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8432A5C6-0557-44B0-A205-C2CA0C270CDC}" xr6:coauthVersionLast="47" xr6:coauthVersionMax="47" xr10:uidLastSave="{00000000-0000-0000-0000-000000000000}"/>
  <bookViews>
    <workbookView xWindow="-108" yWindow="-108" windowWidth="23256" windowHeight="13896" tabRatio="415" activeTab="2" xr2:uid="{00000000-000D-0000-FFFF-FFFF00000000}"/>
  </bookViews>
  <sheets>
    <sheet name="Info" sheetId="12" r:id="rId1"/>
    <sheet name="Grün" sheetId="18" r:id="rId2"/>
    <sheet name="Blau" sheetId="17" r:id="rId3"/>
    <sheet name="Lila" sheetId="11" r:id="rId4"/>
  </sheets>
  <definedNames>
    <definedName name="_xlnm.Print_Titles" localSheetId="2">Blau!$6:$8</definedName>
    <definedName name="_xlnm.Print_Titles" localSheetId="1">Grün!$6:$8</definedName>
    <definedName name="_xlnm.Print_Titles" localSheetId="3">Lila!$6:$8</definedName>
    <definedName name="Heute" localSheetId="2">TODAY()</definedName>
    <definedName name="Heute" localSheetId="1">TODAY()</definedName>
    <definedName name="Heute" localSheetId="3">TODAY()</definedName>
    <definedName name="Meilenstein_Markierung" localSheetId="2">Blau!$C$6</definedName>
    <definedName name="Meilenstein_Markierung" localSheetId="1">Grün!$C$6</definedName>
    <definedName name="Meilenstein_Markierung">Lila!$C$6</definedName>
    <definedName name="Projekt_Start" localSheetId="2">Blau!$C$5</definedName>
    <definedName name="Projekt_Start" localSheetId="1">Grün!$C$5</definedName>
    <definedName name="Projekt_Start">Lila!$C$5</definedName>
    <definedName name="Scroll_Schrittweite" localSheetId="2">Blau!$U$5</definedName>
    <definedName name="Scroll_Schrittweite" localSheetId="1">Grün!$U$5</definedName>
    <definedName name="Scroll_Schrittweite">Lila!$U$5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17" l="1"/>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D6" i="17"/>
  <c r="C5" i="18" l="1"/>
  <c r="H7" i="18" s="1"/>
  <c r="H6" i="18" s="1"/>
  <c r="H6" i="17"/>
  <c r="H8" i="18" l="1"/>
  <c r="H30" i="18"/>
  <c r="H13" i="18"/>
  <c r="H18" i="18"/>
  <c r="H23" i="18"/>
  <c r="H26" i="18"/>
  <c r="H14" i="18"/>
  <c r="H15" i="18"/>
  <c r="H27" i="18"/>
  <c r="H11" i="18"/>
  <c r="H20" i="18"/>
  <c r="H29" i="18"/>
  <c r="I7" i="18"/>
  <c r="H12" i="18"/>
  <c r="H17" i="18"/>
  <c r="H31" i="18"/>
  <c r="H25" i="18"/>
  <c r="H19" i="18"/>
  <c r="H21" i="18"/>
  <c r="H24" i="18"/>
  <c r="I29" i="18" l="1"/>
  <c r="I8" i="18"/>
  <c r="J7" i="18"/>
  <c r="I20" i="18"/>
  <c r="I12" i="18"/>
  <c r="I30" i="18"/>
  <c r="I21" i="18"/>
  <c r="I13" i="18"/>
  <c r="I11" i="18"/>
  <c r="I24" i="18"/>
  <c r="I23" i="18"/>
  <c r="I31" i="18"/>
  <c r="I17" i="18"/>
  <c r="I19" i="18"/>
  <c r="I25" i="18"/>
  <c r="I27" i="18"/>
  <c r="I14" i="18"/>
  <c r="I18" i="18"/>
  <c r="I15" i="18"/>
  <c r="I26" i="18"/>
  <c r="J21" i="18" l="1"/>
  <c r="J8" i="18"/>
  <c r="J29" i="18"/>
  <c r="J26" i="18"/>
  <c r="J30" i="18"/>
  <c r="J20" i="18"/>
  <c r="J15" i="18"/>
  <c r="J14" i="18"/>
  <c r="J31" i="18"/>
  <c r="J13" i="18"/>
  <c r="J17" i="18"/>
  <c r="J11" i="18"/>
  <c r="K7" i="18"/>
  <c r="J19" i="18"/>
  <c r="J18" i="18"/>
  <c r="J24" i="18"/>
  <c r="J27" i="18"/>
  <c r="J12" i="18"/>
  <c r="J25" i="18"/>
  <c r="J23" i="18"/>
  <c r="K26" i="18" l="1"/>
  <c r="K8" i="18"/>
  <c r="K31" i="18"/>
  <c r="K19" i="18"/>
  <c r="K20" i="18"/>
  <c r="K17" i="18"/>
  <c r="K25" i="18"/>
  <c r="K14" i="18"/>
  <c r="K24" i="18"/>
  <c r="K12" i="18"/>
  <c r="K18" i="18"/>
  <c r="K29" i="18"/>
  <c r="L7" i="18"/>
  <c r="K15" i="18"/>
  <c r="K23" i="18"/>
  <c r="K30" i="18"/>
  <c r="K11" i="18"/>
  <c r="K13" i="18"/>
  <c r="K21" i="18"/>
  <c r="K27" i="18"/>
  <c r="L25" i="18" l="1"/>
  <c r="L8" i="18"/>
  <c r="L11" i="18"/>
  <c r="L21" i="18"/>
  <c r="L26" i="18"/>
  <c r="M7" i="18"/>
  <c r="L30" i="18"/>
  <c r="L19" i="18"/>
  <c r="L31" i="18"/>
  <c r="L13" i="18"/>
  <c r="L15" i="18"/>
  <c r="L27" i="18"/>
  <c r="L12" i="18"/>
  <c r="L20" i="18"/>
  <c r="L23" i="18"/>
  <c r="L29" i="18"/>
  <c r="L14" i="18"/>
  <c r="L18" i="18"/>
  <c r="L17" i="18"/>
  <c r="L24" i="18"/>
  <c r="M23" i="18" l="1"/>
  <c r="M8" i="18"/>
  <c r="M19" i="18"/>
  <c r="M21" i="18"/>
  <c r="M12" i="18"/>
  <c r="M31" i="18"/>
  <c r="M30" i="18"/>
  <c r="M17" i="18"/>
  <c r="N7" i="18"/>
  <c r="M25" i="18"/>
  <c r="M11" i="18"/>
  <c r="M15" i="18"/>
  <c r="M26" i="18"/>
  <c r="M29" i="18"/>
  <c r="M24" i="18"/>
  <c r="M27" i="18"/>
  <c r="M13" i="18"/>
  <c r="M14" i="18"/>
  <c r="M18" i="18"/>
  <c r="M20" i="18"/>
  <c r="N26" i="18" l="1"/>
  <c r="N8" i="18"/>
  <c r="O6" i="17"/>
  <c r="N29" i="18"/>
  <c r="N27" i="18"/>
  <c r="N20" i="18"/>
  <c r="N15" i="18"/>
  <c r="N21" i="18"/>
  <c r="N18" i="18"/>
  <c r="N14" i="18"/>
  <c r="N31" i="18"/>
  <c r="N11" i="18"/>
  <c r="N19" i="18"/>
  <c r="N25" i="18"/>
  <c r="N12" i="18"/>
  <c r="N23" i="18"/>
  <c r="N30" i="18"/>
  <c r="O7" i="18"/>
  <c r="O6" i="18" s="1"/>
  <c r="N13" i="18"/>
  <c r="N17" i="18"/>
  <c r="N24" i="18"/>
  <c r="O8" i="18" l="1"/>
  <c r="O30" i="18"/>
  <c r="O27" i="18"/>
  <c r="O21" i="18"/>
  <c r="O26" i="18"/>
  <c r="O17" i="18"/>
  <c r="O13" i="18"/>
  <c r="O14" i="18"/>
  <c r="O18" i="18"/>
  <c r="O20" i="18"/>
  <c r="O31" i="18"/>
  <c r="P7" i="18"/>
  <c r="O12" i="18"/>
  <c r="O15" i="18"/>
  <c r="O23" i="18"/>
  <c r="O29" i="18"/>
  <c r="O11" i="18"/>
  <c r="O19" i="18"/>
  <c r="O25" i="18"/>
  <c r="O24" i="18"/>
  <c r="P25" i="18" l="1"/>
  <c r="P8" i="18"/>
  <c r="P30" i="18"/>
  <c r="Q7" i="18"/>
  <c r="P19" i="18"/>
  <c r="P15" i="18"/>
  <c r="P24" i="18"/>
  <c r="P11" i="18"/>
  <c r="P20" i="18"/>
  <c r="P17" i="18"/>
  <c r="P27" i="18"/>
  <c r="P14" i="18"/>
  <c r="P18" i="18"/>
  <c r="P26" i="18"/>
  <c r="P21" i="18"/>
  <c r="P29" i="18"/>
  <c r="P13" i="18"/>
  <c r="P12" i="18"/>
  <c r="P31" i="18"/>
  <c r="P23" i="18"/>
  <c r="Q23" i="18" l="1"/>
  <c r="Q8" i="18"/>
  <c r="Q20" i="18"/>
  <c r="Q26" i="18"/>
  <c r="Q17" i="18"/>
  <c r="Q31" i="18"/>
  <c r="R7" i="18"/>
  <c r="Q11" i="18"/>
  <c r="Q30" i="18"/>
  <c r="Q14" i="18"/>
  <c r="Q18" i="18"/>
  <c r="Q24" i="18"/>
  <c r="Q21" i="18"/>
  <c r="Q29" i="18"/>
  <c r="Q15" i="18"/>
  <c r="Q27" i="18"/>
  <c r="Q13" i="18"/>
  <c r="Q12" i="18"/>
  <c r="Q19" i="18"/>
  <c r="Q25" i="18"/>
  <c r="R30" i="18" l="1"/>
  <c r="R8" i="18"/>
  <c r="R26" i="18"/>
  <c r="S7" i="18"/>
  <c r="R31" i="18"/>
  <c r="R19" i="18"/>
  <c r="R13" i="18"/>
  <c r="R20" i="18"/>
  <c r="R11" i="18"/>
  <c r="R15" i="18"/>
  <c r="R17" i="18"/>
  <c r="R24" i="18"/>
  <c r="R21" i="18"/>
  <c r="R14" i="18"/>
  <c r="R29" i="18"/>
  <c r="R27" i="18"/>
  <c r="R12" i="18"/>
  <c r="R23" i="18"/>
  <c r="R18" i="18"/>
  <c r="R25" i="18"/>
  <c r="S29" i="18" l="1"/>
  <c r="S8" i="18"/>
  <c r="S30" i="18"/>
  <c r="S17" i="18"/>
  <c r="S11" i="18"/>
  <c r="S20" i="18"/>
  <c r="S13" i="18"/>
  <c r="S19" i="18"/>
  <c r="S25" i="18"/>
  <c r="S26" i="18"/>
  <c r="S12" i="18"/>
  <c r="S15" i="18"/>
  <c r="S23" i="18"/>
  <c r="S27" i="18"/>
  <c r="S31" i="18"/>
  <c r="S18" i="18"/>
  <c r="T7" i="18"/>
  <c r="S14" i="18"/>
  <c r="S21" i="18"/>
  <c r="S24" i="18"/>
  <c r="T29" i="18" l="1"/>
  <c r="T8" i="18"/>
  <c r="T30" i="18"/>
  <c r="T26" i="18"/>
  <c r="T18" i="18"/>
  <c r="T11" i="18"/>
  <c r="T13" i="18"/>
  <c r="T17" i="18"/>
  <c r="U7" i="18"/>
  <c r="T12" i="18"/>
  <c r="T25" i="18"/>
  <c r="T14" i="18"/>
  <c r="T20" i="18"/>
  <c r="T21" i="18"/>
  <c r="T24" i="18"/>
  <c r="T19" i="18"/>
  <c r="T31" i="18"/>
  <c r="T27" i="18"/>
  <c r="T15" i="18"/>
  <c r="T23" i="18"/>
  <c r="U27" i="18" l="1"/>
  <c r="U8" i="18"/>
  <c r="U29" i="18"/>
  <c r="V6" i="17"/>
  <c r="U25" i="18"/>
  <c r="U14" i="18"/>
  <c r="U24" i="18"/>
  <c r="U15" i="18"/>
  <c r="U11" i="18"/>
  <c r="U30" i="18"/>
  <c r="U13" i="18"/>
  <c r="U20" i="18"/>
  <c r="U31" i="18"/>
  <c r="U12" i="18"/>
  <c r="U17" i="18"/>
  <c r="U18" i="18"/>
  <c r="U26" i="18"/>
  <c r="U23" i="18"/>
  <c r="V7" i="18"/>
  <c r="V6" i="18" s="1"/>
  <c r="U19" i="18"/>
  <c r="U21" i="18"/>
  <c r="V8" i="18" l="1"/>
  <c r="V30" i="18"/>
  <c r="W7" i="18"/>
  <c r="V20" i="18"/>
  <c r="V31" i="18"/>
  <c r="V15" i="18"/>
  <c r="V26" i="18"/>
  <c r="V12" i="18"/>
  <c r="V17" i="18"/>
  <c r="V21" i="18"/>
  <c r="V19" i="18"/>
  <c r="V27" i="18"/>
  <c r="V11" i="18"/>
  <c r="V23" i="18"/>
  <c r="V24" i="18"/>
  <c r="V29" i="18"/>
  <c r="V13" i="18"/>
  <c r="V14" i="18"/>
  <c r="V18" i="18"/>
  <c r="V25" i="18"/>
  <c r="W26" i="18" l="1"/>
  <c r="W8" i="18"/>
  <c r="W31" i="18"/>
  <c r="W11" i="18"/>
  <c r="W20" i="18"/>
  <c r="W15" i="18"/>
  <c r="W27" i="18"/>
  <c r="W12" i="18"/>
  <c r="W23" i="18"/>
  <c r="W17" i="18"/>
  <c r="W29" i="18"/>
  <c r="W14" i="18"/>
  <c r="W19" i="18"/>
  <c r="W21" i="18"/>
  <c r="W24" i="18"/>
  <c r="W30" i="18"/>
  <c r="X7" i="18"/>
  <c r="W13" i="18"/>
  <c r="W18" i="18"/>
  <c r="W25" i="18"/>
  <c r="X27" i="18" l="1"/>
  <c r="X8" i="18"/>
  <c r="X30" i="18"/>
  <c r="X21" i="18"/>
  <c r="Y7" i="18"/>
  <c r="X19" i="18"/>
  <c r="X24" i="18"/>
  <c r="X18" i="18"/>
  <c r="X17" i="18"/>
  <c r="X26" i="18"/>
  <c r="X29" i="18"/>
  <c r="X14" i="18"/>
  <c r="X12" i="18"/>
  <c r="X20" i="18"/>
  <c r="X31" i="18"/>
  <c r="X25" i="18"/>
  <c r="X13" i="18"/>
  <c r="X11" i="18"/>
  <c r="X15" i="18"/>
  <c r="X23" i="18"/>
  <c r="Y29" i="18" l="1"/>
  <c r="Y8" i="18"/>
  <c r="Y31" i="18"/>
  <c r="Y12" i="18"/>
  <c r="Z7" i="18"/>
  <c r="Y24" i="18"/>
  <c r="Y21" i="18"/>
  <c r="Y11" i="18"/>
  <c r="Y23" i="18"/>
  <c r="Y13" i="18"/>
  <c r="Y18" i="18"/>
  <c r="Y30" i="18"/>
  <c r="Y17" i="18"/>
  <c r="Y19" i="18"/>
  <c r="Y25" i="18"/>
  <c r="Y27" i="18"/>
  <c r="Y14" i="18"/>
  <c r="Y20" i="18"/>
  <c r="Y15" i="18"/>
  <c r="Y26" i="18"/>
  <c r="Z31" i="18" l="1"/>
  <c r="Z8" i="18"/>
  <c r="Z27" i="18"/>
  <c r="Z11" i="18"/>
  <c r="Z15" i="18"/>
  <c r="Z23" i="18"/>
  <c r="Z19" i="18"/>
  <c r="Z24" i="18"/>
  <c r="Z14" i="18"/>
  <c r="AA7" i="18"/>
  <c r="Z17" i="18"/>
  <c r="Z21" i="18"/>
  <c r="Z12" i="18"/>
  <c r="Z29" i="18"/>
  <c r="Z20" i="18"/>
  <c r="Z25" i="18"/>
  <c r="Z30" i="18"/>
  <c r="Z13" i="18"/>
  <c r="Z18" i="18"/>
  <c r="Z26" i="18"/>
  <c r="AA30" i="18" l="1"/>
  <c r="AA8" i="18"/>
  <c r="AA31" i="18"/>
  <c r="AA26" i="18"/>
  <c r="AA15" i="18"/>
  <c r="AA21" i="18"/>
  <c r="AA19" i="18"/>
  <c r="AA23" i="18"/>
  <c r="AA14" i="18"/>
  <c r="AA20" i="18"/>
  <c r="AA13" i="18"/>
  <c r="AA24" i="18"/>
  <c r="AB7" i="18"/>
  <c r="AA12" i="18"/>
  <c r="AA17" i="18"/>
  <c r="AA25" i="18"/>
  <c r="AA29" i="18"/>
  <c r="AA11" i="18"/>
  <c r="AA18" i="18"/>
  <c r="AA27" i="18"/>
  <c r="AB25" i="18" l="1"/>
  <c r="AB8" i="18"/>
  <c r="AC6" i="17"/>
  <c r="AB15" i="18"/>
  <c r="AC7" i="18"/>
  <c r="AC6" i="18" s="1"/>
  <c r="AB11" i="18"/>
  <c r="AB26" i="18"/>
  <c r="AB21" i="18"/>
  <c r="AB19" i="18"/>
  <c r="AB27" i="18"/>
  <c r="AB31" i="18"/>
  <c r="AB30" i="18"/>
  <c r="AB14" i="18"/>
  <c r="AB12" i="18"/>
  <c r="AB20" i="18"/>
  <c r="AB23" i="18"/>
  <c r="AB29" i="18"/>
  <c r="AB13" i="18"/>
  <c r="AB18" i="18"/>
  <c r="AB17" i="18"/>
  <c r="AB24" i="18"/>
  <c r="AC8" i="18" l="1"/>
  <c r="AC31" i="18"/>
  <c r="AC17" i="18"/>
  <c r="AC20" i="18"/>
  <c r="AC18" i="18"/>
  <c r="AC13" i="18"/>
  <c r="AC30" i="18"/>
  <c r="AC23" i="18"/>
  <c r="AC26" i="18"/>
  <c r="AC12" i="18"/>
  <c r="AC15" i="18"/>
  <c r="AC29" i="18"/>
  <c r="AC14" i="18"/>
  <c r="AC11" i="18"/>
  <c r="AC24" i="18"/>
  <c r="AC25" i="18"/>
  <c r="AC27" i="18"/>
  <c r="AD7" i="18"/>
  <c r="AC19" i="18"/>
  <c r="AC21" i="18"/>
  <c r="AD13" i="18" l="1"/>
  <c r="AD8" i="18"/>
  <c r="AD21" i="18"/>
  <c r="AD15" i="18"/>
  <c r="AD31" i="18"/>
  <c r="AD14" i="18"/>
  <c r="AD20" i="18"/>
  <c r="AD17" i="18"/>
  <c r="AD11" i="18"/>
  <c r="AD18" i="18"/>
  <c r="AD24" i="18"/>
  <c r="AD26" i="18"/>
  <c r="AD12" i="18"/>
  <c r="AD19" i="18"/>
  <c r="AD29" i="18"/>
  <c r="AD30" i="18"/>
  <c r="AE7" i="18"/>
  <c r="AD23" i="18"/>
  <c r="AD25" i="18"/>
  <c r="AD27" i="18"/>
  <c r="AE30" i="18" l="1"/>
  <c r="AE8" i="18"/>
  <c r="AE31" i="18"/>
  <c r="AE17" i="18"/>
  <c r="AE13" i="18"/>
  <c r="AE26" i="18"/>
  <c r="AE12" i="18"/>
  <c r="AE18" i="18"/>
  <c r="AE14" i="18"/>
  <c r="AE27" i="18"/>
  <c r="AE20" i="18"/>
  <c r="AF7" i="18"/>
  <c r="AE19" i="18"/>
  <c r="AE25" i="18"/>
  <c r="AE23" i="18"/>
  <c r="AE29" i="18"/>
  <c r="AE11" i="18"/>
  <c r="AE21" i="18"/>
  <c r="AE15" i="18"/>
  <c r="AE24" i="18"/>
  <c r="AF30" i="18" l="1"/>
  <c r="AF8" i="18"/>
  <c r="AF18" i="18"/>
  <c r="AG7" i="18"/>
  <c r="AF27" i="18"/>
  <c r="AF26" i="18"/>
  <c r="AF17" i="18"/>
  <c r="AF11" i="18"/>
  <c r="AF21" i="18"/>
  <c r="AF14" i="18"/>
  <c r="AF13" i="18"/>
  <c r="AF15" i="18"/>
  <c r="AF23" i="18"/>
  <c r="AF25" i="18"/>
  <c r="AF19" i="18"/>
  <c r="AF29" i="18"/>
  <c r="AF20" i="18"/>
  <c r="AF12" i="18"/>
  <c r="AF31" i="18"/>
  <c r="AF24" i="18"/>
  <c r="AG27" i="18" l="1"/>
  <c r="AG8" i="18"/>
  <c r="AG18" i="18"/>
  <c r="AG20" i="18"/>
  <c r="AG31" i="18"/>
  <c r="AG13" i="18"/>
  <c r="AG12" i="18"/>
  <c r="AG25" i="18"/>
  <c r="AH7" i="18"/>
  <c r="AG23" i="18"/>
  <c r="AG19" i="18"/>
  <c r="AG26" i="18"/>
  <c r="AG29" i="18"/>
  <c r="AG14" i="18"/>
  <c r="AG15" i="18"/>
  <c r="AG21" i="18"/>
  <c r="AG17" i="18"/>
  <c r="AG11" i="18"/>
  <c r="AG24" i="18"/>
  <c r="AG30" i="18"/>
  <c r="AH31" i="18" l="1"/>
  <c r="AH8" i="18"/>
  <c r="AH27" i="18"/>
  <c r="AH15" i="18"/>
  <c r="AH17" i="18"/>
  <c r="AH20" i="18"/>
  <c r="AH25" i="18"/>
  <c r="AI7" i="18"/>
  <c r="AH29" i="18"/>
  <c r="AH12" i="18"/>
  <c r="AH19" i="18"/>
  <c r="AH21" i="18"/>
  <c r="AH11" i="18"/>
  <c r="AH23" i="18"/>
  <c r="AH24" i="18"/>
  <c r="AH30" i="18"/>
  <c r="AH13" i="18"/>
  <c r="AH14" i="18"/>
  <c r="AH18" i="18"/>
  <c r="AH26" i="18"/>
  <c r="AI29" i="18" l="1"/>
  <c r="AI8" i="18"/>
  <c r="AJ6" i="17"/>
  <c r="AI13" i="18"/>
  <c r="AI30" i="18"/>
  <c r="AI17" i="18"/>
  <c r="AI14" i="18"/>
  <c r="AI20" i="18"/>
  <c r="AJ7" i="18"/>
  <c r="AJ6" i="18" s="1"/>
  <c r="AI18" i="18"/>
  <c r="AI26" i="18"/>
  <c r="AI11" i="18"/>
  <c r="AI15" i="18"/>
  <c r="AI23" i="18"/>
  <c r="AI27" i="18"/>
  <c r="AI31" i="18"/>
  <c r="AI19" i="18"/>
  <c r="AI25" i="18"/>
  <c r="AI12" i="18"/>
  <c r="AI21" i="18"/>
  <c r="AI24" i="18"/>
  <c r="AJ8" i="18" l="1"/>
  <c r="AJ30" i="18"/>
  <c r="AJ20" i="18"/>
  <c r="AJ23" i="18"/>
  <c r="AJ29" i="18"/>
  <c r="AJ15" i="18"/>
  <c r="AJ11" i="18"/>
  <c r="AJ27" i="18"/>
  <c r="AK7" i="18"/>
  <c r="AJ31" i="18"/>
  <c r="AJ14" i="18"/>
  <c r="AJ12" i="18"/>
  <c r="AJ17" i="18"/>
  <c r="AJ24" i="18"/>
  <c r="AJ25" i="18"/>
  <c r="AJ13" i="18"/>
  <c r="AJ18" i="18"/>
  <c r="AJ19" i="18"/>
  <c r="AJ21" i="18"/>
  <c r="AJ26" i="18"/>
  <c r="AK23" i="18" l="1"/>
  <c r="AK8" i="18"/>
  <c r="AK29" i="18"/>
  <c r="AK19" i="18"/>
  <c r="AK14" i="18"/>
  <c r="AL7" i="18"/>
  <c r="AL27" i="18" s="1"/>
  <c r="AK20" i="18"/>
  <c r="AK24" i="18"/>
  <c r="AK30" i="18"/>
  <c r="AK12" i="18"/>
  <c r="AK25" i="18"/>
  <c r="AK31" i="18"/>
  <c r="AK11" i="18"/>
  <c r="AK26" i="18"/>
  <c r="AK21" i="18"/>
  <c r="AK27" i="18"/>
  <c r="AK13" i="18"/>
  <c r="AK17" i="18"/>
  <c r="AK18" i="18"/>
  <c r="AK15" i="18"/>
  <c r="AL30" i="18" l="1"/>
  <c r="AL8" i="18"/>
  <c r="AL20" i="18"/>
  <c r="AL11" i="18"/>
  <c r="AL17" i="18"/>
  <c r="AL21" i="18"/>
  <c r="AL15" i="18"/>
  <c r="AL26" i="18"/>
  <c r="AL13" i="18"/>
  <c r="AL19" i="18"/>
  <c r="AL31" i="18"/>
  <c r="AL12" i="18"/>
  <c r="AL23" i="18"/>
  <c r="AL24" i="18"/>
  <c r="AL29" i="18"/>
  <c r="AM7" i="18"/>
  <c r="AL14" i="18"/>
  <c r="AL18" i="18"/>
  <c r="AL25" i="18"/>
  <c r="AM29" i="18" l="1"/>
  <c r="AM8" i="18"/>
  <c r="AM31" i="18"/>
  <c r="AM14" i="18"/>
  <c r="AM15" i="18"/>
  <c r="AN7" i="18"/>
  <c r="AM21" i="18"/>
  <c r="AM11" i="18"/>
  <c r="AM27" i="18"/>
  <c r="AM18" i="18"/>
  <c r="AM19" i="18"/>
  <c r="AM13" i="18"/>
  <c r="AM20" i="18"/>
  <c r="AM30" i="18"/>
  <c r="AM24" i="18"/>
  <c r="AM12" i="18"/>
  <c r="AM17" i="18"/>
  <c r="AM25" i="18"/>
  <c r="AM26" i="18"/>
  <c r="AM23" i="18"/>
  <c r="AN25" i="18" l="1"/>
  <c r="AN8" i="18"/>
  <c r="AN30" i="18"/>
  <c r="AN24" i="18"/>
  <c r="AN12" i="18"/>
  <c r="AN18" i="18"/>
  <c r="AN20" i="18"/>
  <c r="AN17" i="18"/>
  <c r="AN13" i="18"/>
  <c r="AN21" i="18"/>
  <c r="AO7" i="18"/>
  <c r="AN19" i="18"/>
  <c r="AN23" i="18"/>
  <c r="AN27" i="18"/>
  <c r="AN14" i="18"/>
  <c r="AN11" i="18"/>
  <c r="AN15" i="18"/>
  <c r="AN26" i="18"/>
  <c r="AN29" i="18"/>
  <c r="AN31" i="18"/>
  <c r="AO30" i="18" l="1"/>
  <c r="AO8" i="18"/>
  <c r="AO11" i="18"/>
  <c r="AO19" i="18"/>
  <c r="AO23" i="18"/>
  <c r="AO31" i="18"/>
  <c r="AO14" i="18"/>
  <c r="AO17" i="18"/>
  <c r="AO15" i="18"/>
  <c r="AO25" i="18"/>
  <c r="AO27" i="18"/>
  <c r="AO12" i="18"/>
  <c r="AO18" i="18"/>
  <c r="AO20" i="18"/>
  <c r="AO26" i="18"/>
  <c r="AO29" i="18"/>
  <c r="AO13" i="18"/>
  <c r="AP7" i="18"/>
  <c r="AO24" i="18"/>
  <c r="AO21" i="18"/>
  <c r="AP30" i="18" l="1"/>
  <c r="AP8" i="18"/>
  <c r="AQ6" i="17"/>
  <c r="AP19" i="18"/>
  <c r="AP15" i="18"/>
  <c r="AP31" i="18"/>
  <c r="AP14" i="18"/>
  <c r="AP18" i="18"/>
  <c r="AQ7" i="18"/>
  <c r="AQ6" i="18" s="1"/>
  <c r="AP13" i="18"/>
  <c r="AP20" i="18"/>
  <c r="AP25" i="18"/>
  <c r="AP21" i="18"/>
  <c r="AP12" i="18"/>
  <c r="AP17" i="18"/>
  <c r="AP23" i="18"/>
  <c r="AP24" i="18"/>
  <c r="AP27" i="18"/>
  <c r="AP11" i="18"/>
  <c r="AP29" i="18"/>
  <c r="AP26" i="18"/>
  <c r="AQ8" i="18" l="1"/>
  <c r="AQ31" i="18"/>
  <c r="AQ27" i="18"/>
  <c r="AQ14" i="18"/>
  <c r="AQ11" i="18"/>
  <c r="AQ17" i="18"/>
  <c r="AQ29" i="18"/>
  <c r="AQ19" i="18"/>
  <c r="AQ18" i="18"/>
  <c r="AQ30" i="18"/>
  <c r="AQ25" i="18"/>
  <c r="AQ13" i="18"/>
  <c r="AQ21" i="18"/>
  <c r="AQ24" i="18"/>
  <c r="AQ26" i="18"/>
  <c r="AR7" i="18"/>
  <c r="AQ12" i="18"/>
  <c r="AQ15" i="18"/>
  <c r="AQ23" i="18"/>
  <c r="AQ20" i="18"/>
  <c r="AR25" i="18" l="1"/>
  <c r="AR8" i="18"/>
  <c r="AS7" i="18"/>
  <c r="AR21" i="18"/>
  <c r="AR18" i="18"/>
  <c r="AR24" i="18"/>
  <c r="AR19" i="18"/>
  <c r="AR31" i="18"/>
  <c r="AR14" i="18"/>
  <c r="AR17" i="18"/>
  <c r="AR30" i="18"/>
  <c r="AR15" i="18"/>
  <c r="AR13" i="18"/>
  <c r="AR11" i="18"/>
  <c r="AR26" i="18"/>
  <c r="AR27" i="18"/>
  <c r="AR12" i="18"/>
  <c r="AR20" i="18"/>
  <c r="AR23" i="18"/>
  <c r="AR29" i="18"/>
  <c r="AS23" i="18" l="1"/>
  <c r="AS8" i="18"/>
  <c r="AS11" i="18"/>
  <c r="AS24" i="18"/>
  <c r="AS25" i="18"/>
  <c r="AS17" i="18"/>
  <c r="AS31" i="18"/>
  <c r="AS13" i="18"/>
  <c r="AS30" i="18"/>
  <c r="AS27" i="18"/>
  <c r="AT7" i="18"/>
  <c r="AS21" i="18"/>
  <c r="AS18" i="18"/>
  <c r="AS15" i="18"/>
  <c r="AS26" i="18"/>
  <c r="AS29" i="18"/>
  <c r="AS12" i="18"/>
  <c r="AS14" i="18"/>
  <c r="AS19" i="18"/>
  <c r="AS20" i="18"/>
  <c r="AT30" i="18" l="1"/>
  <c r="AT8" i="18"/>
  <c r="AU7" i="18"/>
  <c r="AT18" i="18"/>
  <c r="AT31" i="18"/>
  <c r="AT11" i="18"/>
  <c r="AT13" i="18"/>
  <c r="AT17" i="18"/>
  <c r="AT12" i="18"/>
  <c r="AT27" i="18"/>
  <c r="AT20" i="18"/>
  <c r="AT23" i="18"/>
  <c r="AT24" i="18"/>
  <c r="AT29" i="18"/>
  <c r="AT21" i="18"/>
  <c r="AT14" i="18"/>
  <c r="AT25" i="18"/>
  <c r="AT26" i="18"/>
  <c r="AT15" i="18"/>
  <c r="AT19" i="18"/>
  <c r="AU24" i="18" l="1"/>
  <c r="AU8" i="18"/>
  <c r="AU17" i="18"/>
  <c r="AU14" i="18"/>
  <c r="AU27" i="18"/>
  <c r="AU13" i="18"/>
  <c r="AU30" i="18"/>
  <c r="AU21" i="18"/>
  <c r="AU20" i="18"/>
  <c r="AU15" i="18"/>
  <c r="AU29" i="18"/>
  <c r="AU18" i="18"/>
  <c r="AU11" i="18"/>
  <c r="AU25" i="18"/>
  <c r="AU31" i="18"/>
  <c r="AV7" i="18"/>
  <c r="AU26" i="18"/>
  <c r="AU12" i="18"/>
  <c r="AU23" i="18"/>
  <c r="AU19" i="18"/>
  <c r="AV29" i="18" l="1"/>
  <c r="AV8" i="18"/>
  <c r="AV14" i="18"/>
  <c r="AV18" i="18"/>
  <c r="AV26" i="18"/>
  <c r="AV11" i="18"/>
  <c r="AV15" i="18"/>
  <c r="AV12" i="18"/>
  <c r="AV17" i="18"/>
  <c r="AV13" i="18"/>
  <c r="AV31" i="18"/>
  <c r="AV25" i="18"/>
  <c r="AW7" i="18"/>
  <c r="AV30" i="18"/>
  <c r="AV21" i="18"/>
  <c r="AV23" i="18"/>
  <c r="AV20" i="18"/>
  <c r="AV24" i="18"/>
  <c r="AV19" i="18"/>
  <c r="AV27" i="18"/>
  <c r="AW21" i="18" l="1"/>
  <c r="AW8" i="18"/>
  <c r="AX6" i="17"/>
  <c r="AW12" i="18"/>
  <c r="AW15" i="18"/>
  <c r="AW19" i="18"/>
  <c r="AW27" i="18"/>
  <c r="AW24" i="18"/>
  <c r="AW31" i="18"/>
  <c r="AW13" i="18"/>
  <c r="AW17" i="18"/>
  <c r="AW14" i="18"/>
  <c r="AW25" i="18"/>
  <c r="AW23" i="18"/>
  <c r="AW20" i="18"/>
  <c r="AW29" i="18"/>
  <c r="AX7" i="18"/>
  <c r="AX6" i="18" s="1"/>
  <c r="AW26" i="18"/>
  <c r="AW11" i="18"/>
  <c r="AW30" i="18"/>
  <c r="AW18" i="18"/>
  <c r="AX8" i="18" l="1"/>
  <c r="AX27" i="18"/>
  <c r="AX11" i="18"/>
  <c r="AX14" i="18"/>
  <c r="AX26" i="18"/>
  <c r="AX31" i="18"/>
  <c r="AX17" i="18"/>
  <c r="AX23" i="18"/>
  <c r="AX18" i="18"/>
  <c r="AX12" i="18"/>
  <c r="AX24" i="18"/>
  <c r="AX13" i="18"/>
  <c r="AX25" i="18"/>
  <c r="AX29" i="18"/>
  <c r="AX21" i="18"/>
  <c r="AY7" i="18"/>
  <c r="AX20" i="18"/>
  <c r="AX30" i="18"/>
  <c r="AX15" i="18"/>
  <c r="AX19" i="18"/>
  <c r="AY27" i="18" l="1"/>
  <c r="AY8" i="18"/>
  <c r="AY14" i="18"/>
  <c r="AY20" i="18"/>
  <c r="AY23" i="18"/>
  <c r="AY11" i="18"/>
  <c r="AY29" i="18"/>
  <c r="AY21" i="18"/>
  <c r="AY31" i="18"/>
  <c r="AY13" i="18"/>
  <c r="AY30" i="18"/>
  <c r="AY15" i="18"/>
  <c r="AY26" i="18"/>
  <c r="AY17" i="18"/>
  <c r="AZ7" i="18"/>
  <c r="AY18" i="18"/>
  <c r="AY12" i="18"/>
  <c r="AY24" i="18"/>
  <c r="AY19" i="18"/>
  <c r="AY25" i="18"/>
  <c r="AZ27" i="18" l="1"/>
  <c r="AZ8" i="18"/>
  <c r="AZ14" i="18"/>
  <c r="AZ20" i="18"/>
  <c r="AZ29" i="18"/>
  <c r="AZ25" i="18"/>
  <c r="AZ30" i="18"/>
  <c r="AZ11" i="18"/>
  <c r="AZ23" i="18"/>
  <c r="AZ12" i="18"/>
  <c r="AZ24" i="18"/>
  <c r="AZ18" i="18"/>
  <c r="AZ31" i="18"/>
  <c r="AZ26" i="18"/>
  <c r="AZ17" i="18"/>
  <c r="BA7" i="18"/>
  <c r="AZ21" i="18"/>
  <c r="AZ13" i="18"/>
  <c r="AZ19" i="18"/>
  <c r="AZ15" i="18"/>
  <c r="BA29" i="18" l="1"/>
  <c r="BA8" i="18"/>
  <c r="BA18" i="18"/>
  <c r="BA21" i="18"/>
  <c r="BA20" i="18"/>
  <c r="BA13" i="18"/>
  <c r="BA14" i="18"/>
  <c r="BA17" i="18"/>
  <c r="BA30" i="18"/>
  <c r="BA23" i="18"/>
  <c r="BA12" i="18"/>
  <c r="BA24" i="18"/>
  <c r="BB7" i="18"/>
  <c r="BA31" i="18"/>
  <c r="BA26" i="18"/>
  <c r="BA11" i="18"/>
  <c r="BA27" i="18"/>
  <c r="BA25" i="18"/>
  <c r="BA15" i="18"/>
  <c r="BA19" i="18"/>
  <c r="BB27" i="18" l="1"/>
  <c r="BB8" i="18"/>
  <c r="BB21" i="18"/>
  <c r="BB15" i="18"/>
  <c r="BB24" i="18"/>
  <c r="BB25" i="18"/>
  <c r="BB26" i="18"/>
  <c r="BB14" i="18"/>
  <c r="BB11" i="18"/>
  <c r="BB23" i="18"/>
  <c r="BB29" i="18"/>
  <c r="BB18" i="18"/>
  <c r="BB30" i="18"/>
  <c r="BB12" i="18"/>
  <c r="BB19" i="18"/>
  <c r="BB31" i="18"/>
  <c r="BB17" i="18"/>
  <c r="BC7" i="18"/>
  <c r="BB13" i="18"/>
  <c r="BB20" i="18"/>
  <c r="BC20" i="18" l="1"/>
  <c r="BC8" i="18"/>
  <c r="BC11" i="18"/>
  <c r="BC29" i="18"/>
  <c r="BC26" i="18"/>
  <c r="BC14" i="18"/>
  <c r="BC13" i="18"/>
  <c r="BC27" i="18"/>
  <c r="BC30" i="18"/>
  <c r="BC23" i="18"/>
  <c r="BC12" i="18"/>
  <c r="BC19" i="18"/>
  <c r="BC17" i="18"/>
  <c r="BC31" i="18"/>
  <c r="BD7" i="18"/>
  <c r="BC21" i="18"/>
  <c r="BC18" i="18"/>
  <c r="BC24" i="18"/>
  <c r="BC25" i="18"/>
  <c r="BC15" i="18"/>
  <c r="BD30" i="18" l="1"/>
  <c r="BD8" i="18"/>
  <c r="BE6" i="17"/>
  <c r="BD12" i="18"/>
  <c r="BD23" i="18"/>
  <c r="BD17" i="18"/>
  <c r="BD29" i="18"/>
  <c r="BD13" i="18"/>
  <c r="BD14" i="18"/>
  <c r="BD26" i="18"/>
  <c r="BD11" i="18"/>
  <c r="BD31" i="18"/>
  <c r="BD18" i="18"/>
  <c r="BD27" i="18"/>
  <c r="BD19" i="18"/>
  <c r="BD25" i="18"/>
  <c r="BD15" i="18"/>
  <c r="BD20" i="18"/>
  <c r="BD24" i="18"/>
  <c r="BE7" i="18"/>
  <c r="BE6" i="18" s="1"/>
  <c r="BD21" i="18"/>
  <c r="BE8" i="18" l="1"/>
  <c r="BE25" i="18"/>
  <c r="BE11" i="18"/>
  <c r="BE13" i="18"/>
  <c r="BE30" i="18"/>
  <c r="BF7" i="18"/>
  <c r="BE18" i="18"/>
  <c r="BE24" i="18"/>
  <c r="BE21" i="18"/>
  <c r="BE23" i="18"/>
  <c r="BE12" i="18"/>
  <c r="BE26" i="18"/>
  <c r="BE19" i="18"/>
  <c r="BE31" i="18"/>
  <c r="BE15" i="18"/>
  <c r="BE27" i="18"/>
  <c r="BE14" i="18"/>
  <c r="BE20" i="18"/>
  <c r="BE29" i="18"/>
  <c r="BE17" i="18"/>
  <c r="BF21" i="18" l="1"/>
  <c r="BF8" i="18"/>
  <c r="BF31" i="18"/>
  <c r="BF27" i="18"/>
  <c r="BF11" i="18"/>
  <c r="BF13" i="18"/>
  <c r="BF25" i="18"/>
  <c r="BF26" i="18"/>
  <c r="BF18" i="18"/>
  <c r="BF15" i="18"/>
  <c r="BF14" i="18"/>
  <c r="BF19" i="18"/>
  <c r="BF17" i="18"/>
  <c r="BF24" i="18"/>
  <c r="BF12" i="18"/>
  <c r="BF20" i="18"/>
  <c r="BF30" i="18"/>
  <c r="BG7" i="18"/>
  <c r="BF23" i="18"/>
  <c r="BF29" i="18"/>
  <c r="BG24" i="18" l="1"/>
  <c r="BG8" i="18"/>
  <c r="BG18" i="18"/>
  <c r="BG21" i="18"/>
  <c r="BH7" i="18"/>
  <c r="BG11" i="18"/>
  <c r="BG15" i="18"/>
  <c r="BG20" i="18"/>
  <c r="BG30" i="18"/>
  <c r="BG14" i="18"/>
  <c r="BG26" i="18"/>
  <c r="BG17" i="18"/>
  <c r="BG29" i="18"/>
  <c r="BG19" i="18"/>
  <c r="BG25" i="18"/>
  <c r="BG23" i="18"/>
  <c r="BG31" i="18"/>
  <c r="BG12" i="18"/>
  <c r="BG27" i="18"/>
  <c r="BG13" i="18"/>
  <c r="BH30" i="18" l="1"/>
  <c r="BH8" i="18"/>
  <c r="BH12" i="18"/>
  <c r="BH15" i="18"/>
  <c r="BH20" i="18"/>
  <c r="BH26" i="18"/>
  <c r="BH23" i="18"/>
  <c r="BH27" i="18"/>
  <c r="BH13" i="18"/>
  <c r="BH29" i="18"/>
  <c r="BH18" i="18"/>
  <c r="BH14" i="18"/>
  <c r="BH24" i="18"/>
  <c r="BH19" i="18"/>
  <c r="BH31" i="18"/>
  <c r="BI7" i="18"/>
  <c r="BH17" i="18"/>
  <c r="BH25" i="18"/>
  <c r="BH11" i="18"/>
  <c r="BH21" i="18"/>
  <c r="BI24" i="18" l="1"/>
  <c r="BI8" i="18"/>
  <c r="BI19" i="18"/>
  <c r="BI23" i="18"/>
  <c r="BI17" i="18"/>
  <c r="BI20" i="18"/>
  <c r="BI18" i="18"/>
  <c r="BI21" i="18"/>
  <c r="BI13" i="18"/>
  <c r="BI31" i="18"/>
  <c r="BI29" i="18"/>
  <c r="BJ7" i="18"/>
  <c r="BI25" i="18"/>
  <c r="BI11" i="18"/>
  <c r="BI26" i="18"/>
  <c r="BI14" i="18"/>
  <c r="BI15" i="18"/>
  <c r="BI27" i="18"/>
  <c r="BI12" i="18"/>
  <c r="BI30" i="18"/>
  <c r="BJ31" i="18" l="1"/>
  <c r="BJ8" i="18"/>
  <c r="BJ23" i="18"/>
  <c r="BJ25" i="18"/>
  <c r="BJ27" i="18"/>
  <c r="BJ13" i="18"/>
  <c r="BJ11" i="18"/>
  <c r="BJ18" i="18"/>
  <c r="BJ20" i="18"/>
  <c r="BJ29" i="18"/>
  <c r="BJ17" i="18"/>
  <c r="BJ21" i="18"/>
  <c r="BJ12" i="18"/>
  <c r="BJ24" i="18"/>
  <c r="BJ26" i="18"/>
  <c r="BJ15" i="18"/>
  <c r="BJ14" i="18"/>
  <c r="BJ30" i="18"/>
  <c r="BK7" i="18"/>
  <c r="BJ19" i="18"/>
  <c r="BK31" i="18" l="1"/>
  <c r="BK8" i="18"/>
  <c r="BK21" i="18"/>
  <c r="BK11" i="18"/>
  <c r="BK25" i="18"/>
  <c r="BK23" i="18"/>
  <c r="BK24" i="18"/>
  <c r="BK19" i="18"/>
  <c r="BK27" i="18"/>
  <c r="BK20" i="18"/>
  <c r="BK13" i="18"/>
  <c r="BK29" i="18"/>
  <c r="BK14"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H6" i="11" s="1"/>
  <c r="H8" i="11" l="1"/>
  <c r="I7" i="11"/>
  <c r="H11" i="11"/>
  <c r="H12" i="11"/>
  <c r="H13" i="11"/>
  <c r="H14" i="11"/>
  <c r="H15" i="11"/>
  <c r="H19" i="11"/>
  <c r="H25" i="11"/>
  <c r="H17" i="11"/>
  <c r="H29" i="11"/>
  <c r="H18" i="11"/>
  <c r="H31" i="11"/>
  <c r="H27" i="11"/>
  <c r="H20" i="11"/>
  <c r="H30" i="11"/>
  <c r="H24" i="11"/>
  <c r="H23" i="11"/>
  <c r="H26" i="11"/>
  <c r="H21" i="11"/>
  <c r="I27" i="11" l="1"/>
  <c r="I8" i="11"/>
  <c r="I24" i="11"/>
  <c r="I12" i="11"/>
  <c r="I17" i="11"/>
  <c r="I18" i="11"/>
  <c r="I13" i="11"/>
  <c r="I26" i="11"/>
  <c r="I21" i="11"/>
  <c r="I29" i="11"/>
  <c r="I20" i="11"/>
  <c r="I15" i="11"/>
  <c r="I23" i="11"/>
  <c r="I31" i="11"/>
  <c r="J7" i="11"/>
  <c r="I11" i="11"/>
  <c r="I14" i="11"/>
  <c r="I19" i="11"/>
  <c r="I25" i="11"/>
  <c r="I30" i="11"/>
  <c r="J27" i="11" l="1"/>
  <c r="J8" i="11"/>
  <c r="J19" i="11"/>
  <c r="J29" i="11"/>
  <c r="J24" i="11"/>
  <c r="J14" i="11"/>
  <c r="J11" i="11"/>
  <c r="J20" i="11"/>
  <c r="J30" i="11"/>
  <c r="J12" i="11"/>
  <c r="J17" i="11"/>
  <c r="J21" i="11"/>
  <c r="J26" i="11"/>
  <c r="J31" i="11"/>
  <c r="J15" i="11"/>
  <c r="J25" i="11"/>
  <c r="K7" i="11"/>
  <c r="J13" i="11"/>
  <c r="J18" i="11"/>
  <c r="J23" i="11"/>
  <c r="K29" i="11" l="1"/>
  <c r="K8" i="11"/>
  <c r="K31" i="11"/>
  <c r="K12" i="11"/>
  <c r="K20" i="11"/>
  <c r="K21" i="11"/>
  <c r="K11" i="11"/>
  <c r="K30" i="11"/>
  <c r="K15" i="11"/>
  <c r="K25" i="11"/>
  <c r="K17" i="11"/>
  <c r="K26" i="11"/>
  <c r="K13" i="11"/>
  <c r="K18" i="11"/>
  <c r="K23" i="11"/>
  <c r="K27" i="11"/>
  <c r="L7" i="11"/>
  <c r="K14" i="11"/>
  <c r="K19" i="11"/>
  <c r="K24" i="11"/>
  <c r="L29" i="11" l="1"/>
  <c r="L8" i="11"/>
  <c r="L14" i="11"/>
  <c r="L19" i="11"/>
  <c r="L20" i="11"/>
  <c r="L15" i="11"/>
  <c r="L12" i="11"/>
  <c r="L17" i="11"/>
  <c r="L27" i="11"/>
  <c r="L23" i="11"/>
  <c r="L11" i="11"/>
  <c r="L25" i="11"/>
  <c r="L21" i="11"/>
  <c r="M7" i="11"/>
  <c r="L13" i="11"/>
  <c r="L18" i="11"/>
  <c r="L30" i="11"/>
  <c r="L31" i="11"/>
  <c r="L24" i="11"/>
  <c r="L26" i="11"/>
  <c r="M27" i="11" l="1"/>
  <c r="M8" i="11"/>
  <c r="M15" i="11"/>
  <c r="M19" i="11"/>
  <c r="M29" i="11"/>
  <c r="M11" i="11"/>
  <c r="M20" i="11"/>
  <c r="M30" i="11"/>
  <c r="M14" i="11"/>
  <c r="M24" i="11"/>
  <c r="M25" i="11"/>
  <c r="M12" i="11"/>
  <c r="M17" i="11"/>
  <c r="M21" i="11"/>
  <c r="M26" i="11"/>
  <c r="M31" i="11"/>
  <c r="N7" i="11"/>
  <c r="M13" i="11"/>
  <c r="M18" i="11"/>
  <c r="M23" i="11"/>
  <c r="N30" i="11" l="1"/>
  <c r="N8" i="11"/>
  <c r="N31" i="11"/>
  <c r="N13" i="11"/>
  <c r="N19" i="11"/>
  <c r="N14" i="11"/>
  <c r="O7" i="11"/>
  <c r="O6" i="11" s="1"/>
  <c r="N24" i="11"/>
  <c r="N11" i="11"/>
  <c r="N15" i="11"/>
  <c r="N20" i="11"/>
  <c r="N25" i="11"/>
  <c r="N12" i="11"/>
  <c r="N17" i="11"/>
  <c r="N21" i="11"/>
  <c r="N26" i="11"/>
  <c r="N18" i="11"/>
  <c r="N23" i="11"/>
  <c r="N27" i="11"/>
  <c r="N29" i="11"/>
  <c r="O8" i="11" l="1"/>
  <c r="O19" i="11"/>
  <c r="O25" i="11"/>
  <c r="O15" i="11"/>
  <c r="P7" i="11"/>
  <c r="O29" i="11"/>
  <c r="O13" i="11"/>
  <c r="O20" i="11"/>
  <c r="O30" i="11"/>
  <c r="O14" i="11"/>
  <c r="O24" i="11"/>
  <c r="O17" i="11"/>
  <c r="O26" i="11"/>
  <c r="O31" i="11"/>
  <c r="O11" i="11"/>
  <c r="O21" i="11"/>
  <c r="O12" i="11"/>
  <c r="O18" i="11"/>
  <c r="O23" i="11"/>
  <c r="O27" i="11"/>
  <c r="P23" i="11" l="1"/>
  <c r="P8" i="11"/>
  <c r="P12" i="11"/>
  <c r="P13" i="11"/>
  <c r="P31" i="11"/>
  <c r="Q7" i="11"/>
  <c r="P17" i="11"/>
  <c r="P30" i="11"/>
  <c r="P11" i="11"/>
  <c r="P18" i="11"/>
  <c r="P20" i="11"/>
  <c r="P29" i="11"/>
  <c r="P24" i="11"/>
  <c r="P14" i="11"/>
  <c r="P19" i="11"/>
  <c r="P25" i="11"/>
  <c r="P21" i="11"/>
  <c r="P15" i="11"/>
  <c r="P26" i="11"/>
  <c r="P27" i="11"/>
  <c r="Q31" i="11"/>
  <c r="Q30" i="11" l="1"/>
  <c r="Q8" i="11"/>
  <c r="Q12" i="11"/>
  <c r="Q20" i="11"/>
  <c r="Q26" i="11"/>
  <c r="Q15" i="11"/>
  <c r="Q23" i="11"/>
  <c r="Q27" i="11"/>
  <c r="R7" i="11"/>
  <c r="Q17" i="11"/>
  <c r="Q13" i="11"/>
  <c r="Q18" i="11"/>
  <c r="Q24" i="11"/>
  <c r="Q29" i="11"/>
  <c r="Q21" i="11"/>
  <c r="Q11" i="11"/>
  <c r="Q14" i="11"/>
  <c r="Q19" i="11"/>
  <c r="Q25" i="11"/>
  <c r="R27" i="11" l="1"/>
  <c r="R8" i="11"/>
  <c r="R31" i="11"/>
  <c r="R19" i="11"/>
  <c r="R12" i="11"/>
  <c r="R25" i="11"/>
  <c r="R17" i="11"/>
  <c r="R30" i="11"/>
  <c r="R11" i="11"/>
  <c r="R24" i="11"/>
  <c r="R14" i="11"/>
  <c r="R20" i="11"/>
  <c r="R26" i="11"/>
  <c r="S7" i="11"/>
  <c r="S31" i="11" s="1"/>
  <c r="R15" i="11"/>
  <c r="R21" i="11"/>
  <c r="R29" i="11"/>
  <c r="R13" i="11"/>
  <c r="R18" i="11"/>
  <c r="R23" i="11"/>
  <c r="S30" i="11" l="1"/>
  <c r="S8" i="11"/>
  <c r="S12" i="11"/>
  <c r="S21" i="11"/>
  <c r="S17" i="11"/>
  <c r="S26" i="11"/>
  <c r="S18" i="11"/>
  <c r="S14" i="11"/>
  <c r="S19" i="11"/>
  <c r="S24" i="11"/>
  <c r="S29" i="11"/>
  <c r="S13" i="11"/>
  <c r="S23" i="11"/>
  <c r="S27" i="11"/>
  <c r="T7" i="11"/>
  <c r="S11" i="11"/>
  <c r="S15" i="11"/>
  <c r="S20" i="11"/>
  <c r="S25" i="11"/>
  <c r="T30" i="11" l="1"/>
  <c r="T8" i="11"/>
  <c r="U7" i="11"/>
  <c r="T13" i="11"/>
  <c r="T18" i="11"/>
  <c r="T31" i="11"/>
  <c r="T24" i="11"/>
  <c r="T14" i="11"/>
  <c r="T20" i="11"/>
  <c r="T25" i="11"/>
  <c r="T21" i="11"/>
  <c r="T19" i="11"/>
  <c r="T12" i="11"/>
  <c r="T15" i="11"/>
  <c r="T26" i="11"/>
  <c r="T27" i="11"/>
  <c r="T11" i="11"/>
  <c r="T17" i="11"/>
  <c r="T29" i="11"/>
  <c r="T23" i="11"/>
  <c r="U31" i="11" l="1"/>
  <c r="U8" i="11"/>
  <c r="U14" i="11"/>
  <c r="U23" i="11"/>
  <c r="U27" i="11"/>
  <c r="U15" i="11"/>
  <c r="U29" i="11"/>
  <c r="V7" i="11"/>
  <c r="V6" i="11" s="1"/>
  <c r="U21" i="11"/>
  <c r="U12" i="11"/>
  <c r="U18" i="11"/>
  <c r="U24" i="11"/>
  <c r="U30" i="11"/>
  <c r="U13" i="11"/>
  <c r="U19" i="11"/>
  <c r="U25" i="11"/>
  <c r="U11" i="11"/>
  <c r="U17" i="11"/>
  <c r="U20" i="11"/>
  <c r="U26" i="11"/>
  <c r="V8" i="11" l="1"/>
  <c r="V30" i="11"/>
  <c r="V11" i="11"/>
  <c r="V13" i="11"/>
  <c r="V20" i="11"/>
  <c r="V23" i="11"/>
  <c r="V15" i="11"/>
  <c r="V25" i="11"/>
  <c r="V18" i="11"/>
  <c r="V27" i="11"/>
  <c r="V12" i="11"/>
  <c r="V17" i="11"/>
  <c r="V21" i="11"/>
  <c r="V26" i="11"/>
  <c r="V31" i="11"/>
  <c r="W7" i="11"/>
  <c r="V14" i="11"/>
  <c r="V19" i="11"/>
  <c r="V24" i="11"/>
  <c r="V29" i="11"/>
  <c r="W29" i="11" l="1"/>
  <c r="W8" i="11"/>
  <c r="W23" i="11"/>
  <c r="W20" i="11"/>
  <c r="W11" i="11"/>
  <c r="W13" i="11"/>
  <c r="W27" i="11"/>
  <c r="W18" i="11"/>
  <c r="W30" i="11"/>
  <c r="W15" i="11"/>
  <c r="W25" i="11"/>
  <c r="W12" i="11"/>
  <c r="W17" i="11"/>
  <c r="W21" i="11"/>
  <c r="W26" i="11"/>
  <c r="W31" i="11"/>
  <c r="X7" i="11"/>
  <c r="W14" i="11"/>
  <c r="W19" i="11"/>
  <c r="W24" i="11"/>
  <c r="X23" i="11" l="1"/>
  <c r="X8" i="11"/>
  <c r="X24" i="11"/>
  <c r="X12" i="11"/>
  <c r="X27" i="11"/>
  <c r="X17" i="11"/>
  <c r="X31" i="11"/>
  <c r="X18" i="11"/>
  <c r="X14" i="11"/>
  <c r="X26" i="11"/>
  <c r="X21" i="11"/>
  <c r="X13" i="11"/>
  <c r="X30" i="11"/>
  <c r="X20" i="11"/>
  <c r="Y7" i="11"/>
  <c r="X19" i="11"/>
  <c r="X11" i="11"/>
  <c r="X15" i="11"/>
  <c r="X25" i="11"/>
  <c r="X29" i="11"/>
  <c r="Y31" i="11" l="1"/>
  <c r="Y8" i="11"/>
  <c r="Y13" i="11"/>
  <c r="Y24" i="11"/>
  <c r="Z7" i="11"/>
  <c r="Y27" i="11"/>
  <c r="Y17" i="11"/>
  <c r="Y18" i="11"/>
  <c r="Y29" i="11"/>
  <c r="Y20" i="11"/>
  <c r="Y23" i="11"/>
  <c r="Y11" i="11"/>
  <c r="Y14" i="11"/>
  <c r="Y19" i="11"/>
  <c r="Y25" i="11"/>
  <c r="Y30" i="11"/>
  <c r="Y12" i="11"/>
  <c r="Y15" i="11"/>
  <c r="Y21" i="11"/>
  <c r="Y26" i="11"/>
  <c r="Z30" i="11" l="1"/>
  <c r="Z8" i="11"/>
  <c r="Z23" i="11"/>
  <c r="Z13" i="11"/>
  <c r="Z17" i="11"/>
  <c r="Z12" i="11"/>
  <c r="Z20" i="11"/>
  <c r="Z31" i="11"/>
  <c r="Z25" i="11"/>
  <c r="Z11" i="11"/>
  <c r="Z18" i="11"/>
  <c r="Z26" i="11"/>
  <c r="Z15" i="11"/>
  <c r="Z21" i="11"/>
  <c r="Z27" i="11"/>
  <c r="AA7" i="11"/>
  <c r="Z14" i="11"/>
  <c r="Z19" i="11"/>
  <c r="Z24" i="11"/>
  <c r="Z29" i="11"/>
  <c r="AA30" i="11" l="1"/>
  <c r="AA8" i="11"/>
  <c r="AA19" i="11"/>
  <c r="AA11" i="11"/>
  <c r="AA14" i="11"/>
  <c r="AA21" i="11"/>
  <c r="AA15" i="11"/>
  <c r="AA23" i="11"/>
  <c r="AA12" i="11"/>
  <c r="AA20" i="11"/>
  <c r="AB7" i="11"/>
  <c r="AA13" i="11"/>
  <c r="AA17" i="11"/>
  <c r="AA25" i="11"/>
  <c r="AA18" i="11"/>
  <c r="AA24" i="11"/>
  <c r="AA26" i="11"/>
  <c r="AA27" i="11"/>
  <c r="AA29" i="11"/>
  <c r="AA31" i="11"/>
  <c r="AB24" i="11" l="1"/>
  <c r="AB8" i="11"/>
  <c r="AB18" i="11"/>
  <c r="AB30" i="11"/>
  <c r="AB26" i="11"/>
  <c r="AB13" i="11"/>
  <c r="AC7" i="11"/>
  <c r="AC6" i="11" s="1"/>
  <c r="AB19" i="11"/>
  <c r="AB20" i="11"/>
  <c r="AB29" i="11"/>
  <c r="AB11" i="11"/>
  <c r="AB15" i="11"/>
  <c r="AB25" i="11"/>
  <c r="AB21" i="11"/>
  <c r="AB31" i="11"/>
  <c r="AB14" i="11"/>
  <c r="AB12" i="11"/>
  <c r="AB17" i="11"/>
  <c r="AB27" i="11"/>
  <c r="AB23" i="11"/>
  <c r="AC27" i="11" l="1"/>
  <c r="AC8" i="11"/>
  <c r="AC24" i="11"/>
  <c r="AC21" i="11"/>
  <c r="AC12" i="11"/>
  <c r="AC13" i="11"/>
  <c r="AC31" i="11"/>
  <c r="AC18" i="11"/>
  <c r="AC15" i="11"/>
  <c r="AC26" i="11"/>
  <c r="AC29" i="11"/>
  <c r="AC11" i="11"/>
  <c r="AC14" i="11"/>
  <c r="AC20" i="11"/>
  <c r="AC25" i="11"/>
  <c r="AC30" i="11"/>
  <c r="AD7" i="11"/>
  <c r="AC19" i="11"/>
  <c r="AC17" i="11"/>
  <c r="AC23" i="11"/>
  <c r="AD27" i="11" l="1"/>
  <c r="AD8" i="11"/>
  <c r="AD31" i="11"/>
  <c r="AD11" i="11"/>
  <c r="AD20" i="11"/>
  <c r="AD25" i="11"/>
  <c r="AD15" i="11"/>
  <c r="AD12" i="11"/>
  <c r="AD17" i="11"/>
  <c r="AD21" i="11"/>
  <c r="AD26" i="11"/>
  <c r="AE7" i="11"/>
  <c r="AD13" i="11"/>
  <c r="AD18" i="11"/>
  <c r="AD23" i="11"/>
  <c r="AD29" i="11"/>
  <c r="AD14" i="11"/>
  <c r="AD19" i="11"/>
  <c r="AD24" i="11"/>
  <c r="AD30" i="11"/>
  <c r="AE31" i="11" l="1"/>
  <c r="AE8" i="11"/>
  <c r="AF7" i="11"/>
  <c r="AE17" i="11"/>
  <c r="AE15" i="11"/>
  <c r="AE11" i="11"/>
  <c r="AE20" i="11"/>
  <c r="AE14" i="11"/>
  <c r="AE24" i="11"/>
  <c r="AE25" i="11"/>
  <c r="AE30" i="11"/>
  <c r="AE13" i="11"/>
  <c r="AE18" i="11"/>
  <c r="AE27" i="11"/>
  <c r="AE12" i="11"/>
  <c r="AE19" i="11"/>
  <c r="AE23" i="11"/>
  <c r="AE29" i="11"/>
  <c r="AE21" i="11"/>
  <c r="AE26" i="11"/>
  <c r="AF20" i="11" l="1"/>
  <c r="AF8" i="11"/>
  <c r="AF26" i="11"/>
  <c r="AF27" i="11"/>
  <c r="AF14" i="11"/>
  <c r="AF21" i="11"/>
  <c r="AF15" i="11"/>
  <c r="AF11" i="11"/>
  <c r="AF29" i="11"/>
  <c r="AF23" i="11"/>
  <c r="AF30" i="11"/>
  <c r="AF12" i="11"/>
  <c r="AF17" i="11"/>
  <c r="AF31" i="11"/>
  <c r="AF19" i="11"/>
  <c r="AF24" i="11"/>
  <c r="AG7" i="11"/>
  <c r="AF13" i="11"/>
  <c r="AF18" i="11"/>
  <c r="AF25" i="11"/>
  <c r="AG29" i="11" l="1"/>
  <c r="AG8" i="11"/>
  <c r="AG31" i="11"/>
  <c r="AG17" i="11"/>
  <c r="AG20" i="11"/>
  <c r="AG11" i="11"/>
  <c r="AG15" i="11"/>
  <c r="AH7" i="11"/>
  <c r="AG13" i="11"/>
  <c r="AG18" i="11"/>
  <c r="AG26" i="11"/>
  <c r="AG21" i="11"/>
  <c r="AG25" i="11"/>
  <c r="AG12" i="11"/>
  <c r="AG14" i="11"/>
  <c r="AG19" i="11"/>
  <c r="AG30" i="11"/>
  <c r="AG23" i="11"/>
  <c r="AG27" i="11"/>
  <c r="AG24" i="11"/>
  <c r="AH31" i="11" l="1"/>
  <c r="AH8" i="11"/>
  <c r="AI7" i="11"/>
  <c r="AH18" i="11"/>
  <c r="AH19" i="11"/>
  <c r="AH13" i="11"/>
  <c r="AH23" i="11"/>
  <c r="AH14" i="11"/>
  <c r="AH24" i="11"/>
  <c r="AH27" i="11"/>
  <c r="AH29" i="11"/>
  <c r="AH11" i="11"/>
  <c r="AH15" i="11"/>
  <c r="AH20" i="11"/>
  <c r="AH25" i="11"/>
  <c r="AH30" i="11"/>
  <c r="AH12" i="11"/>
  <c r="AH17" i="11"/>
  <c r="AH21" i="11"/>
  <c r="AH26" i="11"/>
  <c r="AI30" i="11" l="1"/>
  <c r="AI8" i="11"/>
  <c r="AI13" i="11"/>
  <c r="AI14" i="11"/>
  <c r="AI24" i="11"/>
  <c r="AI18" i="11"/>
  <c r="AI29" i="11"/>
  <c r="AI27" i="11"/>
  <c r="AJ7" i="11"/>
  <c r="AJ6" i="11" s="1"/>
  <c r="AI19" i="11"/>
  <c r="AI23" i="11"/>
  <c r="AI12" i="11"/>
  <c r="AI17" i="11"/>
  <c r="AI21" i="11"/>
  <c r="AI26" i="11"/>
  <c r="AI31" i="11"/>
  <c r="AI11" i="11"/>
  <c r="AI15" i="11"/>
  <c r="AI20" i="11"/>
  <c r="AI25" i="11"/>
  <c r="AJ30" i="11" l="1"/>
  <c r="AJ8" i="11"/>
  <c r="AJ24" i="11"/>
  <c r="AJ13" i="11"/>
  <c r="AJ18" i="11"/>
  <c r="AJ19" i="11"/>
  <c r="AJ26" i="11"/>
  <c r="AJ25" i="11"/>
  <c r="AJ12" i="11"/>
  <c r="AJ15" i="11"/>
  <c r="AJ29" i="11"/>
  <c r="AJ21" i="11"/>
  <c r="AJ27" i="11"/>
  <c r="AJ14" i="11"/>
  <c r="AJ20" i="11"/>
  <c r="AK7" i="11"/>
  <c r="AJ11" i="11"/>
  <c r="AJ17" i="11"/>
  <c r="AJ31" i="11"/>
  <c r="AJ23" i="11"/>
  <c r="AK30" i="11" l="1"/>
  <c r="AK8" i="11"/>
  <c r="AK20" i="11"/>
  <c r="AK23" i="11"/>
  <c r="AK19" i="11"/>
  <c r="AK12" i="11"/>
  <c r="AK31" i="11"/>
  <c r="AK15" i="11"/>
  <c r="AK26" i="11"/>
  <c r="AL7" i="11"/>
  <c r="AK17" i="11"/>
  <c r="AK27" i="11"/>
  <c r="AK13" i="11"/>
  <c r="AK18" i="11"/>
  <c r="AK24" i="11"/>
  <c r="AK29" i="11"/>
  <c r="AK11" i="11"/>
  <c r="AK14" i="11"/>
  <c r="AK21" i="11"/>
  <c r="AK25" i="11"/>
  <c r="AL30" i="11" l="1"/>
  <c r="AL8" i="11"/>
  <c r="AL31" i="11"/>
  <c r="AL12" i="11"/>
  <c r="AL17" i="11"/>
  <c r="AL21" i="11"/>
  <c r="AL26" i="11"/>
  <c r="AL13" i="11"/>
  <c r="AL23" i="11"/>
  <c r="AL14" i="11"/>
  <c r="AL24" i="11"/>
  <c r="AL29" i="11"/>
  <c r="AM7" i="11"/>
  <c r="AL18" i="11"/>
  <c r="AL27" i="11"/>
  <c r="AL19" i="11"/>
  <c r="AL11" i="11"/>
  <c r="AL15" i="11"/>
  <c r="AL20" i="11"/>
  <c r="AL25" i="11"/>
  <c r="AM31" i="11" l="1"/>
  <c r="AM8" i="11"/>
  <c r="AM12" i="11"/>
  <c r="AM27" i="11"/>
  <c r="AM17" i="11"/>
  <c r="AM23" i="11"/>
  <c r="AM13" i="11"/>
  <c r="AM15" i="11"/>
  <c r="AM20" i="11"/>
  <c r="AM25" i="11"/>
  <c r="AM30" i="11"/>
  <c r="AN7" i="11"/>
  <c r="AM14" i="11"/>
  <c r="AM18" i="11"/>
  <c r="AM24" i="11"/>
  <c r="AM29" i="11"/>
  <c r="AM11" i="11"/>
  <c r="AM19" i="11"/>
  <c r="AM21" i="11"/>
  <c r="AM26" i="11"/>
  <c r="AN23" i="11" l="1"/>
  <c r="AN8" i="11"/>
  <c r="AN20" i="11"/>
  <c r="AN24" i="11"/>
  <c r="AN12" i="11"/>
  <c r="AO7" i="11"/>
  <c r="AO31" i="11" s="1"/>
  <c r="AN13" i="11"/>
  <c r="AN18" i="11"/>
  <c r="AN17" i="11"/>
  <c r="AN30" i="11"/>
  <c r="AN26" i="11"/>
  <c r="AN19" i="11"/>
  <c r="AN14" i="11"/>
  <c r="AN25" i="11"/>
  <c r="AN29" i="11"/>
  <c r="AN21" i="11"/>
  <c r="AN11" i="11"/>
  <c r="AN15" i="11"/>
  <c r="AN27" i="11"/>
  <c r="AN31" i="11"/>
  <c r="AO23" i="11" l="1"/>
  <c r="AO8" i="11"/>
  <c r="AO30" i="11"/>
  <c r="AO11" i="11"/>
  <c r="AO26" i="11"/>
  <c r="AO12" i="11"/>
  <c r="AO25" i="11"/>
  <c r="AO27" i="11"/>
  <c r="AO13" i="11"/>
  <c r="AO14" i="11"/>
  <c r="AO15" i="11"/>
  <c r="AO17" i="11"/>
  <c r="AO21" i="11"/>
  <c r="AP7" i="11"/>
  <c r="AO24" i="11"/>
  <c r="AO19" i="11"/>
  <c r="AO18" i="11"/>
  <c r="AO29" i="11"/>
  <c r="AO20" i="11"/>
  <c r="AP27" i="11" l="1"/>
  <c r="AP8" i="11"/>
  <c r="AP15" i="11"/>
  <c r="AP26" i="11"/>
  <c r="AP29" i="11"/>
  <c r="AP30" i="11"/>
  <c r="AP17" i="11"/>
  <c r="AP14" i="11"/>
  <c r="AP19" i="11"/>
  <c r="AP20" i="11"/>
  <c r="AQ7" i="11"/>
  <c r="AQ6" i="11" s="1"/>
  <c r="AP23" i="11"/>
  <c r="AP11" i="11"/>
  <c r="AP24" i="11"/>
  <c r="AP13" i="11"/>
  <c r="AP25" i="11"/>
  <c r="AP12" i="11"/>
  <c r="AP21" i="11"/>
  <c r="AP31" i="11"/>
  <c r="AP18" i="11"/>
  <c r="AQ26" i="11" l="1"/>
  <c r="AQ8" i="11"/>
  <c r="AQ17" i="11"/>
  <c r="AQ14" i="11"/>
  <c r="AQ21" i="11"/>
  <c r="AQ29" i="11"/>
  <c r="AQ30" i="11"/>
  <c r="AQ18" i="11"/>
  <c r="AR7" i="11"/>
  <c r="AQ19" i="11"/>
  <c r="AQ23" i="11"/>
  <c r="AQ12" i="11"/>
  <c r="AQ24" i="11"/>
  <c r="AQ13" i="11"/>
  <c r="AQ27" i="11"/>
  <c r="AQ11" i="11"/>
  <c r="AQ20" i="11"/>
  <c r="AQ31" i="11"/>
  <c r="AQ15" i="11"/>
  <c r="AQ25" i="11"/>
  <c r="AR23" i="11" l="1"/>
  <c r="AR8" i="11"/>
  <c r="AR14" i="11"/>
  <c r="AR20" i="11"/>
  <c r="AR13" i="11"/>
  <c r="AR15" i="11"/>
  <c r="AR19" i="11"/>
  <c r="AR21" i="11"/>
  <c r="AS7" i="11"/>
  <c r="AR24" i="11"/>
  <c r="AR18" i="11"/>
  <c r="AR25" i="11"/>
  <c r="AR26" i="11"/>
  <c r="AR11" i="11"/>
  <c r="AR27" i="11"/>
  <c r="AR29" i="11"/>
  <c r="AR12" i="11"/>
  <c r="AR30" i="11"/>
  <c r="AR31" i="11"/>
  <c r="AR17" i="11"/>
  <c r="AS26" i="11" l="1"/>
  <c r="AS8" i="11"/>
  <c r="AS19" i="11"/>
  <c r="AS17" i="11"/>
  <c r="AS24" i="11"/>
  <c r="AS13" i="11"/>
  <c r="AS27" i="11"/>
  <c r="AT7" i="11"/>
  <c r="AS23" i="11"/>
  <c r="AS18" i="11"/>
  <c r="AS29" i="11"/>
  <c r="AS11" i="11"/>
  <c r="AS20" i="11"/>
  <c r="AS30" i="11"/>
  <c r="AS12" i="11"/>
  <c r="AS21" i="11"/>
  <c r="AS31" i="11"/>
  <c r="AS14" i="11"/>
  <c r="AS25" i="11"/>
  <c r="AS15" i="11"/>
  <c r="AT24" i="11" l="1"/>
  <c r="AT8" i="11"/>
  <c r="AT19" i="11"/>
  <c r="AU7" i="11"/>
  <c r="AT25" i="11"/>
  <c r="AT26" i="11"/>
  <c r="AT14" i="11"/>
  <c r="AT29" i="11"/>
  <c r="AT17" i="11"/>
  <c r="AT27" i="11"/>
  <c r="AT15" i="11"/>
  <c r="AT18" i="11"/>
  <c r="AT11" i="11"/>
  <c r="AT20" i="11"/>
  <c r="AT30" i="11"/>
  <c r="AT12" i="11"/>
  <c r="AT21" i="11"/>
  <c r="AT31" i="11"/>
  <c r="AT13" i="11"/>
  <c r="AT23" i="11"/>
  <c r="AU31" i="11" l="1"/>
  <c r="AU8" i="11"/>
  <c r="AU14" i="11"/>
  <c r="AU20" i="11"/>
  <c r="AU23" i="11"/>
  <c r="AU24" i="11"/>
  <c r="AU13" i="11"/>
  <c r="AU30" i="11"/>
  <c r="AU12" i="11"/>
  <c r="AU19" i="11"/>
  <c r="AU26" i="11"/>
  <c r="AU15" i="11"/>
  <c r="AU25" i="11"/>
  <c r="AU17" i="11"/>
  <c r="AU27" i="11"/>
  <c r="AV7" i="11"/>
  <c r="AU18" i="11"/>
  <c r="AU29" i="11"/>
  <c r="AU11" i="11"/>
  <c r="AU21" i="11"/>
  <c r="AV27" i="11" l="1"/>
  <c r="AV8" i="11"/>
  <c r="AV12" i="11"/>
  <c r="AV30" i="11"/>
  <c r="AV13" i="11"/>
  <c r="AV19" i="11"/>
  <c r="AV18" i="11"/>
  <c r="AV29" i="11"/>
  <c r="AV15" i="11"/>
  <c r="AV23" i="11"/>
  <c r="AW7" i="11"/>
  <c r="AV31" i="11"/>
  <c r="AV20" i="11"/>
  <c r="AV17" i="11"/>
  <c r="AV11" i="11"/>
  <c r="AV25" i="11"/>
  <c r="AV26" i="11"/>
  <c r="AV21" i="11"/>
  <c r="AV24" i="11"/>
  <c r="AV14" i="11"/>
  <c r="AW31" i="11" l="1"/>
  <c r="AW8" i="11"/>
  <c r="AW23" i="11"/>
  <c r="AW18" i="11"/>
  <c r="AW13" i="11"/>
  <c r="AW24" i="11"/>
  <c r="AW25" i="11"/>
  <c r="AW26" i="11"/>
  <c r="AW27" i="11"/>
  <c r="AW15" i="11"/>
  <c r="AX7" i="11"/>
  <c r="AX6" i="11" s="1"/>
  <c r="AW21" i="11"/>
  <c r="AW14" i="11"/>
  <c r="AW17" i="11"/>
  <c r="AW29" i="11"/>
  <c r="AW30" i="11"/>
  <c r="AW11" i="11"/>
  <c r="AW19" i="11"/>
  <c r="AW12" i="11"/>
  <c r="AW20" i="11"/>
  <c r="AX23" i="11" l="1"/>
  <c r="AX8" i="11"/>
  <c r="AX15" i="11"/>
  <c r="AX24" i="11"/>
  <c r="AX14" i="11"/>
  <c r="AX25" i="11"/>
  <c r="AY7" i="11"/>
  <c r="AX18" i="11"/>
  <c r="AX19" i="11"/>
  <c r="AX29" i="11"/>
  <c r="AX17" i="11"/>
  <c r="AX26" i="11"/>
  <c r="AX27" i="11"/>
  <c r="AX11" i="11"/>
  <c r="AX20" i="11"/>
  <c r="AX30" i="11"/>
  <c r="AX21" i="11"/>
  <c r="AX12" i="11"/>
  <c r="AX31" i="11"/>
  <c r="AX13" i="11"/>
  <c r="AY31" i="11"/>
  <c r="AY20" i="11"/>
  <c r="AY30" i="11" l="1"/>
  <c r="AY8" i="11"/>
  <c r="AY11" i="11"/>
  <c r="AY19" i="11"/>
  <c r="AY29" i="11"/>
  <c r="AY13" i="11"/>
  <c r="AY23" i="11"/>
  <c r="AY12" i="11"/>
  <c r="AY21" i="11"/>
  <c r="AY14" i="11"/>
  <c r="AY24" i="11"/>
  <c r="AY15" i="11"/>
  <c r="AY25" i="11"/>
  <c r="AY17" i="11"/>
  <c r="AY26" i="11"/>
  <c r="AZ7" i="11"/>
  <c r="AY18" i="11"/>
  <c r="AY27" i="11"/>
  <c r="AZ24" i="11" l="1"/>
  <c r="AZ8" i="11"/>
  <c r="AZ30" i="11"/>
  <c r="AZ27" i="11"/>
  <c r="BA7" i="11"/>
  <c r="AZ13" i="11"/>
  <c r="AZ14" i="11"/>
  <c r="AZ25" i="11"/>
  <c r="AZ18" i="11"/>
  <c r="AZ26" i="11"/>
  <c r="AZ29" i="11"/>
  <c r="AZ31" i="11"/>
  <c r="AZ19" i="11"/>
  <c r="AZ12" i="11"/>
  <c r="AZ11" i="11"/>
  <c r="AZ20" i="11"/>
  <c r="AZ15" i="11"/>
  <c r="AZ21" i="11"/>
  <c r="AZ17" i="11"/>
  <c r="AZ23" i="11"/>
  <c r="BA31" i="11" l="1"/>
  <c r="BA8" i="11"/>
  <c r="BA18" i="11"/>
  <c r="BA19" i="11"/>
  <c r="BA23" i="11"/>
  <c r="BA13" i="11"/>
  <c r="BA24" i="11"/>
  <c r="BA14" i="11"/>
  <c r="BA25" i="11"/>
  <c r="BA15" i="11"/>
  <c r="BA26" i="11"/>
  <c r="BA17" i="11"/>
  <c r="BA27" i="11"/>
  <c r="BB7" i="11"/>
  <c r="BA29" i="11"/>
  <c r="BA30" i="11"/>
  <c r="BA11" i="11"/>
  <c r="BA21" i="11"/>
  <c r="BA12" i="11"/>
  <c r="BA20" i="11"/>
  <c r="BB25" i="11" l="1"/>
  <c r="BB8" i="11"/>
  <c r="BB15" i="11"/>
  <c r="BB21" i="11"/>
  <c r="BB23" i="11"/>
  <c r="BB27" i="11"/>
  <c r="BB26" i="11"/>
  <c r="BB30" i="11"/>
  <c r="BC7" i="11"/>
  <c r="BB12" i="11"/>
  <c r="BB17" i="11"/>
  <c r="BB13" i="11"/>
  <c r="BB18" i="11"/>
  <c r="BB14" i="11"/>
  <c r="BB24" i="11"/>
  <c r="BB19" i="11"/>
  <c r="BB31" i="11"/>
  <c r="BB11" i="11"/>
  <c r="BB20" i="11"/>
  <c r="BB29" i="11"/>
  <c r="BC25" i="11" l="1"/>
  <c r="BC8" i="11"/>
  <c r="BC13" i="11"/>
  <c r="BC14" i="11"/>
  <c r="BC15" i="11"/>
  <c r="BC26" i="11"/>
  <c r="BC27" i="11"/>
  <c r="BC19" i="11"/>
  <c r="BC29" i="11"/>
  <c r="BC30" i="11"/>
  <c r="BD7" i="11"/>
  <c r="BC31" i="11"/>
  <c r="BC18" i="11"/>
  <c r="BC20" i="11"/>
  <c r="BC17" i="11"/>
  <c r="BC11" i="11"/>
  <c r="BC12" i="11"/>
  <c r="BC21" i="11"/>
  <c r="BC23" i="11"/>
  <c r="BC24" i="11"/>
  <c r="BD23" i="11" l="1"/>
  <c r="BD8" i="11"/>
  <c r="BD24" i="11"/>
  <c r="BD12" i="11"/>
  <c r="BD13" i="11"/>
  <c r="BD30" i="11"/>
  <c r="BD14" i="11"/>
  <c r="BD26" i="11"/>
  <c r="BD29" i="11"/>
  <c r="BD15" i="11"/>
  <c r="BD31" i="11"/>
  <c r="BD18" i="11"/>
  <c r="BD20" i="11"/>
  <c r="BD17" i="11"/>
  <c r="BD25" i="11"/>
  <c r="BD21" i="11"/>
  <c r="BD19" i="11"/>
  <c r="BE7" i="11"/>
  <c r="BE6" i="11" s="1"/>
  <c r="BD11" i="11"/>
  <c r="BD27" i="11"/>
  <c r="BE30" i="11" l="1"/>
  <c r="BE8" i="11"/>
  <c r="BE20" i="11"/>
  <c r="BE13" i="11"/>
  <c r="BE14" i="11"/>
  <c r="BE21" i="11"/>
  <c r="BE23" i="11"/>
  <c r="BE31" i="11"/>
  <c r="BE25" i="11"/>
  <c r="BE11" i="11"/>
  <c r="BE24" i="11"/>
  <c r="BF7" i="11"/>
  <c r="BE26" i="11"/>
  <c r="BE17" i="11"/>
  <c r="BE27" i="11"/>
  <c r="BE15" i="11"/>
  <c r="BE18" i="11"/>
  <c r="BE29" i="11"/>
  <c r="BE12" i="11"/>
  <c r="BE19" i="11"/>
  <c r="BF26" i="11" l="1"/>
  <c r="BF8" i="11"/>
  <c r="BF11" i="11"/>
  <c r="BF13" i="11"/>
  <c r="BF21" i="11"/>
  <c r="BF24" i="11"/>
  <c r="BF14" i="11"/>
  <c r="BF25" i="11"/>
  <c r="BF15" i="11"/>
  <c r="BF18" i="11"/>
  <c r="BF29" i="11"/>
  <c r="BF19" i="11"/>
  <c r="BF30" i="11"/>
  <c r="BF27" i="11"/>
  <c r="BG7" i="11"/>
  <c r="BF20" i="11"/>
  <c r="BF31" i="11"/>
  <c r="BF12" i="11"/>
  <c r="BF23" i="11"/>
  <c r="BF17" i="11"/>
  <c r="BG30" i="11" l="1"/>
  <c r="BG8" i="11"/>
  <c r="BG12" i="11"/>
  <c r="BG21" i="11"/>
  <c r="BG18" i="11"/>
  <c r="BG23" i="11"/>
  <c r="BG27" i="11"/>
  <c r="BG26" i="11"/>
  <c r="BH7" i="11"/>
  <c r="BG13" i="11"/>
  <c r="BG17" i="11"/>
  <c r="BG15" i="11"/>
  <c r="BG25" i="11"/>
  <c r="BG19" i="11"/>
  <c r="BG29" i="11"/>
  <c r="BG11" i="11"/>
  <c r="BG20" i="11"/>
  <c r="BG31" i="11"/>
  <c r="BG14" i="11"/>
  <c r="BG24" i="11"/>
  <c r="BH19" i="11" l="1"/>
  <c r="BH8" i="11"/>
  <c r="BH12" i="11"/>
  <c r="BH23" i="11"/>
  <c r="BH14" i="11"/>
  <c r="BH21" i="11"/>
  <c r="BH17" i="11"/>
  <c r="BH29" i="11"/>
  <c r="BH31" i="11"/>
  <c r="BH27" i="11"/>
  <c r="BH15" i="11"/>
  <c r="BH18" i="11"/>
  <c r="BH30" i="11"/>
  <c r="BH24" i="11"/>
  <c r="BH11" i="11"/>
  <c r="BH20" i="11"/>
  <c r="BI7" i="11"/>
  <c r="BH25" i="11"/>
  <c r="BH26" i="11"/>
  <c r="BH13" i="11"/>
  <c r="BI30" i="11" l="1"/>
  <c r="BI8" i="11"/>
  <c r="BI15" i="11"/>
  <c r="BI18" i="11"/>
  <c r="BI20" i="11"/>
  <c r="BJ7" i="11"/>
  <c r="BI21" i="11"/>
  <c r="BI23" i="11"/>
  <c r="BI12" i="11"/>
  <c r="BI24" i="11"/>
  <c r="BI13" i="11"/>
  <c r="BI25" i="11"/>
  <c r="BI11" i="11"/>
  <c r="BI14" i="11"/>
  <c r="BI26" i="11"/>
  <c r="BI17" i="11"/>
  <c r="BI31" i="11"/>
  <c r="BI29" i="11"/>
  <c r="BI27" i="11"/>
  <c r="BI19" i="11"/>
  <c r="BJ24" i="11" l="1"/>
  <c r="BJ8" i="11"/>
  <c r="BJ20" i="11"/>
  <c r="BJ26" i="11"/>
  <c r="BJ17" i="11"/>
  <c r="BJ30" i="11"/>
  <c r="BJ25" i="11"/>
  <c r="BJ11" i="11"/>
  <c r="BJ15" i="11"/>
  <c r="BK7" i="11"/>
  <c r="BK31" i="11" s="1"/>
  <c r="BJ18" i="11"/>
  <c r="BJ27" i="11"/>
  <c r="BJ19" i="11"/>
  <c r="BJ29" i="11"/>
  <c r="BJ12" i="11"/>
  <c r="BJ21" i="11"/>
  <c r="BJ31" i="11"/>
  <c r="BJ23" i="11"/>
  <c r="BJ13" i="11"/>
  <c r="BJ14" i="11"/>
  <c r="BK27" i="11" l="1"/>
  <c r="BK8" i="11"/>
  <c r="BK14" i="11"/>
  <c r="BK20" i="11"/>
  <c r="BK25" i="11"/>
  <c r="BK26" i="11"/>
  <c r="BK17" i="11"/>
  <c r="BK11" i="11"/>
  <c r="BK15" i="11"/>
  <c r="BK21" i="11"/>
  <c r="BK12" i="11"/>
  <c r="BK23" i="11"/>
  <c r="BK29" i="11"/>
  <c r="BK13" i="11"/>
  <c r="BK19" i="11"/>
  <c r="BK24" i="11"/>
  <c r="BK30" i="11"/>
  <c r="BK18" i="11"/>
</calcChain>
</file>

<file path=xl/sharedStrings.xml><?xml version="1.0" encoding="utf-8"?>
<sst xmlns="http://schemas.openxmlformats.org/spreadsheetml/2006/main" count="203" uniqueCount="88">
  <si>
    <t>INFORMATIONEN ZU DIESEM GANTT-DIAGRAMM</t>
  </si>
  <si>
    <t xml:space="preserve">Visualisieren und verfolgen Sie Ihre Projekte mit dieser Gantt-Diagrammvorlage. Geben Sie zunächst die Aufgaben, an denen Sie arbeiten, in den Abschnitt Meilensteinbeschreibung ein und geben Sie dann Details für jede Aufgabe ein. Die Daten werden automatisch aktualisiert und es ist einfach, neue Aufgaben einzufügen oder mithilfe der Bildlaufleiste durch die Zeitleiste zu scrollen. </t>
  </si>
  <si>
    <t>• Verwenden Sie die Statusspalte, um den Betrag des abgeschlossenen Projekts durch Hinzufügen einer Prozentzahl hinzuzufügen
• Fügen Sie den Tag, an dem Sie Ihr Projekt gestartet haben, zur Spalte „Startdatum“ hinzu 
• Beenden Sie Ihre Berechnungen, indem Sie in die Spalte „Tage“ die Anzahl der Tage eingeben, die Sie für die Fertigstellung Ihres Projekts benötigen.</t>
  </si>
  <si>
    <t>Projekt: Grün</t>
  </si>
  <si>
    <t xml:space="preserve">Contoso, Ltd. </t>
  </si>
  <si>
    <t>Riku Nakano</t>
  </si>
  <si>
    <t>Projektanfangsdatum:</t>
  </si>
  <si>
    <t>Meilensteinmarkierung:</t>
  </si>
  <si>
    <t>Meilensteinbeschreibung</t>
  </si>
  <si>
    <t>Projektentwicklung</t>
  </si>
  <si>
    <t>Projektdiagramm</t>
  </si>
  <si>
    <t>Untersuchungen</t>
  </si>
  <si>
    <t>Prognosen</t>
  </si>
  <si>
    <t>Projektbeteiligte</t>
  </si>
  <si>
    <t>Überprüfen</t>
  </si>
  <si>
    <t>Verträge</t>
  </si>
  <si>
    <t>Vorschläge</t>
  </si>
  <si>
    <t>Dokumentüberprüfung</t>
  </si>
  <si>
    <t>Angebotsdatum</t>
  </si>
  <si>
    <t>Datum der Auszeichnung</t>
  </si>
  <si>
    <t>Fertigstellen</t>
  </si>
  <si>
    <t>Design</t>
  </si>
  <si>
    <t>Machbarkeitsstudie</t>
  </si>
  <si>
    <t>Genehmigungsanträge übermitteln</t>
  </si>
  <si>
    <t>Entwurfsvorschlag</t>
  </si>
  <si>
    <t>Materialien</t>
  </si>
  <si>
    <t>Ausstattung</t>
  </si>
  <si>
    <t>Testen</t>
  </si>
  <si>
    <t>Umwelt</t>
  </si>
  <si>
    <t>Systemtest</t>
  </si>
  <si>
    <t>Probleme/Fehler</t>
  </si>
  <si>
    <t>Aufgabe 4</t>
  </si>
  <si>
    <t>Aufgabe 5</t>
  </si>
  <si>
    <t>Um weitere Daten hinzuzufügen, fügen Sie neue Zeilen ÜBER dieser ein.</t>
  </si>
  <si>
    <t>Zugewiesen zu</t>
  </si>
  <si>
    <t>Fortschritt</t>
  </si>
  <si>
    <t>Start</t>
  </si>
  <si>
    <t>Tage</t>
  </si>
  <si>
    <t>Scrollschrittweite:</t>
  </si>
  <si>
    <t>Titel 1</t>
  </si>
  <si>
    <t>Aufgabe 1</t>
  </si>
  <si>
    <t>Aufgabe 2</t>
  </si>
  <si>
    <t>Aufgabe 3</t>
  </si>
  <si>
    <t>Titel 2</t>
  </si>
  <si>
    <t>Titel 3</t>
  </si>
  <si>
    <t>Titel 4</t>
  </si>
  <si>
    <t>Projekt: Lila</t>
  </si>
  <si>
    <t>Hayden Cook</t>
  </si>
  <si>
    <t>Geben Sie den Titel dieses Projekts in Zelle B2 ein.
Informationen zur Verwendung dieses Arbeitsblatts, einschließlich Anweisungen für Screenreader und den Autor dieser Arbeitsmappe, finden Sie im Arbeitsblatt Info.
Navigieren Sie weiter in Spalte A, um weitere Anweisungen zu erhalten.</t>
  </si>
  <si>
    <t>Geben Sie den Firmennamen in die Zelle B3 ein.
Geben Sie den Projektleiternamen in die Zelle B4 ein.
Geben Sie das Projektstartdatum in die Zelle C5 ein oder lassen Sie die Beispielformel den kleinsten Datumswert aus der Gantt-Datentabelle ermitteln. Projektstartdatum: Die Bezeichnung befindet sich in Zelle B5.</t>
  </si>
  <si>
    <t>Die Monate für die Daten in Zeile 6 werden beginnend in den Zellen H6 bis Zelle BK6 angezeigt. Die Tage des Monats stehen in Zeile 7 und beginnen in Zelle H7. Ändern Sie diese Zellen nicht. Sie werden basierend auf dem Projektstartdatum und dem Inkrement der Bildlaufleiste automatisch aktualisiert.</t>
  </si>
  <si>
    <t>Eine Scrollschrittweite befindet sich in der Zelle U5. Die Bildlaufleiste befindet sich in den Zellen H5 bis M5. Durch Erhöhen der Scrollschrittweite oder Verwenden der Bildlaufleiste wird die Zeitleiste des Gantt-Diagramms erhöht.
Eine Eingabe von 0 in Zelle U5 setzt das Diagramm auf den Start des Projekts zurück.</t>
  </si>
  <si>
    <t>B8 enthält Überschriften für den Projektplan. H8 bis BK8 haben den ersten Buchstaben eines jeden Wochentags für das oben genannte Datum. Alle Zeitleisten-Diagramme werden basierend auf dem Startdatum und der Anzahl der eingegebenen Tage automatisch generiert.</t>
  </si>
  <si>
    <t>Geben Sie die Projektinformationen ein
Beginnen Sie in Zelle B10 bis Zelle F10, geben Sie die Meilensteinbeschreibung ein, weisen Sie das Element zu, geben Sie den Fortschritt der Aufgabe als Prozentsatz der Fertigstellung ein, geben Sie ein Startdatum und eine Dauer der Aufgabe in Anzahl von Tagen ein. Das Gantt-Diagramm wird automatisch aktualisiert.</t>
  </si>
  <si>
    <t>Montag 18.11.2024</t>
  </si>
  <si>
    <t>Dinstag 19.11.2024</t>
  </si>
  <si>
    <t>Mittwoch 20.11.2024</t>
  </si>
  <si>
    <t>Donerstag 21.11.2025</t>
  </si>
  <si>
    <t>Freitag 22.11.2026</t>
  </si>
  <si>
    <t>Samstag 23.11.2027</t>
  </si>
  <si>
    <t>Stunden</t>
  </si>
  <si>
    <t>2h</t>
  </si>
  <si>
    <t>Sontag 24.11.2028</t>
  </si>
  <si>
    <t>Informationen</t>
  </si>
  <si>
    <t>Planung</t>
  </si>
  <si>
    <t>Entscheiden</t>
  </si>
  <si>
    <t>Realisieren</t>
  </si>
  <si>
    <t>Krontrollieren</t>
  </si>
  <si>
    <t>Auswerten</t>
  </si>
  <si>
    <t>Welche Bootstrap classen nutzen</t>
  </si>
  <si>
    <t>Gantt plannen (skizze)</t>
  </si>
  <si>
    <t>Anforderungen analysieren, API-Dokumentation studieren</t>
  </si>
  <si>
    <t>Web Design</t>
  </si>
  <si>
    <t>Projekt Struktur</t>
  </si>
  <si>
    <t>Total</t>
  </si>
  <si>
    <t>End Design</t>
  </si>
  <si>
    <t>Zusatzfunktionen</t>
  </si>
  <si>
    <t>Service info Spichern</t>
  </si>
  <si>
    <t>Service info werden Gespichert?</t>
  </si>
  <si>
    <t>Seiten Funktionieren?</t>
  </si>
  <si>
    <t>Präsentation und Demo Forbereiten</t>
  </si>
  <si>
    <t>Dokumentation</t>
  </si>
  <si>
    <t>Projrkt abgabe</t>
  </si>
  <si>
    <t>Web Erstellen</t>
  </si>
  <si>
    <t>Anforderungen erfüllt?</t>
  </si>
  <si>
    <t>Zusatzfunktionen  (z.b Loschen Bearbeiten) Funktionieren?</t>
  </si>
  <si>
    <t>Zusatzfunktionen (z.b Loschen Bearbeiten)</t>
  </si>
  <si>
    <t>Projekt: Ski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</si>
</sst>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d"/>
    <numFmt numFmtId="166" formatCode="#,##0_ ;\-#,##0\ "/>
    <numFmt numFmtId="167" formatCode="#,##0.0_ ;\-#,##0.0\ "/>
  </numFmts>
  <fonts count="39">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8"/>
      <name val="Calibri"/>
      <family val="2"/>
      <scheme val="minor"/>
    </font>
    <font>
      <sz val="20"/>
      <color theme="0"/>
      <name val="Calibri"/>
      <family val="2"/>
      <scheme val="minor"/>
    </font>
    <font>
      <b/>
      <sz val="11"/>
      <color theme="1" tint="0.39997558519241921"/>
      <name val="Calibri"/>
      <family val="2"/>
      <scheme val="minor"/>
    </font>
    <font>
      <sz val="11"/>
      <color theme="1" tint="0.39997558519241921"/>
      <name val="Calibri"/>
      <family val="2"/>
      <scheme val="minor"/>
    </font>
    <font>
      <sz val="1"/>
      <color theme="8" tint="-0.499984740745262"/>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0"/>
        <bgColor indexed="64"/>
      </patternFill>
    </fill>
    <fill>
      <patternFill patternType="solid">
        <fgColor theme="1" tint="0.59999389629810485"/>
        <bgColor indexed="64"/>
      </patternFill>
    </fill>
    <fill>
      <patternFill patternType="solid">
        <fgColor theme="1" tint="0.79998168889431442"/>
        <bgColor indexed="64"/>
      </patternFill>
    </fill>
    <fill>
      <patternFill patternType="solid">
        <fgColor rgb="FFDDDFFF"/>
        <bgColor indexed="64"/>
      </patternFill>
    </fill>
  </fills>
  <borders count="3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3">
    <xf numFmtId="0" fontId="0" fillId="0" borderId="0"/>
    <xf numFmtId="0" fontId="4"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0" fillId="0" borderId="0"/>
    <xf numFmtId="164" fontId="6"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7" fillId="0" borderId="7"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166" fontId="2" fillId="0" borderId="0" applyFont="0" applyFill="0" applyBorder="0" applyProtection="0">
      <alignment horizontal="center" vertical="center"/>
    </xf>
    <xf numFmtId="0" fontId="12" fillId="3" borderId="6" applyNumberFormat="0" applyProtection="0">
      <alignment horizontal="center" vertical="center"/>
    </xf>
    <xf numFmtId="0" fontId="16" fillId="0" borderId="0" applyNumberFormat="0" applyFill="0" applyBorder="0" applyAlignment="0" applyProtection="0"/>
  </cellStyleXfs>
  <cellXfs count="16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3" fillId="0" borderId="0" xfId="0" applyFont="1"/>
    <xf numFmtId="0" fontId="9" fillId="0" borderId="0" xfId="0" applyFont="1"/>
    <xf numFmtId="0" fontId="3"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6" fillId="0" borderId="0" xfId="12" applyAlignment="1">
      <alignment wrapText="1"/>
    </xf>
    <xf numFmtId="0" fontId="16"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7" fillId="0" borderId="5" xfId="7" applyBorder="1"/>
    <xf numFmtId="165" fontId="12" fillId="4" borderId="9" xfId="11" applyNumberFormat="1" applyFill="1" applyBorder="1">
      <alignment horizontal="center" vertical="center"/>
    </xf>
    <xf numFmtId="0" fontId="17"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5" fillId="8" borderId="8" xfId="8" applyFill="1" applyBorder="1">
      <alignment horizontal="right" vertical="center" indent="1"/>
    </xf>
    <xf numFmtId="0" fontId="0" fillId="8" borderId="11" xfId="0" applyFill="1" applyBorder="1"/>
    <xf numFmtId="0" fontId="0" fillId="4" borderId="10" xfId="0" applyFill="1" applyBorder="1"/>
    <xf numFmtId="0" fontId="15"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20"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165" fontId="12" fillId="4" borderId="15" xfId="11" applyNumberFormat="1" applyFill="1" applyBorder="1">
      <alignment horizontal="center" vertical="center"/>
    </xf>
    <xf numFmtId="0" fontId="12" fillId="4" borderId="16" xfId="0" applyFont="1" applyFill="1" applyBorder="1" applyAlignment="1">
      <alignment horizontal="center" vertical="center" shrinkToFit="1"/>
    </xf>
    <xf numFmtId="165" fontId="12" fillId="4" borderId="17" xfId="11" applyNumberFormat="1" applyFill="1" applyBorder="1">
      <alignment horizontal="center" vertical="center"/>
    </xf>
    <xf numFmtId="0" fontId="12" fillId="4" borderId="14" xfId="0" applyFont="1" applyFill="1" applyBorder="1" applyAlignment="1">
      <alignment horizontal="center" vertical="center" shrinkToFit="1"/>
    </xf>
    <xf numFmtId="0" fontId="12" fillId="4" borderId="18" xfId="0" applyFont="1" applyFill="1" applyBorder="1" applyAlignment="1">
      <alignment horizontal="center" vertical="center" shrinkToFit="1"/>
    </xf>
    <xf numFmtId="0" fontId="11" fillId="5" borderId="19" xfId="0" applyFont="1" applyFill="1" applyBorder="1" applyAlignment="1">
      <alignment horizontal="center" vertical="center" wrapText="1"/>
    </xf>
    <xf numFmtId="0" fontId="10" fillId="0" borderId="0" xfId="3" applyAlignment="1">
      <alignment vertical="center" wrapText="1"/>
    </xf>
    <xf numFmtId="0" fontId="19"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9" fillId="2" borderId="0" xfId="0" applyFont="1" applyFill="1" applyAlignment="1">
      <alignment vertical="center"/>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22" fillId="0" borderId="0" xfId="0" applyFont="1" applyAlignment="1">
      <alignment horizontal="left" vertical="center"/>
    </xf>
    <xf numFmtId="0" fontId="5"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0" fontId="5" fillId="2" borderId="0" xfId="0" applyFont="1" applyFill="1" applyAlignment="1">
      <alignment wrapText="1"/>
    </xf>
    <xf numFmtId="0" fontId="18" fillId="0" borderId="0" xfId="6" applyFont="1" applyFill="1" applyAlignment="1">
      <alignment vertical="center"/>
    </xf>
    <xf numFmtId="0" fontId="9"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9" fillId="8" borderId="0" xfId="0" applyFont="1" applyFill="1"/>
    <xf numFmtId="0" fontId="30" fillId="8" borderId="0" xfId="6" applyFont="1" applyFill="1" applyAlignment="1">
      <alignment horizontal="left" vertical="center"/>
    </xf>
    <xf numFmtId="9" fontId="5" fillId="0" borderId="0" xfId="2" applyFont="1" applyFill="1" applyBorder="1">
      <alignment horizontal="center" vertical="center"/>
    </xf>
    <xf numFmtId="9" fontId="31" fillId="0" borderId="0" xfId="2" applyFont="1" applyFill="1" applyBorder="1">
      <alignment horizontal="center" vertical="center"/>
    </xf>
    <xf numFmtId="0" fontId="12" fillId="9" borderId="18" xfId="0" applyFont="1" applyFill="1" applyBorder="1" applyAlignment="1">
      <alignment horizontal="center" vertical="center" shrinkToFit="1"/>
    </xf>
    <xf numFmtId="0" fontId="12" fillId="9" borderId="14" xfId="0" applyFont="1" applyFill="1" applyBorder="1" applyAlignment="1">
      <alignment horizontal="center" vertical="center" shrinkToFit="1"/>
    </xf>
    <xf numFmtId="0" fontId="12" fillId="9" borderId="16" xfId="0" applyFont="1" applyFill="1" applyBorder="1" applyAlignment="1">
      <alignment horizontal="center" vertical="center" shrinkToFit="1"/>
    </xf>
    <xf numFmtId="165" fontId="12" fillId="9" borderId="15" xfId="11" applyNumberFormat="1" applyFill="1" applyBorder="1">
      <alignment horizontal="center" vertical="center"/>
    </xf>
    <xf numFmtId="165" fontId="12" fillId="9" borderId="17" xfId="11" applyNumberFormat="1" applyFill="1" applyBorder="1">
      <alignment horizontal="center" vertical="center"/>
    </xf>
    <xf numFmtId="165" fontId="12"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11" fillId="10" borderId="19" xfId="0" applyFont="1" applyFill="1" applyBorder="1" applyAlignment="1">
      <alignment horizontal="center" vertical="center" wrapText="1"/>
    </xf>
    <xf numFmtId="0" fontId="19" fillId="2" borderId="0" xfId="6" applyFont="1" applyFill="1" applyAlignment="1">
      <alignment vertical="center" wrapText="1"/>
    </xf>
    <xf numFmtId="0" fontId="19" fillId="2" borderId="0" xfId="6" applyFont="1" applyFill="1" applyAlignment="1">
      <alignment horizontal="left" vertical="center" wrapText="1"/>
    </xf>
    <xf numFmtId="0" fontId="11" fillId="7" borderId="0" xfId="0" applyFont="1" applyFill="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xf numFmtId="0" fontId="0" fillId="13" borderId="23" xfId="0" applyFill="1" applyBorder="1" applyAlignment="1">
      <alignment horizontal="center" vertical="center"/>
    </xf>
    <xf numFmtId="0" fontId="0" fillId="13" borderId="24" xfId="0" applyFill="1" applyBorder="1" applyAlignment="1">
      <alignment horizontal="center" vertical="center"/>
    </xf>
    <xf numFmtId="0" fontId="0" fillId="13" borderId="25" xfId="0" applyFill="1" applyBorder="1" applyAlignment="1">
      <alignment horizontal="center" vertical="center"/>
    </xf>
    <xf numFmtId="0" fontId="0" fillId="0" borderId="26" xfId="0" applyBorder="1" applyAlignment="1">
      <alignment vertical="center"/>
    </xf>
    <xf numFmtId="0" fontId="0" fillId="0" borderId="27" xfId="0" applyBorder="1"/>
    <xf numFmtId="0" fontId="0" fillId="0" borderId="30" xfId="0" applyBorder="1"/>
    <xf numFmtId="0" fontId="0" fillId="0" borderId="26" xfId="0" applyBorder="1"/>
    <xf numFmtId="0" fontId="0" fillId="11" borderId="0" xfId="0" applyFill="1"/>
    <xf numFmtId="0" fontId="5" fillId="11" borderId="0" xfId="0" applyFont="1" applyFill="1" applyAlignment="1">
      <alignment horizontal="center" vertical="center"/>
    </xf>
    <xf numFmtId="0" fontId="5" fillId="0" borderId="0" xfId="0" applyFont="1" applyAlignment="1">
      <alignment horizontal="center" vertical="center"/>
    </xf>
    <xf numFmtId="0" fontId="20" fillId="0" borderId="23" xfId="0" applyFont="1" applyBorder="1" applyAlignment="1">
      <alignment horizontal="left" vertical="center" wrapText="1"/>
    </xf>
    <xf numFmtId="0" fontId="0" fillId="0" borderId="24" xfId="0" applyBorder="1" applyAlignment="1">
      <alignment horizontal="center" vertical="center"/>
    </xf>
    <xf numFmtId="9" fontId="27" fillId="0" borderId="24" xfId="2" applyFont="1" applyFill="1" applyBorder="1">
      <alignment horizontal="center" vertical="center"/>
    </xf>
    <xf numFmtId="0" fontId="0" fillId="0" borderId="26" xfId="0" applyBorder="1" applyAlignment="1">
      <alignment horizontal="left" vertical="center" wrapText="1" indent="1"/>
    </xf>
    <xf numFmtId="0" fontId="0" fillId="0" borderId="29" xfId="0" applyBorder="1" applyAlignment="1">
      <alignment horizontal="center" vertical="center"/>
    </xf>
    <xf numFmtId="14" fontId="5" fillId="0" borderId="29" xfId="9" applyFont="1" applyFill="1" applyBorder="1">
      <alignment horizontal="center" vertical="center"/>
    </xf>
    <xf numFmtId="0" fontId="0" fillId="0" borderId="28" xfId="0" applyBorder="1" applyAlignment="1">
      <alignment horizontal="left" vertical="center" wrapText="1" indent="1"/>
    </xf>
    <xf numFmtId="9" fontId="36" fillId="0" borderId="0" xfId="2" applyFont="1" applyFill="1" applyBorder="1">
      <alignment horizontal="center" vertical="center"/>
    </xf>
    <xf numFmtId="9" fontId="36" fillId="0" borderId="29" xfId="2" applyFont="1" applyFill="1" applyBorder="1">
      <alignment horizontal="center" vertical="center"/>
    </xf>
    <xf numFmtId="0" fontId="37" fillId="12" borderId="21" xfId="0" applyFont="1" applyFill="1" applyBorder="1" applyAlignment="1">
      <alignment horizontal="center" vertical="center"/>
    </xf>
    <xf numFmtId="0" fontId="5" fillId="0" borderId="29" xfId="0" applyFont="1" applyBorder="1" applyAlignment="1">
      <alignment horizontal="center" vertical="center"/>
    </xf>
    <xf numFmtId="9" fontId="1" fillId="12" borderId="32" xfId="0" applyNumberFormat="1" applyFont="1" applyFill="1" applyBorder="1" applyAlignment="1">
      <alignment horizontal="center" vertical="center"/>
    </xf>
    <xf numFmtId="0" fontId="0" fillId="12" borderId="22" xfId="0" applyFill="1" applyBorder="1" applyAlignment="1">
      <alignment vertical="center"/>
    </xf>
    <xf numFmtId="0" fontId="0" fillId="12" borderId="33" xfId="0" applyFill="1" applyBorder="1"/>
    <xf numFmtId="0" fontId="0" fillId="12" borderId="21" xfId="0" applyFill="1" applyBorder="1" applyAlignment="1">
      <alignment horizontal="center" vertical="center"/>
    </xf>
    <xf numFmtId="0" fontId="0" fillId="12" borderId="21" xfId="0" applyFill="1" applyBorder="1"/>
    <xf numFmtId="0" fontId="0" fillId="2" borderId="23" xfId="0" applyFill="1" applyBorder="1" applyAlignment="1">
      <alignment horizontal="center" vertical="center"/>
    </xf>
    <xf numFmtId="0" fontId="0" fillId="2" borderId="24" xfId="0" applyFill="1" applyBorder="1"/>
    <xf numFmtId="0" fontId="0" fillId="2" borderId="25" xfId="0" applyFill="1" applyBorder="1"/>
    <xf numFmtId="0" fontId="20" fillId="2" borderId="23" xfId="0" applyFont="1" applyFill="1" applyBorder="1" applyAlignment="1">
      <alignment horizontal="left" vertical="center" wrapText="1"/>
    </xf>
    <xf numFmtId="0" fontId="0" fillId="2" borderId="24" xfId="0" applyFill="1" applyBorder="1" applyAlignment="1">
      <alignment horizontal="center" vertical="center"/>
    </xf>
    <xf numFmtId="9" fontId="36" fillId="2" borderId="24" xfId="2" applyFont="1" applyFill="1" applyBorder="1">
      <alignment horizontal="center" vertical="center"/>
    </xf>
    <xf numFmtId="14" fontId="5" fillId="2" borderId="24" xfId="9" applyFont="1" applyFill="1" applyBorder="1">
      <alignment horizontal="center" vertical="center"/>
    </xf>
    <xf numFmtId="0" fontId="5" fillId="2" borderId="24" xfId="0" applyFont="1" applyFill="1" applyBorder="1" applyAlignment="1">
      <alignment horizontal="center" vertical="center"/>
    </xf>
    <xf numFmtId="14" fontId="0" fillId="2" borderId="24" xfId="9" applyFont="1" applyFill="1" applyBorder="1">
      <alignment horizontal="center" vertical="center"/>
    </xf>
    <xf numFmtId="0" fontId="20" fillId="2" borderId="22" xfId="0" applyFont="1" applyFill="1" applyBorder="1" applyAlignment="1">
      <alignment horizontal="left" vertical="center"/>
    </xf>
    <xf numFmtId="0" fontId="0" fillId="2" borderId="31" xfId="0" applyFill="1" applyBorder="1"/>
    <xf numFmtId="0" fontId="0" fillId="2" borderId="31" xfId="0" applyFill="1" applyBorder="1" applyAlignment="1">
      <alignment horizontal="center"/>
    </xf>
    <xf numFmtId="0" fontId="0" fillId="2" borderId="22" xfId="0" applyFill="1" applyBorder="1"/>
    <xf numFmtId="0" fontId="0" fillId="2" borderId="33" xfId="0" applyFill="1" applyBorder="1"/>
    <xf numFmtId="0" fontId="0" fillId="12" borderId="22" xfId="0" applyFill="1" applyBorder="1" applyAlignment="1">
      <alignment horizontal="center" vertical="center"/>
    </xf>
    <xf numFmtId="0" fontId="0" fillId="12" borderId="31" xfId="0" applyFill="1" applyBorder="1"/>
    <xf numFmtId="167" fontId="0" fillId="0" borderId="27" xfId="10" applyNumberFormat="1" applyFont="1" applyFill="1" applyBorder="1">
      <alignment horizontal="center" vertical="center"/>
    </xf>
    <xf numFmtId="167" fontId="14" fillId="2" borderId="33" xfId="0" applyNumberFormat="1" applyFont="1" applyFill="1" applyBorder="1" applyAlignment="1">
      <alignment horizontal="center" vertical="center"/>
    </xf>
    <xf numFmtId="166" fontId="0" fillId="2" borderId="25" xfId="10" applyFont="1" applyFill="1" applyBorder="1">
      <alignment horizontal="center" vertical="center"/>
    </xf>
    <xf numFmtId="166" fontId="0" fillId="0" borderId="27" xfId="10" applyFont="1" applyFill="1" applyBorder="1">
      <alignment horizontal="center" vertical="center"/>
    </xf>
    <xf numFmtId="166" fontId="0" fillId="0" borderId="30" xfId="10" applyFont="1" applyFill="1" applyBorder="1">
      <alignment horizontal="center" vertical="center"/>
    </xf>
    <xf numFmtId="0" fontId="0" fillId="12" borderId="32" xfId="0" applyFill="1" applyBorder="1"/>
    <xf numFmtId="0" fontId="0" fillId="12" borderId="28" xfId="0" applyFill="1" applyBorder="1" applyAlignment="1">
      <alignment horizontal="center" vertical="center"/>
    </xf>
    <xf numFmtId="0" fontId="0" fillId="12" borderId="29" xfId="0" applyFill="1" applyBorder="1"/>
    <xf numFmtId="0" fontId="0" fillId="12" borderId="30" xfId="0" applyFill="1" applyBorder="1"/>
    <xf numFmtId="0" fontId="0" fillId="14" borderId="22" xfId="0" applyFill="1" applyBorder="1" applyAlignment="1">
      <alignment horizontal="center" vertical="center"/>
    </xf>
    <xf numFmtId="0" fontId="0" fillId="14" borderId="31" xfId="0" applyFill="1" applyBorder="1"/>
    <xf numFmtId="0" fontId="0" fillId="14" borderId="31" xfId="0" applyFill="1" applyBorder="1" applyAlignment="1">
      <alignment horizontal="center" vertical="center"/>
    </xf>
    <xf numFmtId="0" fontId="0" fillId="14" borderId="33" xfId="0" applyFill="1" applyBorder="1"/>
    <xf numFmtId="0" fontId="5" fillId="0" borderId="20" xfId="8" applyFont="1" applyBorder="1" applyAlignment="1">
      <alignment horizontal="center" vertical="center"/>
    </xf>
    <xf numFmtId="0" fontId="5" fillId="0" borderId="20" xfId="0" applyFont="1" applyBorder="1" applyAlignment="1">
      <alignment horizontal="left" vertical="center"/>
    </xf>
    <xf numFmtId="165" fontId="35" fillId="6" borderId="21" xfId="11" applyNumberFormat="1" applyFont="1" applyFill="1" applyBorder="1">
      <alignment horizontal="center" vertical="center"/>
    </xf>
    <xf numFmtId="0" fontId="0" fillId="6" borderId="0" xfId="0" applyFill="1" applyBorder="1"/>
    <xf numFmtId="0" fontId="15" fillId="6" borderId="0" xfId="8" applyFill="1" applyBorder="1">
      <alignment horizontal="right" vertical="center" indent="1"/>
    </xf>
    <xf numFmtId="0" fontId="0" fillId="0" borderId="0" xfId="0" applyBorder="1"/>
    <xf numFmtId="0" fontId="26" fillId="0" borderId="31" xfId="7" applyFont="1" applyBorder="1"/>
    <xf numFmtId="0" fontId="17" fillId="0" borderId="31" xfId="7" applyBorder="1"/>
    <xf numFmtId="0" fontId="26" fillId="0" borderId="22" xfId="7" applyFont="1" applyBorder="1"/>
    <xf numFmtId="0" fontId="38" fillId="6" borderId="0" xfId="0" applyFont="1" applyFill="1" applyAlignment="1">
      <alignment horizontal="center" vertical="center" wrapText="1"/>
    </xf>
  </cellXfs>
  <cellStyles count="13">
    <cellStyle name="Datum"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30">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numFmt numFmtId="5" formatCode="#,##0;\-#,##0"/>
    </dxf>
    <dxf>
      <fill>
        <patternFill>
          <bgColor theme="3"/>
        </patternFill>
      </fill>
    </dxf>
    <dxf>
      <numFmt numFmtId="5" formatCode="#,##0;\-#,##0"/>
    </dxf>
    <dxf>
      <fill>
        <patternFill patternType="solid">
          <bgColor theme="5"/>
        </patternFill>
      </fill>
    </dxf>
    <dxf>
      <numFmt numFmtId="5" formatCode="#,##0;\-#,##0"/>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Tabellenformat"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Aufgabenliste"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D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0"/>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fik 4" descr="Gantt-Diagramm mit ein Flächenfüllu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365760</xdr:rowOff>
        </xdr:to>
        <xdr:sp macro="" textlink="">
          <xdr:nvSpPr>
            <xdr:cNvPr id="15361" name="Scrollleiste 1" descr="Scrollleiste zum Scrollen durch die Gantt-Zeitachs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11</xdr:col>
          <xdr:colOff>68580</xdr:colOff>
          <xdr:row>4</xdr:row>
          <xdr:rowOff>365760</xdr:rowOff>
        </xdr:to>
        <xdr:sp macro="" textlink="">
          <xdr:nvSpPr>
            <xdr:cNvPr id="14337" name="Scrollleiste 1" descr="Scrollleiste zum Scrollen durch die Gantt-Zeitachs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leiste 6" descr="Scrollleiste zum Scrollen durch die Gantt-Zeitachs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eilensteine34" displayName="Meilensteine34" ref="B8:F34" headerRowDxfId="15">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eilensteinbeschreibung" totalsRowLabel="Ergebnis"/>
    <tableColumn id="3" xr3:uid="{76EB9444-C31F-4CC3-88B2-0202B5893122}" name="Zugewiesen zu"/>
    <tableColumn id="4" xr3:uid="{52A1E4A6-5AE1-47AB-95DD-0B2C1394989A}" name="Fortschritt"/>
    <tableColumn id="5" xr3:uid="{0671DF77-A989-41EA-819F-AF0A8A45AB0F}" name="Start"/>
    <tableColumn id="6" xr3:uid="{B1E97C69-5901-4994-8267-A58A1A9D9898}" name="Tage" totalsRowFunction="sum" totalsRowDxfId="14"/>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eilensteine3" displayName="Meilensteine3" ref="B8:F46" headerRowDxfId="13">
  <autoFilter ref="B8:F46"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eilensteinbeschreibung" totalsRowLabel="Ergebnis"/>
    <tableColumn id="3" xr3:uid="{7CE57B28-C7D6-4943-9CB2-5403F155663C}" name="Zugewiesen zu"/>
    <tableColumn id="4" xr3:uid="{4ABFA9C0-6C24-4FBD-B36B-5E50E5ED1573}" name="Fortschritt"/>
    <tableColumn id="5" xr3:uid="{FDB2D45E-77F7-41D1-8F04-238D562FA535}" name="Start"/>
    <tableColumn id="6" xr3:uid="{B63E4B4E-8A77-4BDD-90B2-1DB4B39AD960}" name="Stunden" totalsRowFunction="sum" totalsRowDxfId="12"/>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eilensteine" displayName="Meilensteine" ref="B8:F34" headerRowDxfId="1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eilensteinbeschreibung" totalsRowLabel="Ergebnis"/>
    <tableColumn id="3" xr3:uid="{5419FA1B-A035-4F0A-9257-1AA4BCB5E6CF}" name="Zugewiesen zu"/>
    <tableColumn id="4" xr3:uid="{A60A6524-18F0-48B7-BB3C-2F4A35799FF7}" name="Fortschritt"/>
    <tableColumn id="5" xr3:uid="{59612C1F-9AAB-483B-A6A5-3563E9D77941}" name="Start"/>
    <tableColumn id="6" xr3:uid="{012C59F1-49D4-4A67-B8DD-855C6581FD6A}" name="Tage" totalsRowFunction="sum" totalsRowDxfId="10"/>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Normal="100" workbookViewId="0"/>
  </sheetViews>
  <sheetFormatPr baseColWidth="10" defaultColWidth="9.109375" defaultRowHeight="13.8"/>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c r="C1" s="72"/>
    </row>
    <row r="2" spans="2:4" s="7" customFormat="1" ht="50.1" customHeight="1">
      <c r="B2" s="77"/>
      <c r="C2" s="79" t="s">
        <v>0</v>
      </c>
      <c r="D2" s="78"/>
    </row>
    <row r="3" spans="2:4" s="7" customFormat="1" ht="14.7" customHeight="1">
      <c r="B3" s="76"/>
      <c r="C3" s="75"/>
      <c r="D3" s="73"/>
    </row>
    <row r="4" spans="2:4" s="7" customFormat="1" ht="88.5" customHeight="1">
      <c r="B4" s="73"/>
      <c r="C4" s="92" t="s">
        <v>1</v>
      </c>
      <c r="D4" s="73"/>
    </row>
    <row r="5" spans="2:4" s="7" customFormat="1" ht="99" customHeight="1">
      <c r="B5" s="73"/>
      <c r="C5" s="93" t="s">
        <v>2</v>
      </c>
      <c r="D5" s="73"/>
    </row>
    <row r="6" spans="2:4" ht="14.4">
      <c r="B6" s="74"/>
      <c r="C6" s="71"/>
      <c r="D6" s="74"/>
    </row>
    <row r="7" spans="2:4">
      <c r="C7" s="6"/>
    </row>
    <row r="8" spans="2:4" ht="14.7" customHeight="1">
      <c r="C8" s="6"/>
    </row>
    <row r="9" spans="2:4" s="8" customFormat="1"/>
    <row r="10" spans="2:4" ht="14.7" customHeight="1">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baseColWidth="10" defaultColWidth="8.6640625" defaultRowHeight="30" customHeight="1" outlineLevelRow="1"/>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row r="2" spans="1:63" ht="50.1" customHeight="1">
      <c r="A2" s="56" t="s">
        <v>48</v>
      </c>
      <c r="B2" s="88" t="s">
        <v>3</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c r="A3" s="10" t="s">
        <v>49</v>
      </c>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68" t="s">
        <v>5</v>
      </c>
      <c r="E4" s="47"/>
      <c r="I4" s="22"/>
      <c r="J4" s="22"/>
      <c r="K4" s="22"/>
      <c r="L4" s="22"/>
      <c r="M4" s="22"/>
      <c r="N4" s="22"/>
    </row>
    <row r="5" spans="1:63" ht="30" customHeight="1">
      <c r="A5" s="10" t="s">
        <v>51</v>
      </c>
      <c r="B5" s="58" t="s">
        <v>6</v>
      </c>
      <c r="C5" s="47">
        <f ca="1">IFERROR(IF(MIN(Meilensteine34[Start])=0,TODAY(),MIN(Meilensteine34[Start])),TODAY())</f>
        <v>45614</v>
      </c>
      <c r="E5" s="59"/>
      <c r="H5" s="34"/>
      <c r="I5" s="35"/>
      <c r="J5" s="35"/>
      <c r="K5" s="35"/>
      <c r="L5" s="35"/>
      <c r="M5" s="36"/>
      <c r="O5" s="153" t="s">
        <v>38</v>
      </c>
      <c r="P5" s="153"/>
      <c r="Q5" s="153"/>
      <c r="R5" s="153"/>
      <c r="S5" s="153"/>
      <c r="T5" s="153"/>
      <c r="U5" s="154">
        <v>13</v>
      </c>
      <c r="V5" s="154"/>
    </row>
    <row r="6" spans="1:63" ht="30" customHeight="1">
      <c r="A6" s="10"/>
      <c r="B6" s="60" t="s">
        <v>7</v>
      </c>
      <c r="C6" s="48">
        <v>1</v>
      </c>
      <c r="D6" s="48">
        <f>Meilenstein_Markierung</f>
        <v>1</v>
      </c>
      <c r="H6" s="69" t="str">
        <f ca="1">TEXT(H7,"MMMM")</f>
        <v>Dezember</v>
      </c>
      <c r="I6" s="69"/>
      <c r="J6" s="69"/>
      <c r="K6" s="69"/>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Januar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c r="A7" s="10" t="s">
        <v>50</v>
      </c>
      <c r="B7" s="23"/>
      <c r="H7" s="85">
        <f ca="1">IFERROR(Projekt_Start+Scroll_Schrittweite,TODAY())</f>
        <v>45627</v>
      </c>
      <c r="I7" s="86">
        <f ca="1">H7+1</f>
        <v>45628</v>
      </c>
      <c r="J7" s="86">
        <f t="shared" ref="J7:AW7" ca="1" si="0">I7+1</f>
        <v>45629</v>
      </c>
      <c r="K7" s="86">
        <f ca="1">J7+1</f>
        <v>45630</v>
      </c>
      <c r="L7" s="86">
        <f t="shared" ca="1" si="0"/>
        <v>45631</v>
      </c>
      <c r="M7" s="86">
        <f t="shared" ca="1" si="0"/>
        <v>45632</v>
      </c>
      <c r="N7" s="86">
        <f t="shared" ca="1" si="0"/>
        <v>45633</v>
      </c>
      <c r="O7" s="86">
        <f ca="1">N7+1</f>
        <v>45634</v>
      </c>
      <c r="P7" s="86">
        <f ca="1">O7+1</f>
        <v>45635</v>
      </c>
      <c r="Q7" s="86">
        <f t="shared" ca="1" si="0"/>
        <v>45636</v>
      </c>
      <c r="R7" s="86">
        <f t="shared" ca="1" si="0"/>
        <v>45637</v>
      </c>
      <c r="S7" s="86">
        <f t="shared" ca="1" si="0"/>
        <v>45638</v>
      </c>
      <c r="T7" s="86">
        <f t="shared" ca="1" si="0"/>
        <v>45639</v>
      </c>
      <c r="U7" s="86">
        <f t="shared" ca="1" si="0"/>
        <v>45640</v>
      </c>
      <c r="V7" s="86">
        <f ca="1">U7+1</f>
        <v>45641</v>
      </c>
      <c r="W7" s="86">
        <f ca="1">V7+1</f>
        <v>45642</v>
      </c>
      <c r="X7" s="86">
        <f t="shared" ca="1" si="0"/>
        <v>45643</v>
      </c>
      <c r="Y7" s="86">
        <f t="shared" ca="1" si="0"/>
        <v>45644</v>
      </c>
      <c r="Z7" s="86">
        <f t="shared" ca="1" si="0"/>
        <v>45645</v>
      </c>
      <c r="AA7" s="86">
        <f t="shared" ca="1" si="0"/>
        <v>45646</v>
      </c>
      <c r="AB7" s="86">
        <f t="shared" ca="1" si="0"/>
        <v>45647</v>
      </c>
      <c r="AC7" s="86">
        <f ca="1">AB7+1</f>
        <v>45648</v>
      </c>
      <c r="AD7" s="86">
        <f ca="1">AC7+1</f>
        <v>45649</v>
      </c>
      <c r="AE7" s="86">
        <f t="shared" ca="1" si="0"/>
        <v>45650</v>
      </c>
      <c r="AF7" s="86">
        <f t="shared" ca="1" si="0"/>
        <v>45651</v>
      </c>
      <c r="AG7" s="86">
        <f t="shared" ca="1" si="0"/>
        <v>45652</v>
      </c>
      <c r="AH7" s="86">
        <f t="shared" ca="1" si="0"/>
        <v>45653</v>
      </c>
      <c r="AI7" s="86">
        <f t="shared" ca="1" si="0"/>
        <v>45654</v>
      </c>
      <c r="AJ7" s="86">
        <f ca="1">AI7+1</f>
        <v>45655</v>
      </c>
      <c r="AK7" s="86">
        <f ca="1">AJ7+1</f>
        <v>45656</v>
      </c>
      <c r="AL7" s="86">
        <f t="shared" ca="1" si="0"/>
        <v>45657</v>
      </c>
      <c r="AM7" s="86">
        <f t="shared" ca="1" si="0"/>
        <v>45658</v>
      </c>
      <c r="AN7" s="86">
        <f t="shared" ca="1" si="0"/>
        <v>45659</v>
      </c>
      <c r="AO7" s="86">
        <f t="shared" ca="1" si="0"/>
        <v>45660</v>
      </c>
      <c r="AP7" s="86">
        <f t="shared" ca="1" si="0"/>
        <v>45661</v>
      </c>
      <c r="AQ7" s="86">
        <f ca="1">AP7+1</f>
        <v>45662</v>
      </c>
      <c r="AR7" s="86">
        <f ca="1">AQ7+1</f>
        <v>45663</v>
      </c>
      <c r="AS7" s="86">
        <f t="shared" ca="1" si="0"/>
        <v>45664</v>
      </c>
      <c r="AT7" s="86">
        <f t="shared" ca="1" si="0"/>
        <v>45665</v>
      </c>
      <c r="AU7" s="86">
        <f t="shared" ca="1" si="0"/>
        <v>45666</v>
      </c>
      <c r="AV7" s="86">
        <f t="shared" ca="1" si="0"/>
        <v>45667</v>
      </c>
      <c r="AW7" s="86">
        <f t="shared" ca="1" si="0"/>
        <v>45668</v>
      </c>
      <c r="AX7" s="86">
        <f ca="1">AW7+1</f>
        <v>45669</v>
      </c>
      <c r="AY7" s="86">
        <f ca="1">AX7+1</f>
        <v>45670</v>
      </c>
      <c r="AZ7" s="86">
        <f t="shared" ref="AZ7:BD7" ca="1" si="1">AY7+1</f>
        <v>45671</v>
      </c>
      <c r="BA7" s="86">
        <f t="shared" ca="1" si="1"/>
        <v>45672</v>
      </c>
      <c r="BB7" s="86">
        <f t="shared" ca="1" si="1"/>
        <v>45673</v>
      </c>
      <c r="BC7" s="86">
        <f t="shared" ca="1" si="1"/>
        <v>45674</v>
      </c>
      <c r="BD7" s="86">
        <f t="shared" ca="1" si="1"/>
        <v>45675</v>
      </c>
      <c r="BE7" s="86">
        <f ca="1">BD7+1</f>
        <v>45676</v>
      </c>
      <c r="BF7" s="86">
        <f ca="1">BE7+1</f>
        <v>45677</v>
      </c>
      <c r="BG7" s="86">
        <f t="shared" ref="BG7:BK7" ca="1" si="2">BF7+1</f>
        <v>45678</v>
      </c>
      <c r="BH7" s="86">
        <f t="shared" ca="1" si="2"/>
        <v>45679</v>
      </c>
      <c r="BI7" s="86">
        <f t="shared" ca="1" si="2"/>
        <v>45680</v>
      </c>
      <c r="BJ7" s="86">
        <f t="shared" ca="1" si="2"/>
        <v>45681</v>
      </c>
      <c r="BK7" s="87">
        <f t="shared" ca="1" si="2"/>
        <v>45682</v>
      </c>
    </row>
    <row r="8" spans="1:63" ht="31.2" customHeight="1">
      <c r="A8" s="10" t="s">
        <v>52</v>
      </c>
      <c r="B8" s="89" t="s">
        <v>8</v>
      </c>
      <c r="C8" s="90" t="s">
        <v>34</v>
      </c>
      <c r="D8" s="90" t="s">
        <v>35</v>
      </c>
      <c r="E8" s="90" t="s">
        <v>36</v>
      </c>
      <c r="F8" s="90" t="s">
        <v>37</v>
      </c>
      <c r="G8" s="91"/>
      <c r="H8" s="82" t="str">
        <f t="shared" ref="H8:AM8" ca="1" si="3">LEFT(TEXT(H7,"TTT"),1)</f>
        <v>S</v>
      </c>
      <c r="I8" s="83" t="str">
        <f t="shared" ca="1" si="3"/>
        <v>M</v>
      </c>
      <c r="J8" s="83" t="str">
        <f t="shared" ca="1" si="3"/>
        <v>D</v>
      </c>
      <c r="K8" s="83" t="str">
        <f t="shared" ca="1" si="3"/>
        <v>M</v>
      </c>
      <c r="L8" s="83" t="str">
        <f t="shared" ca="1" si="3"/>
        <v>D</v>
      </c>
      <c r="M8" s="83" t="str">
        <f t="shared" ca="1" si="3"/>
        <v>F</v>
      </c>
      <c r="N8" s="83" t="str">
        <f t="shared" ca="1" si="3"/>
        <v>S</v>
      </c>
      <c r="O8" s="83" t="str">
        <f t="shared" ca="1" si="3"/>
        <v>S</v>
      </c>
      <c r="P8" s="83" t="str">
        <f t="shared" ca="1" si="3"/>
        <v>M</v>
      </c>
      <c r="Q8" s="83" t="str">
        <f t="shared" ca="1" si="3"/>
        <v>D</v>
      </c>
      <c r="R8" s="83" t="str">
        <f t="shared" ca="1" si="3"/>
        <v>M</v>
      </c>
      <c r="S8" s="83" t="str">
        <f t="shared" ca="1" si="3"/>
        <v>D</v>
      </c>
      <c r="T8" s="83" t="str">
        <f t="shared" ca="1" si="3"/>
        <v>F</v>
      </c>
      <c r="U8" s="83" t="str">
        <f t="shared" ca="1" si="3"/>
        <v>S</v>
      </c>
      <c r="V8" s="83" t="str">
        <f t="shared" ca="1" si="3"/>
        <v>S</v>
      </c>
      <c r="W8" s="83" t="str">
        <f t="shared" ca="1" si="3"/>
        <v>M</v>
      </c>
      <c r="X8" s="83" t="str">
        <f t="shared" ca="1" si="3"/>
        <v>D</v>
      </c>
      <c r="Y8" s="83" t="str">
        <f t="shared" ca="1" si="3"/>
        <v>M</v>
      </c>
      <c r="Z8" s="83" t="str">
        <f t="shared" ca="1" si="3"/>
        <v>D</v>
      </c>
      <c r="AA8" s="83" t="str">
        <f t="shared" ca="1" si="3"/>
        <v>F</v>
      </c>
      <c r="AB8" s="83" t="str">
        <f t="shared" ca="1" si="3"/>
        <v>S</v>
      </c>
      <c r="AC8" s="83" t="str">
        <f t="shared" ca="1" si="3"/>
        <v>S</v>
      </c>
      <c r="AD8" s="83" t="str">
        <f t="shared" ca="1" si="3"/>
        <v>M</v>
      </c>
      <c r="AE8" s="83" t="str">
        <f t="shared" ca="1" si="3"/>
        <v>D</v>
      </c>
      <c r="AF8" s="83" t="str">
        <f t="shared" ca="1" si="3"/>
        <v>M</v>
      </c>
      <c r="AG8" s="83" t="str">
        <f t="shared" ca="1" si="3"/>
        <v>D</v>
      </c>
      <c r="AH8" s="83" t="str">
        <f t="shared" ca="1" si="3"/>
        <v>F</v>
      </c>
      <c r="AI8" s="83" t="str">
        <f t="shared" ca="1" si="3"/>
        <v>S</v>
      </c>
      <c r="AJ8" s="83" t="str">
        <f t="shared" ca="1" si="3"/>
        <v>S</v>
      </c>
      <c r="AK8" s="83" t="str">
        <f t="shared" ca="1" si="3"/>
        <v>M</v>
      </c>
      <c r="AL8" s="83" t="str">
        <f t="shared" ca="1" si="3"/>
        <v>D</v>
      </c>
      <c r="AM8" s="83" t="str">
        <f t="shared" ca="1" si="3"/>
        <v>M</v>
      </c>
      <c r="AN8" s="83" t="str">
        <f t="shared" ref="AN8:BK8" ca="1" si="4">LEFT(TEXT(AN7,"TTT"),1)</f>
        <v>D</v>
      </c>
      <c r="AO8" s="83" t="str">
        <f t="shared" ca="1" si="4"/>
        <v>F</v>
      </c>
      <c r="AP8" s="83" t="str">
        <f t="shared" ca="1" si="4"/>
        <v>S</v>
      </c>
      <c r="AQ8" s="83" t="str">
        <f t="shared" ca="1" si="4"/>
        <v>S</v>
      </c>
      <c r="AR8" s="83" t="str">
        <f t="shared" ca="1" si="4"/>
        <v>M</v>
      </c>
      <c r="AS8" s="83" t="str">
        <f t="shared" ca="1" si="4"/>
        <v>D</v>
      </c>
      <c r="AT8" s="83" t="str">
        <f t="shared" ca="1" si="4"/>
        <v>M</v>
      </c>
      <c r="AU8" s="83" t="str">
        <f t="shared" ca="1" si="4"/>
        <v>D</v>
      </c>
      <c r="AV8" s="83" t="str">
        <f t="shared" ca="1" si="4"/>
        <v>F</v>
      </c>
      <c r="AW8" s="83" t="str">
        <f t="shared" ca="1" si="4"/>
        <v>S</v>
      </c>
      <c r="AX8" s="83" t="str">
        <f t="shared" ca="1" si="4"/>
        <v>S</v>
      </c>
      <c r="AY8" s="83" t="str">
        <f t="shared" ca="1" si="4"/>
        <v>M</v>
      </c>
      <c r="AZ8" s="83" t="str">
        <f t="shared" ca="1" si="4"/>
        <v>D</v>
      </c>
      <c r="BA8" s="83" t="str">
        <f t="shared" ca="1" si="4"/>
        <v>M</v>
      </c>
      <c r="BB8" s="83" t="str">
        <f t="shared" ca="1" si="4"/>
        <v>D</v>
      </c>
      <c r="BC8" s="83" t="str">
        <f t="shared" ca="1" si="4"/>
        <v>F</v>
      </c>
      <c r="BD8" s="83" t="str">
        <f t="shared" ca="1" si="4"/>
        <v>S</v>
      </c>
      <c r="BE8" s="83" t="str">
        <f t="shared" ca="1" si="4"/>
        <v>S</v>
      </c>
      <c r="BF8" s="83" t="str">
        <f t="shared" ca="1" si="4"/>
        <v>M</v>
      </c>
      <c r="BG8" s="83" t="str">
        <f t="shared" ca="1" si="4"/>
        <v>D</v>
      </c>
      <c r="BH8" s="83" t="str">
        <f t="shared" ca="1" si="4"/>
        <v>M</v>
      </c>
      <c r="BI8" s="83" t="str">
        <f t="shared" ca="1" si="4"/>
        <v>D</v>
      </c>
      <c r="BJ8" s="83" t="str">
        <f t="shared" ca="1" si="4"/>
        <v>F</v>
      </c>
      <c r="BK8" s="84" t="str">
        <f t="shared" ca="1" si="4"/>
        <v>S</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t="s">
        <v>53</v>
      </c>
      <c r="B10" s="41" t="s">
        <v>9</v>
      </c>
      <c r="C10" s="17"/>
      <c r="D10" s="80"/>
      <c r="E10" s="15"/>
      <c r="F10" s="16"/>
      <c r="G10" s="31"/>
      <c r="H10" s="30" t="str">
        <f>IFERROR(IF(LEN(Meilensteine34[[#This Row],[Tage]])=0,"",IF(AND(H$7=$E10,$F10=1),Meilenstein_Markierung,"")),"")</f>
        <v/>
      </c>
      <c r="I10" s="30" t="str">
        <f>IFERROR(IF(LEN(Meilensteine34[[#This Row],[Tage]])=0,"",IF(AND(I$7=$E10,$F10=1),Meilenstein_Markierung,"")),"")</f>
        <v/>
      </c>
      <c r="J10" s="30" t="str">
        <f>IFERROR(IF(LEN(Meilensteine34[[#This Row],[Tage]])=0,"",IF(AND(J$7=$E10,$F10=1),Meilenstein_Markierung,"")),"")</f>
        <v/>
      </c>
      <c r="K10" s="30" t="str">
        <f>IFERROR(IF(LEN(Meilensteine34[[#This Row],[Tage]])=0,"",IF(AND(K$7=$E10,$F10=1),Meilenstein_Markierung,"")),"")</f>
        <v/>
      </c>
      <c r="L10" s="30" t="str">
        <f>IFERROR(IF(LEN(Meilensteine34[[#This Row],[Tage]])=0,"",IF(AND(L$7=$E10,$F10=1),Meilenstein_Markierung,"")),"")</f>
        <v/>
      </c>
      <c r="M10" s="30" t="str">
        <f>IFERROR(IF(LEN(Meilensteine34[[#This Row],[Tage]])=0,"",IF(AND(M$7=$E10,$F10=1),Meilenstein_Markierung,"")),"")</f>
        <v/>
      </c>
      <c r="N10" s="30" t="str">
        <f>IFERROR(IF(LEN(Meilensteine34[[#This Row],[Tage]])=0,"",IF(AND(N$7=$E10,$F10=1),Meilenstein_Markierung,"")),"")</f>
        <v/>
      </c>
      <c r="O10" s="30" t="str">
        <f>IFERROR(IF(LEN(Meilensteine34[[#This Row],[Tage]])=0,"",IF(AND(O$7=$E10,$F10=1),Meilenstein_Markierung,"")),"")</f>
        <v/>
      </c>
      <c r="P10" s="30" t="str">
        <f>IFERROR(IF(LEN(Meilensteine34[[#This Row],[Tage]])=0,"",IF(AND(P$7=$E10,$F10=1),Meilenstein_Markierung,"")),"")</f>
        <v/>
      </c>
      <c r="Q10" s="30" t="str">
        <f>IFERROR(IF(LEN(Meilensteine34[[#This Row],[Tage]])=0,"",IF(AND(Q$7=$E10,$F10=1),Meilenstein_Markierung,"")),"")</f>
        <v/>
      </c>
      <c r="R10" s="30" t="str">
        <f>IFERROR(IF(LEN(Meilensteine34[[#This Row],[Tage]])=0,"",IF(AND(R$7=$E10,$F10=1),Meilenstein_Markierung,"")),"")</f>
        <v/>
      </c>
      <c r="S10" s="30" t="str">
        <f>IFERROR(IF(LEN(Meilensteine34[[#This Row],[Tage]])=0,"",IF(AND(S$7=$E10,$F10=1),Meilenstein_Markierung,"")),"")</f>
        <v/>
      </c>
      <c r="T10" s="30" t="str">
        <f>IFERROR(IF(LEN(Meilensteine34[[#This Row],[Tage]])=0,"",IF(AND(T$7=$E10,$F10=1),Meilenstein_Markierung,"")),"")</f>
        <v/>
      </c>
      <c r="U10" s="30" t="str">
        <f>IFERROR(IF(LEN(Meilensteine34[[#This Row],[Tage]])=0,"",IF(AND(U$7=$E10,$F10=1),Meilenstein_Markierung,"")),"")</f>
        <v/>
      </c>
      <c r="V10" s="30" t="str">
        <f>IFERROR(IF(LEN(Meilensteine34[[#This Row],[Tage]])=0,"",IF(AND(V$7=$E10,$F10=1),Meilenstein_Markierung,"")),"")</f>
        <v/>
      </c>
      <c r="W10" s="30" t="str">
        <f>IFERROR(IF(LEN(Meilensteine34[[#This Row],[Tage]])=0,"",IF(AND(W$7=$E10,$F10=1),Meilenstein_Markierung,"")),"")</f>
        <v/>
      </c>
      <c r="X10" s="30" t="str">
        <f>IFERROR(IF(LEN(Meilensteine34[[#This Row],[Tage]])=0,"",IF(AND(X$7=$E10,$F10=1),Meilenstein_Markierung,"")),"")</f>
        <v/>
      </c>
      <c r="Y10" s="30" t="str">
        <f>IFERROR(IF(LEN(Meilensteine34[[#This Row],[Tage]])=0,"",IF(AND(Y$7=$E10,$F10=1),Meilenstein_Markierung,"")),"")</f>
        <v/>
      </c>
      <c r="Z10" s="30" t="str">
        <f>IFERROR(IF(LEN(Meilensteine34[[#This Row],[Tage]])=0,"",IF(AND(Z$7=$E10,$F10=1),Meilenstein_Markierung,"")),"")</f>
        <v/>
      </c>
      <c r="AA10" s="30" t="str">
        <f>IFERROR(IF(LEN(Meilensteine34[[#This Row],[Tage]])=0,"",IF(AND(AA$7=$E10,$F10=1),Meilenstein_Markierung,"")),"")</f>
        <v/>
      </c>
      <c r="AB10" s="30" t="str">
        <f>IFERROR(IF(LEN(Meilensteine34[[#This Row],[Tage]])=0,"",IF(AND(AB$7=$E10,$F10=1),Meilenstein_Markierung,"")),"")</f>
        <v/>
      </c>
      <c r="AC10" s="30" t="str">
        <f>IFERROR(IF(LEN(Meilensteine34[[#This Row],[Tage]])=0,"",IF(AND(AC$7=$E10,$F10=1),Meilenstein_Markierung,"")),"")</f>
        <v/>
      </c>
      <c r="AD10" s="30" t="str">
        <f>IFERROR(IF(LEN(Meilensteine34[[#This Row],[Tage]])=0,"",IF(AND(AD$7=$E10,$F10=1),Meilenstein_Markierung,"")),"")</f>
        <v/>
      </c>
      <c r="AE10" s="30" t="str">
        <f>IFERROR(IF(LEN(Meilensteine34[[#This Row],[Tage]])=0,"",IF(AND(AE$7=$E10,$F10=1),Meilenstein_Markierung,"")),"")</f>
        <v/>
      </c>
      <c r="AF10" s="30" t="str">
        <f>IFERROR(IF(LEN(Meilensteine34[[#This Row],[Tage]])=0,"",IF(AND(AF$7=$E10,$F10=1),Meilenstein_Markierung,"")),"")</f>
        <v/>
      </c>
      <c r="AG10" s="30" t="str">
        <f>IFERROR(IF(LEN(Meilensteine34[[#This Row],[Tage]])=0,"",IF(AND(AG$7=$E10,$F10=1),Meilenstein_Markierung,"")),"")</f>
        <v/>
      </c>
      <c r="AH10" s="30" t="str">
        <f>IFERROR(IF(LEN(Meilensteine34[[#This Row],[Tage]])=0,"",IF(AND(AH$7=$E10,$F10=1),Meilenstein_Markierung,"")),"")</f>
        <v/>
      </c>
      <c r="AI10" s="30" t="str">
        <f>IFERROR(IF(LEN(Meilensteine34[[#This Row],[Tage]])=0,"",IF(AND(AI$7=$E10,$F10=1),Meilenstein_Markierung,"")),"")</f>
        <v/>
      </c>
      <c r="AJ10" s="30" t="str">
        <f>IFERROR(IF(LEN(Meilensteine34[[#This Row],[Tage]])=0,"",IF(AND(AJ$7=$E10,$F10=1),Meilenstein_Markierung,"")),"")</f>
        <v/>
      </c>
      <c r="AK10" s="30" t="str">
        <f>IFERROR(IF(LEN(Meilensteine34[[#This Row],[Tage]])=0,"",IF(AND(AK$7=$E10,$F10=1),Meilenstein_Markierung,"")),"")</f>
        <v/>
      </c>
      <c r="AL10" s="30" t="str">
        <f>IFERROR(IF(LEN(Meilensteine34[[#This Row],[Tage]])=0,"",IF(AND(AL$7=$E10,$F10=1),Meilenstein_Markierung,"")),"")</f>
        <v/>
      </c>
      <c r="AM10" s="30" t="str">
        <f>IFERROR(IF(LEN(Meilensteine34[[#This Row],[Tage]])=0,"",IF(AND(AM$7=$E10,$F10=1),Meilenstein_Markierung,"")),"")</f>
        <v/>
      </c>
      <c r="AN10" s="30" t="str">
        <f>IFERROR(IF(LEN(Meilensteine34[[#This Row],[Tage]])=0,"",IF(AND(AN$7=$E10,$F10=1),Meilenstein_Markierung,"")),"")</f>
        <v/>
      </c>
      <c r="AO10" s="30" t="str">
        <f>IFERROR(IF(LEN(Meilensteine34[[#This Row],[Tage]])=0,"",IF(AND(AO$7=$E10,$F10=1),Meilenstein_Markierung,"")),"")</f>
        <v/>
      </c>
      <c r="AP10" s="30" t="str">
        <f>IFERROR(IF(LEN(Meilensteine34[[#This Row],[Tage]])=0,"",IF(AND(AP$7=$E10,$F10=1),Meilenstein_Markierung,"")),"")</f>
        <v/>
      </c>
      <c r="AQ10" s="30" t="str">
        <f>IFERROR(IF(LEN(Meilensteine34[[#This Row],[Tage]])=0,"",IF(AND(AQ$7=$E10,$F10=1),Meilenstein_Markierung,"")),"")</f>
        <v/>
      </c>
      <c r="AR10" s="30" t="str">
        <f>IFERROR(IF(LEN(Meilensteine34[[#This Row],[Tage]])=0,"",IF(AND(AR$7=$E10,$F10=1),Meilenstein_Markierung,"")),"")</f>
        <v/>
      </c>
      <c r="AS10" s="30" t="str">
        <f>IFERROR(IF(LEN(Meilensteine34[[#This Row],[Tage]])=0,"",IF(AND(AS$7=$E10,$F10=1),Meilenstein_Markierung,"")),"")</f>
        <v/>
      </c>
      <c r="AT10" s="30" t="str">
        <f>IFERROR(IF(LEN(Meilensteine34[[#This Row],[Tage]])=0,"",IF(AND(AT$7=$E10,$F10=1),Meilenstein_Markierung,"")),"")</f>
        <v/>
      </c>
      <c r="AU10" s="30" t="str">
        <f>IFERROR(IF(LEN(Meilensteine34[[#This Row],[Tage]])=0,"",IF(AND(AU$7=$E10,$F10=1),Meilenstein_Markierung,"")),"")</f>
        <v/>
      </c>
      <c r="AV10" s="30" t="str">
        <f>IFERROR(IF(LEN(Meilensteine34[[#This Row],[Tage]])=0,"",IF(AND(AV$7=$E10,$F10=1),Meilenstein_Markierung,"")),"")</f>
        <v/>
      </c>
      <c r="AW10" s="30" t="str">
        <f>IFERROR(IF(LEN(Meilensteine34[[#This Row],[Tage]])=0,"",IF(AND(AW$7=$E10,$F10=1),Meilenstein_Markierung,"")),"")</f>
        <v/>
      </c>
      <c r="AX10" s="30" t="str">
        <f>IFERROR(IF(LEN(Meilensteine34[[#This Row],[Tage]])=0,"",IF(AND(AX$7=$E10,$F10=1),Meilenstein_Markierung,"")),"")</f>
        <v/>
      </c>
      <c r="AY10" s="30" t="str">
        <f>IFERROR(IF(LEN(Meilensteine34[[#This Row],[Tage]])=0,"",IF(AND(AY$7=$E10,$F10=1),Meilenstein_Markierung,"")),"")</f>
        <v/>
      </c>
      <c r="AZ10" s="30" t="str">
        <f>IFERROR(IF(LEN(Meilensteine34[[#This Row],[Tage]])=0,"",IF(AND(AZ$7=$E10,$F10=1),Meilenstein_Markierung,"")),"")</f>
        <v/>
      </c>
      <c r="BA10" s="30" t="str">
        <f>IFERROR(IF(LEN(Meilensteine34[[#This Row],[Tage]])=0,"",IF(AND(BA$7=$E10,$F10=1),Meilenstein_Markierung,"")),"")</f>
        <v/>
      </c>
      <c r="BB10" s="30" t="str">
        <f>IFERROR(IF(LEN(Meilensteine34[[#This Row],[Tage]])=0,"",IF(AND(BB$7=$E10,$F10=1),Meilenstein_Markierung,"")),"")</f>
        <v/>
      </c>
      <c r="BC10" s="30" t="str">
        <f>IFERROR(IF(LEN(Meilensteine34[[#This Row],[Tage]])=0,"",IF(AND(BC$7=$E10,$F10=1),Meilenstein_Markierung,"")),"")</f>
        <v/>
      </c>
      <c r="BD10" s="30" t="str">
        <f>IFERROR(IF(LEN(Meilensteine34[[#This Row],[Tage]])=0,"",IF(AND(BD$7=$E10,$F10=1),Meilenstein_Markierung,"")),"")</f>
        <v/>
      </c>
      <c r="BE10" s="30" t="str">
        <f>IFERROR(IF(LEN(Meilensteine34[[#This Row],[Tage]])=0,"",IF(AND(BE$7=$E10,$F10=1),Meilenstein_Markierung,"")),"")</f>
        <v/>
      </c>
      <c r="BF10" s="30" t="str">
        <f>IFERROR(IF(LEN(Meilensteine34[[#This Row],[Tage]])=0,"",IF(AND(BF$7=$E10,$F10=1),Meilenstein_Markierung,"")),"")</f>
        <v/>
      </c>
      <c r="BG10" s="30" t="str">
        <f>IFERROR(IF(LEN(Meilensteine34[[#This Row],[Tage]])=0,"",IF(AND(BG$7=$E10,$F10=1),Meilenstein_Markierung,"")),"")</f>
        <v/>
      </c>
      <c r="BH10" s="30" t="str">
        <f>IFERROR(IF(LEN(Meilensteine34[[#This Row],[Tage]])=0,"",IF(AND(BH$7=$E10,$F10=1),Meilenstein_Markierung,"")),"")</f>
        <v/>
      </c>
      <c r="BI10" s="30" t="str">
        <f>IFERROR(IF(LEN(Meilensteine34[[#This Row],[Tage]])=0,"",IF(AND(BI$7=$E10,$F10=1),Meilenstein_Markierung,"")),"")</f>
        <v/>
      </c>
      <c r="BJ10" s="30" t="str">
        <f>IFERROR(IF(LEN(Meilensteine34[[#This Row],[Tage]])=0,"",IF(AND(BJ$7=$E10,$F10=1),Meilenstein_Markierung,"")),"")</f>
        <v/>
      </c>
      <c r="BK10" s="30" t="str">
        <f>IFERROR(IF(LEN(Meilensteine34[[#This Row],[Tage]])=0,"",IF(AND(BK$7=$E10,$F10=1),Meilenstein_Markierung,"")),"")</f>
        <v/>
      </c>
    </row>
    <row r="11" spans="1:63" s="1" customFormat="1" ht="30" customHeight="1" outlineLevel="1">
      <c r="A11" s="10"/>
      <c r="B11" s="49" t="s">
        <v>10</v>
      </c>
      <c r="C11" s="17"/>
      <c r="D11" s="81">
        <v>0.25</v>
      </c>
      <c r="E11" s="43">
        <f ca="1">TODAY()</f>
        <v>45617</v>
      </c>
      <c r="F11" s="16">
        <v>3</v>
      </c>
      <c r="G11" s="31"/>
      <c r="H11" s="30" t="str">
        <f ca="1">IFERROR(IF(LEN(Meilensteine34[[#This Row],[Tage]])=0,"",IF(AND(H$7=$E11,$F11=1),Meilenstein_Markierung,"")),"")</f>
        <v/>
      </c>
      <c r="I11" s="30" t="str">
        <f ca="1">IFERROR(IF(LEN(Meilensteine34[[#This Row],[Tage]])=0,"",IF(AND(I$7=$E11,$F11=1),Meilenstein_Markierung,"")),"")</f>
        <v/>
      </c>
      <c r="J11" s="30" t="str">
        <f ca="1">IFERROR(IF(LEN(Meilensteine34[[#This Row],[Tage]])=0,"",IF(AND(J$7=$E11,$F11=1),Meilenstein_Markierung,"")),"")</f>
        <v/>
      </c>
      <c r="K11" s="30" t="str">
        <f ca="1">IFERROR(IF(LEN(Meilensteine34[[#This Row],[Tage]])=0,"",IF(AND(K$7=$E11,$F11=1),Meilenstein_Markierung,"")),"")</f>
        <v/>
      </c>
      <c r="L11" s="30" t="str">
        <f ca="1">IFERROR(IF(LEN(Meilensteine34[[#This Row],[Tage]])=0,"",IF(AND(L$7=$E11,$F11=1),Meilenstein_Markierung,"")),"")</f>
        <v/>
      </c>
      <c r="M11" s="30" t="str">
        <f ca="1">IFERROR(IF(LEN(Meilensteine34[[#This Row],[Tage]])=0,"",IF(AND(M$7=$E11,$F11=1),Meilenstein_Markierung,"")),"")</f>
        <v/>
      </c>
      <c r="N11" s="30" t="str">
        <f ca="1">IFERROR(IF(LEN(Meilensteine34[[#This Row],[Tage]])=0,"",IF(AND(N$7=$E11,$F11=1),Meilenstein_Markierung,"")),"")</f>
        <v/>
      </c>
      <c r="O11" s="30" t="str">
        <f ca="1">IFERROR(IF(LEN(Meilensteine34[[#This Row],[Tage]])=0,"",IF(AND(O$7=$E11,$F11=1),Meilenstein_Markierung,"")),"")</f>
        <v/>
      </c>
      <c r="P11" s="30" t="str">
        <f ca="1">IFERROR(IF(LEN(Meilensteine34[[#This Row],[Tage]])=0,"",IF(AND(P$7=$E11,$F11=1),Meilenstein_Markierung,"")),"")</f>
        <v/>
      </c>
      <c r="Q11" s="30" t="str">
        <f ca="1">IFERROR(IF(LEN(Meilensteine34[[#This Row],[Tage]])=0,"",IF(AND(Q$7=$E11,$F11=1),Meilenstein_Markierung,"")),"")</f>
        <v/>
      </c>
      <c r="R11" s="30" t="str">
        <f ca="1">IFERROR(IF(LEN(Meilensteine34[[#This Row],[Tage]])=0,"",IF(AND(R$7=$E11,$F11=1),Meilenstein_Markierung,"")),"")</f>
        <v/>
      </c>
      <c r="S11" s="30" t="str">
        <f ca="1">IFERROR(IF(LEN(Meilensteine34[[#This Row],[Tage]])=0,"",IF(AND(S$7=$E11,$F11=1),Meilenstein_Markierung,"")),"")</f>
        <v/>
      </c>
      <c r="T11" s="30" t="str">
        <f ca="1">IFERROR(IF(LEN(Meilensteine34[[#This Row],[Tage]])=0,"",IF(AND(T$7=$E11,$F11=1),Meilenstein_Markierung,"")),"")</f>
        <v/>
      </c>
      <c r="U11" s="30" t="str">
        <f ca="1">IFERROR(IF(LEN(Meilensteine34[[#This Row],[Tage]])=0,"",IF(AND(U$7=$E11,$F11=1),Meilenstein_Markierung,"")),"")</f>
        <v/>
      </c>
      <c r="V11" s="30" t="str">
        <f ca="1">IFERROR(IF(LEN(Meilensteine34[[#This Row],[Tage]])=0,"",IF(AND(V$7=$E11,$F11=1),Meilenstein_Markierung,"")),"")</f>
        <v/>
      </c>
      <c r="W11" s="30" t="str">
        <f ca="1">IFERROR(IF(LEN(Meilensteine34[[#This Row],[Tage]])=0,"",IF(AND(W$7=$E11,$F11=1),Meilenstein_Markierung,"")),"")</f>
        <v/>
      </c>
      <c r="X11" s="30" t="str">
        <f ca="1">IFERROR(IF(LEN(Meilensteine34[[#This Row],[Tage]])=0,"",IF(AND(X$7=$E11,$F11=1),Meilenstein_Markierung,"")),"")</f>
        <v/>
      </c>
      <c r="Y11" s="30" t="str">
        <f ca="1">IFERROR(IF(LEN(Meilensteine34[[#This Row],[Tage]])=0,"",IF(AND(Y$7=$E11,$F11=1),Meilenstein_Markierung,"")),"")</f>
        <v/>
      </c>
      <c r="Z11" s="30" t="str">
        <f ca="1">IFERROR(IF(LEN(Meilensteine34[[#This Row],[Tage]])=0,"",IF(AND(Z$7=$E11,$F11=1),Meilenstein_Markierung,"")),"")</f>
        <v/>
      </c>
      <c r="AA11" s="30" t="str">
        <f ca="1">IFERROR(IF(LEN(Meilensteine34[[#This Row],[Tage]])=0,"",IF(AND(AA$7=$E11,$F11=1),Meilenstein_Markierung,"")),"")</f>
        <v/>
      </c>
      <c r="AB11" s="30" t="str">
        <f ca="1">IFERROR(IF(LEN(Meilensteine34[[#This Row],[Tage]])=0,"",IF(AND(AB$7=$E11,$F11=1),Meilenstein_Markierung,"")),"")</f>
        <v/>
      </c>
      <c r="AC11" s="30" t="str">
        <f ca="1">IFERROR(IF(LEN(Meilensteine34[[#This Row],[Tage]])=0,"",IF(AND(AC$7=$E11,$F11=1),Meilenstein_Markierung,"")),"")</f>
        <v/>
      </c>
      <c r="AD11" s="30" t="str">
        <f ca="1">IFERROR(IF(LEN(Meilensteine34[[#This Row],[Tage]])=0,"",IF(AND(AD$7=$E11,$F11=1),Meilenstein_Markierung,"")),"")</f>
        <v/>
      </c>
      <c r="AE11" s="30" t="str">
        <f ca="1">IFERROR(IF(LEN(Meilensteine34[[#This Row],[Tage]])=0,"",IF(AND(AE$7=$E11,$F11=1),Meilenstein_Markierung,"")),"")</f>
        <v/>
      </c>
      <c r="AF11" s="30" t="str">
        <f ca="1">IFERROR(IF(LEN(Meilensteine34[[#This Row],[Tage]])=0,"",IF(AND(AF$7=$E11,$F11=1),Meilenstein_Markierung,"")),"")</f>
        <v/>
      </c>
      <c r="AG11" s="30" t="str">
        <f ca="1">IFERROR(IF(LEN(Meilensteine34[[#This Row],[Tage]])=0,"",IF(AND(AG$7=$E11,$F11=1),Meilenstein_Markierung,"")),"")</f>
        <v/>
      </c>
      <c r="AH11" s="30" t="str">
        <f ca="1">IFERROR(IF(LEN(Meilensteine34[[#This Row],[Tage]])=0,"",IF(AND(AH$7=$E11,$F11=1),Meilenstein_Markierung,"")),"")</f>
        <v/>
      </c>
      <c r="AI11" s="30" t="str">
        <f ca="1">IFERROR(IF(LEN(Meilensteine34[[#This Row],[Tage]])=0,"",IF(AND(AI$7=$E11,$F11=1),Meilenstein_Markierung,"")),"")</f>
        <v/>
      </c>
      <c r="AJ11" s="30" t="str">
        <f ca="1">IFERROR(IF(LEN(Meilensteine34[[#This Row],[Tage]])=0,"",IF(AND(AJ$7=$E11,$F11=1),Meilenstein_Markierung,"")),"")</f>
        <v/>
      </c>
      <c r="AK11" s="30" t="str">
        <f ca="1">IFERROR(IF(LEN(Meilensteine34[[#This Row],[Tage]])=0,"",IF(AND(AK$7=$E11,$F11=1),Meilenstein_Markierung,"")),"")</f>
        <v/>
      </c>
      <c r="AL11" s="30" t="str">
        <f ca="1">IFERROR(IF(LEN(Meilensteine34[[#This Row],[Tage]])=0,"",IF(AND(AL$7=$E11,$F11=1),Meilenstein_Markierung,"")),"")</f>
        <v/>
      </c>
      <c r="AM11" s="30" t="str">
        <f ca="1">IFERROR(IF(LEN(Meilensteine34[[#This Row],[Tage]])=0,"",IF(AND(AM$7=$E11,$F11=1),Meilenstein_Markierung,"")),"")</f>
        <v/>
      </c>
      <c r="AN11" s="30" t="str">
        <f ca="1">IFERROR(IF(LEN(Meilensteine34[[#This Row],[Tage]])=0,"",IF(AND(AN$7=$E11,$F11=1),Meilenstein_Markierung,"")),"")</f>
        <v/>
      </c>
      <c r="AO11" s="30" t="str">
        <f ca="1">IFERROR(IF(LEN(Meilensteine34[[#This Row],[Tage]])=0,"",IF(AND(AO$7=$E11,$F11=1),Meilenstein_Markierung,"")),"")</f>
        <v/>
      </c>
      <c r="AP11" s="30" t="str">
        <f ca="1">IFERROR(IF(LEN(Meilensteine34[[#This Row],[Tage]])=0,"",IF(AND(AP$7=$E11,$F11=1),Meilenstein_Markierung,"")),"")</f>
        <v/>
      </c>
      <c r="AQ11" s="30" t="str">
        <f ca="1">IFERROR(IF(LEN(Meilensteine34[[#This Row],[Tage]])=0,"",IF(AND(AQ$7=$E11,$F11=1),Meilenstein_Markierung,"")),"")</f>
        <v/>
      </c>
      <c r="AR11" s="30" t="str">
        <f ca="1">IFERROR(IF(LEN(Meilensteine34[[#This Row],[Tage]])=0,"",IF(AND(AR$7=$E11,$F11=1),Meilenstein_Markierung,"")),"")</f>
        <v/>
      </c>
      <c r="AS11" s="30" t="str">
        <f ca="1">IFERROR(IF(LEN(Meilensteine34[[#This Row],[Tage]])=0,"",IF(AND(AS$7=$E11,$F11=1),Meilenstein_Markierung,"")),"")</f>
        <v/>
      </c>
      <c r="AT11" s="30" t="str">
        <f ca="1">IFERROR(IF(LEN(Meilensteine34[[#This Row],[Tage]])=0,"",IF(AND(AT$7=$E11,$F11=1),Meilenstein_Markierung,"")),"")</f>
        <v/>
      </c>
      <c r="AU11" s="30" t="str">
        <f ca="1">IFERROR(IF(LEN(Meilensteine34[[#This Row],[Tage]])=0,"",IF(AND(AU$7=$E11,$F11=1),Meilenstein_Markierung,"")),"")</f>
        <v/>
      </c>
      <c r="AV11" s="30" t="str">
        <f ca="1">IFERROR(IF(LEN(Meilensteine34[[#This Row],[Tage]])=0,"",IF(AND(AV$7=$E11,$F11=1),Meilenstein_Markierung,"")),"")</f>
        <v/>
      </c>
      <c r="AW11" s="30" t="str">
        <f ca="1">IFERROR(IF(LEN(Meilensteine34[[#This Row],[Tage]])=0,"",IF(AND(AW$7=$E11,$F11=1),Meilenstein_Markierung,"")),"")</f>
        <v/>
      </c>
      <c r="AX11" s="30" t="str">
        <f ca="1">IFERROR(IF(LEN(Meilensteine34[[#This Row],[Tage]])=0,"",IF(AND(AX$7=$E11,$F11=1),Meilenstein_Markierung,"")),"")</f>
        <v/>
      </c>
      <c r="AY11" s="30" t="str">
        <f ca="1">IFERROR(IF(LEN(Meilensteine34[[#This Row],[Tage]])=0,"",IF(AND(AY$7=$E11,$F11=1),Meilenstein_Markierung,"")),"")</f>
        <v/>
      </c>
      <c r="AZ11" s="30" t="str">
        <f ca="1">IFERROR(IF(LEN(Meilensteine34[[#This Row],[Tage]])=0,"",IF(AND(AZ$7=$E11,$F11=1),Meilenstein_Markierung,"")),"")</f>
        <v/>
      </c>
      <c r="BA11" s="30" t="str">
        <f ca="1">IFERROR(IF(LEN(Meilensteine34[[#This Row],[Tage]])=0,"",IF(AND(BA$7=$E11,$F11=1),Meilenstein_Markierung,"")),"")</f>
        <v/>
      </c>
      <c r="BB11" s="30" t="str">
        <f ca="1">IFERROR(IF(LEN(Meilensteine34[[#This Row],[Tage]])=0,"",IF(AND(BB$7=$E11,$F11=1),Meilenstein_Markierung,"")),"")</f>
        <v/>
      </c>
      <c r="BC11" s="30" t="str">
        <f ca="1">IFERROR(IF(LEN(Meilensteine34[[#This Row],[Tage]])=0,"",IF(AND(BC$7=$E11,$F11=1),Meilenstein_Markierung,"")),"")</f>
        <v/>
      </c>
      <c r="BD11" s="30" t="str">
        <f ca="1">IFERROR(IF(LEN(Meilensteine34[[#This Row],[Tage]])=0,"",IF(AND(BD$7=$E11,$F11=1),Meilenstein_Markierung,"")),"")</f>
        <v/>
      </c>
      <c r="BE11" s="30" t="str">
        <f ca="1">IFERROR(IF(LEN(Meilensteine34[[#This Row],[Tage]])=0,"",IF(AND(BE$7=$E11,$F11=1),Meilenstein_Markierung,"")),"")</f>
        <v/>
      </c>
      <c r="BF11" s="30" t="str">
        <f ca="1">IFERROR(IF(LEN(Meilensteine34[[#This Row],[Tage]])=0,"",IF(AND(BF$7=$E11,$F11=1),Meilenstein_Markierung,"")),"")</f>
        <v/>
      </c>
      <c r="BG11" s="30" t="str">
        <f ca="1">IFERROR(IF(LEN(Meilensteine34[[#This Row],[Tage]])=0,"",IF(AND(BG$7=$E11,$F11=1),Meilenstein_Markierung,"")),"")</f>
        <v/>
      </c>
      <c r="BH11" s="30" t="str">
        <f ca="1">IFERROR(IF(LEN(Meilensteine34[[#This Row],[Tage]])=0,"",IF(AND(BH$7=$E11,$F11=1),Meilenstein_Markierung,"")),"")</f>
        <v/>
      </c>
      <c r="BI11" s="30" t="str">
        <f ca="1">IFERROR(IF(LEN(Meilensteine34[[#This Row],[Tage]])=0,"",IF(AND(BI$7=$E11,$F11=1),Meilenstein_Markierung,"")),"")</f>
        <v/>
      </c>
      <c r="BJ11" s="30" t="str">
        <f ca="1">IFERROR(IF(LEN(Meilensteine34[[#This Row],[Tage]])=0,"",IF(AND(BJ$7=$E11,$F11=1),Meilenstein_Markierung,"")),"")</f>
        <v/>
      </c>
      <c r="BK11" s="30" t="str">
        <f ca="1">IFERROR(IF(LEN(Meilensteine34[[#This Row],[Tage]])=0,"",IF(AND(BK$7=$E11,$F11=1),Meilenstein_Markierung,"")),"")</f>
        <v/>
      </c>
    </row>
    <row r="12" spans="1:63" s="1" customFormat="1" ht="30" customHeight="1" outlineLevel="1">
      <c r="A12" s="10"/>
      <c r="B12" s="49" t="s">
        <v>11</v>
      </c>
      <c r="C12" s="17"/>
      <c r="D12" s="81"/>
      <c r="E12" s="43">
        <f ca="1">TODAY()+5</f>
        <v>45622</v>
      </c>
      <c r="F12" s="16">
        <v>1</v>
      </c>
      <c r="G12" s="31"/>
      <c r="H12" s="30" t="str">
        <f ca="1">IFERROR(IF(LEN(Meilensteine34[[#This Row],[Tage]])=0,"",IF(AND(H$7=$E12,$F12=1),Meilenstein_Markierung,"")),"")</f>
        <v/>
      </c>
      <c r="I12" s="30" t="str">
        <f ca="1">IFERROR(IF(LEN(Meilensteine34[[#This Row],[Tage]])=0,"",IF(AND(I$7=$E12,$F12=1),Meilenstein_Markierung,"")),"")</f>
        <v/>
      </c>
      <c r="J12" s="30" t="str">
        <f ca="1">IFERROR(IF(LEN(Meilensteine34[[#This Row],[Tage]])=0,"",IF(AND(J$7=$E12,$F12=1),Meilenstein_Markierung,"")),"")</f>
        <v/>
      </c>
      <c r="K12" s="30" t="str">
        <f ca="1">IFERROR(IF(LEN(Meilensteine34[[#This Row],[Tage]])=0,"",IF(AND(K$7=$E12,$F12=1),Meilenstein_Markierung,"")),"")</f>
        <v/>
      </c>
      <c r="L12" s="30" t="str">
        <f ca="1">IFERROR(IF(LEN(Meilensteine34[[#This Row],[Tage]])=0,"",IF(AND(L$7=$E12,$F12=1),Meilenstein_Markierung,"")),"")</f>
        <v/>
      </c>
      <c r="M12" s="30" t="str">
        <f ca="1">IFERROR(IF(LEN(Meilensteine34[[#This Row],[Tage]])=0,"",IF(AND(M$7=$E12,$F12=1),Meilenstein_Markierung,"")),"")</f>
        <v/>
      </c>
      <c r="N12" s="30" t="str">
        <f ca="1">IFERROR(IF(LEN(Meilensteine34[[#This Row],[Tage]])=0,"",IF(AND(N$7=$E12,$F12=1),Meilenstein_Markierung,"")),"")</f>
        <v/>
      </c>
      <c r="O12" s="30" t="str">
        <f ca="1">IFERROR(IF(LEN(Meilensteine34[[#This Row],[Tage]])=0,"",IF(AND(O$7=$E12,$F12=1),Meilenstein_Markierung,"")),"")</f>
        <v/>
      </c>
      <c r="P12" s="30" t="str">
        <f ca="1">IFERROR(IF(LEN(Meilensteine34[[#This Row],[Tage]])=0,"",IF(AND(P$7=$E12,$F12=1),Meilenstein_Markierung,"")),"")</f>
        <v/>
      </c>
      <c r="Q12" s="30" t="str">
        <f ca="1">IFERROR(IF(LEN(Meilensteine34[[#This Row],[Tage]])=0,"",IF(AND(Q$7=$E12,$F12=1),Meilenstein_Markierung,"")),"")</f>
        <v/>
      </c>
      <c r="R12" s="30" t="str">
        <f ca="1">IFERROR(IF(LEN(Meilensteine34[[#This Row],[Tage]])=0,"",IF(AND(R$7=$E12,$F12=1),Meilenstein_Markierung,"")),"")</f>
        <v/>
      </c>
      <c r="S12" s="30" t="str">
        <f ca="1">IFERROR(IF(LEN(Meilensteine34[[#This Row],[Tage]])=0,"",IF(AND(S$7=$E12,$F12=1),Meilenstein_Markierung,"")),"")</f>
        <v/>
      </c>
      <c r="T12" s="30" t="str">
        <f ca="1">IFERROR(IF(LEN(Meilensteine34[[#This Row],[Tage]])=0,"",IF(AND(T$7=$E12,$F12=1),Meilenstein_Markierung,"")),"")</f>
        <v/>
      </c>
      <c r="U12" s="30" t="str">
        <f ca="1">IFERROR(IF(LEN(Meilensteine34[[#This Row],[Tage]])=0,"",IF(AND(U$7=$E12,$F12=1),Meilenstein_Markierung,"")),"")</f>
        <v/>
      </c>
      <c r="V12" s="30" t="str">
        <f ca="1">IFERROR(IF(LEN(Meilensteine34[[#This Row],[Tage]])=0,"",IF(AND(V$7=$E12,$F12=1),Meilenstein_Markierung,"")),"")</f>
        <v/>
      </c>
      <c r="W12" s="30" t="str">
        <f ca="1">IFERROR(IF(LEN(Meilensteine34[[#This Row],[Tage]])=0,"",IF(AND(W$7=$E12,$F12=1),Meilenstein_Markierung,"")),"")</f>
        <v/>
      </c>
      <c r="X12" s="30" t="str">
        <f ca="1">IFERROR(IF(LEN(Meilensteine34[[#This Row],[Tage]])=0,"",IF(AND(X$7=$E12,$F12=1),Meilenstein_Markierung,"")),"")</f>
        <v/>
      </c>
      <c r="Y12" s="30" t="str">
        <f ca="1">IFERROR(IF(LEN(Meilensteine34[[#This Row],[Tage]])=0,"",IF(AND(Y$7=$E12,$F12=1),Meilenstein_Markierung,"")),"")</f>
        <v/>
      </c>
      <c r="Z12" s="30" t="str">
        <f ca="1">IFERROR(IF(LEN(Meilensteine34[[#This Row],[Tage]])=0,"",IF(AND(Z$7=$E12,$F12=1),Meilenstein_Markierung,"")),"")</f>
        <v/>
      </c>
      <c r="AA12" s="30" t="str">
        <f ca="1">IFERROR(IF(LEN(Meilensteine34[[#This Row],[Tage]])=0,"",IF(AND(AA$7=$E12,$F12=1),Meilenstein_Markierung,"")),"")</f>
        <v/>
      </c>
      <c r="AB12" s="30" t="str">
        <f ca="1">IFERROR(IF(LEN(Meilensteine34[[#This Row],[Tage]])=0,"",IF(AND(AB$7=$E12,$F12=1),Meilenstein_Markierung,"")),"")</f>
        <v/>
      </c>
      <c r="AC12" s="30" t="str">
        <f ca="1">IFERROR(IF(LEN(Meilensteine34[[#This Row],[Tage]])=0,"",IF(AND(AC$7=$E12,$F12=1),Meilenstein_Markierung,"")),"")</f>
        <v/>
      </c>
      <c r="AD12" s="30" t="str">
        <f ca="1">IFERROR(IF(LEN(Meilensteine34[[#This Row],[Tage]])=0,"",IF(AND(AD$7=$E12,$F12=1),Meilenstein_Markierung,"")),"")</f>
        <v/>
      </c>
      <c r="AE12" s="30" t="str">
        <f ca="1">IFERROR(IF(LEN(Meilensteine34[[#This Row],[Tage]])=0,"",IF(AND(AE$7=$E12,$F12=1),Meilenstein_Markierung,"")),"")</f>
        <v/>
      </c>
      <c r="AF12" s="30" t="str">
        <f ca="1">IFERROR(IF(LEN(Meilensteine34[[#This Row],[Tage]])=0,"",IF(AND(AF$7=$E12,$F12=1),Meilenstein_Markierung,"")),"")</f>
        <v/>
      </c>
      <c r="AG12" s="30" t="str">
        <f ca="1">IFERROR(IF(LEN(Meilensteine34[[#This Row],[Tage]])=0,"",IF(AND(AG$7=$E12,$F12=1),Meilenstein_Markierung,"")),"")</f>
        <v/>
      </c>
      <c r="AH12" s="30" t="str">
        <f ca="1">IFERROR(IF(LEN(Meilensteine34[[#This Row],[Tage]])=0,"",IF(AND(AH$7=$E12,$F12=1),Meilenstein_Markierung,"")),"")</f>
        <v/>
      </c>
      <c r="AI12" s="30" t="str">
        <f ca="1">IFERROR(IF(LEN(Meilensteine34[[#This Row],[Tage]])=0,"",IF(AND(AI$7=$E12,$F12=1),Meilenstein_Markierung,"")),"")</f>
        <v/>
      </c>
      <c r="AJ12" s="30" t="str">
        <f ca="1">IFERROR(IF(LEN(Meilensteine34[[#This Row],[Tage]])=0,"",IF(AND(AJ$7=$E12,$F12=1),Meilenstein_Markierung,"")),"")</f>
        <v/>
      </c>
      <c r="AK12" s="30" t="str">
        <f ca="1">IFERROR(IF(LEN(Meilensteine34[[#This Row],[Tage]])=0,"",IF(AND(AK$7=$E12,$F12=1),Meilenstein_Markierung,"")),"")</f>
        <v/>
      </c>
      <c r="AL12" s="30" t="str">
        <f ca="1">IFERROR(IF(LEN(Meilensteine34[[#This Row],[Tage]])=0,"",IF(AND(AL$7=$E12,$F12=1),Meilenstein_Markierung,"")),"")</f>
        <v/>
      </c>
      <c r="AM12" s="30" t="str">
        <f ca="1">IFERROR(IF(LEN(Meilensteine34[[#This Row],[Tage]])=0,"",IF(AND(AM$7=$E12,$F12=1),Meilenstein_Markierung,"")),"")</f>
        <v/>
      </c>
      <c r="AN12" s="30" t="str">
        <f ca="1">IFERROR(IF(LEN(Meilensteine34[[#This Row],[Tage]])=0,"",IF(AND(AN$7=$E12,$F12=1),Meilenstein_Markierung,"")),"")</f>
        <v/>
      </c>
      <c r="AO12" s="30" t="str">
        <f ca="1">IFERROR(IF(LEN(Meilensteine34[[#This Row],[Tage]])=0,"",IF(AND(AO$7=$E12,$F12=1),Meilenstein_Markierung,"")),"")</f>
        <v/>
      </c>
      <c r="AP12" s="30" t="str">
        <f ca="1">IFERROR(IF(LEN(Meilensteine34[[#This Row],[Tage]])=0,"",IF(AND(AP$7=$E12,$F12=1),Meilenstein_Markierung,"")),"")</f>
        <v/>
      </c>
      <c r="AQ12" s="30" t="str">
        <f ca="1">IFERROR(IF(LEN(Meilensteine34[[#This Row],[Tage]])=0,"",IF(AND(AQ$7=$E12,$F12=1),Meilenstein_Markierung,"")),"")</f>
        <v/>
      </c>
      <c r="AR12" s="30" t="str">
        <f ca="1">IFERROR(IF(LEN(Meilensteine34[[#This Row],[Tage]])=0,"",IF(AND(AR$7=$E12,$F12=1),Meilenstein_Markierung,"")),"")</f>
        <v/>
      </c>
      <c r="AS12" s="30" t="str">
        <f ca="1">IFERROR(IF(LEN(Meilensteine34[[#This Row],[Tage]])=0,"",IF(AND(AS$7=$E12,$F12=1),Meilenstein_Markierung,"")),"")</f>
        <v/>
      </c>
      <c r="AT12" s="30" t="str">
        <f ca="1">IFERROR(IF(LEN(Meilensteine34[[#This Row],[Tage]])=0,"",IF(AND(AT$7=$E12,$F12=1),Meilenstein_Markierung,"")),"")</f>
        <v/>
      </c>
      <c r="AU12" s="30" t="str">
        <f ca="1">IFERROR(IF(LEN(Meilensteine34[[#This Row],[Tage]])=0,"",IF(AND(AU$7=$E12,$F12=1),Meilenstein_Markierung,"")),"")</f>
        <v/>
      </c>
      <c r="AV12" s="30" t="str">
        <f ca="1">IFERROR(IF(LEN(Meilensteine34[[#This Row],[Tage]])=0,"",IF(AND(AV$7=$E12,$F12=1),Meilenstein_Markierung,"")),"")</f>
        <v/>
      </c>
      <c r="AW12" s="30" t="str">
        <f ca="1">IFERROR(IF(LEN(Meilensteine34[[#This Row],[Tage]])=0,"",IF(AND(AW$7=$E12,$F12=1),Meilenstein_Markierung,"")),"")</f>
        <v/>
      </c>
      <c r="AX12" s="30" t="str">
        <f ca="1">IFERROR(IF(LEN(Meilensteine34[[#This Row],[Tage]])=0,"",IF(AND(AX$7=$E12,$F12=1),Meilenstein_Markierung,"")),"")</f>
        <v/>
      </c>
      <c r="AY12" s="30" t="str">
        <f ca="1">IFERROR(IF(LEN(Meilensteine34[[#This Row],[Tage]])=0,"",IF(AND(AY$7=$E12,$F12=1),Meilenstein_Markierung,"")),"")</f>
        <v/>
      </c>
      <c r="AZ12" s="30" t="str">
        <f ca="1">IFERROR(IF(LEN(Meilensteine34[[#This Row],[Tage]])=0,"",IF(AND(AZ$7=$E12,$F12=1),Meilenstein_Markierung,"")),"")</f>
        <v/>
      </c>
      <c r="BA12" s="30" t="str">
        <f ca="1">IFERROR(IF(LEN(Meilensteine34[[#This Row],[Tage]])=0,"",IF(AND(BA$7=$E12,$F12=1),Meilenstein_Markierung,"")),"")</f>
        <v/>
      </c>
      <c r="BB12" s="30" t="str">
        <f ca="1">IFERROR(IF(LEN(Meilensteine34[[#This Row],[Tage]])=0,"",IF(AND(BB$7=$E12,$F12=1),Meilenstein_Markierung,"")),"")</f>
        <v/>
      </c>
      <c r="BC12" s="30" t="str">
        <f ca="1">IFERROR(IF(LEN(Meilensteine34[[#This Row],[Tage]])=0,"",IF(AND(BC$7=$E12,$F12=1),Meilenstein_Markierung,"")),"")</f>
        <v/>
      </c>
      <c r="BD12" s="30" t="str">
        <f ca="1">IFERROR(IF(LEN(Meilensteine34[[#This Row],[Tage]])=0,"",IF(AND(BD$7=$E12,$F12=1),Meilenstein_Markierung,"")),"")</f>
        <v/>
      </c>
      <c r="BE12" s="30" t="str">
        <f ca="1">IFERROR(IF(LEN(Meilensteine34[[#This Row],[Tage]])=0,"",IF(AND(BE$7=$E12,$F12=1),Meilenstein_Markierung,"")),"")</f>
        <v/>
      </c>
      <c r="BF12" s="30" t="str">
        <f ca="1">IFERROR(IF(LEN(Meilensteine34[[#This Row],[Tage]])=0,"",IF(AND(BF$7=$E12,$F12=1),Meilenstein_Markierung,"")),"")</f>
        <v/>
      </c>
      <c r="BG12" s="30" t="str">
        <f ca="1">IFERROR(IF(LEN(Meilensteine34[[#This Row],[Tage]])=0,"",IF(AND(BG$7=$E12,$F12=1),Meilenstein_Markierung,"")),"")</f>
        <v/>
      </c>
      <c r="BH12" s="30" t="str">
        <f ca="1">IFERROR(IF(LEN(Meilensteine34[[#This Row],[Tage]])=0,"",IF(AND(BH$7=$E12,$F12=1),Meilenstein_Markierung,"")),"")</f>
        <v/>
      </c>
      <c r="BI12" s="30" t="str">
        <f ca="1">IFERROR(IF(LEN(Meilensteine34[[#This Row],[Tage]])=0,"",IF(AND(BI$7=$E12,$F12=1),Meilenstein_Markierung,"")),"")</f>
        <v/>
      </c>
      <c r="BJ12" s="30" t="str">
        <f ca="1">IFERROR(IF(LEN(Meilensteine34[[#This Row],[Tage]])=0,"",IF(AND(BJ$7=$E12,$F12=1),Meilenstein_Markierung,"")),"")</f>
        <v/>
      </c>
      <c r="BK12" s="30" t="str">
        <f ca="1">IFERROR(IF(LEN(Meilensteine34[[#This Row],[Tage]])=0,"",IF(AND(BK$7=$E12,$F12=1),Meilenstein_Markierung,"")),"")</f>
        <v/>
      </c>
    </row>
    <row r="13" spans="1:63" s="1" customFormat="1" ht="30" customHeight="1" outlineLevel="1">
      <c r="A13" s="9"/>
      <c r="B13" s="49" t="s">
        <v>12</v>
      </c>
      <c r="C13" s="17"/>
      <c r="D13" s="81">
        <v>0.5</v>
      </c>
      <c r="E13" s="43">
        <f ca="1">TODAY()-3</f>
        <v>45614</v>
      </c>
      <c r="F13" s="16">
        <v>10</v>
      </c>
      <c r="G13" s="31"/>
      <c r="H13" s="30" t="str">
        <f ca="1">IFERROR(IF(LEN(Meilensteine34[[#This Row],[Tage]])=0,"",IF(AND(H$7=$E13,$F13=1),Meilenstein_Markierung,"")),"")</f>
        <v/>
      </c>
      <c r="I13" s="30" t="str">
        <f ca="1">IFERROR(IF(LEN(Meilensteine34[[#This Row],[Tage]])=0,"",IF(AND(I$7=$E13,$F13=1),Meilenstein_Markierung,"")),"")</f>
        <v/>
      </c>
      <c r="J13" s="30" t="str">
        <f ca="1">IFERROR(IF(LEN(Meilensteine34[[#This Row],[Tage]])=0,"",IF(AND(J$7=$E13,$F13=1),Meilenstein_Markierung,"")),"")</f>
        <v/>
      </c>
      <c r="K13" s="30" t="str">
        <f ca="1">IFERROR(IF(LEN(Meilensteine34[[#This Row],[Tage]])=0,"",IF(AND(K$7=$E13,$F13=1),Meilenstein_Markierung,"")),"")</f>
        <v/>
      </c>
      <c r="L13" s="30" t="str">
        <f ca="1">IFERROR(IF(LEN(Meilensteine34[[#This Row],[Tage]])=0,"",IF(AND(L$7=$E13,$F13=1),Meilenstein_Markierung,"")),"")</f>
        <v/>
      </c>
      <c r="M13" s="30" t="str">
        <f ca="1">IFERROR(IF(LEN(Meilensteine34[[#This Row],[Tage]])=0,"",IF(AND(M$7=$E13,$F13=1),Meilenstein_Markierung,"")),"")</f>
        <v/>
      </c>
      <c r="N13" s="30" t="str">
        <f ca="1">IFERROR(IF(LEN(Meilensteine34[[#This Row],[Tage]])=0,"",IF(AND(N$7=$E13,$F13=1),Meilenstein_Markierung,"")),"")</f>
        <v/>
      </c>
      <c r="O13" s="30" t="str">
        <f ca="1">IFERROR(IF(LEN(Meilensteine34[[#This Row],[Tage]])=0,"",IF(AND(O$7=$E13,$F13=1),Meilenstein_Markierung,"")),"")</f>
        <v/>
      </c>
      <c r="P13" s="30" t="str">
        <f ca="1">IFERROR(IF(LEN(Meilensteine34[[#This Row],[Tage]])=0,"",IF(AND(P$7=$E13,$F13=1),Meilenstein_Markierung,"")),"")</f>
        <v/>
      </c>
      <c r="Q13" s="30" t="str">
        <f ca="1">IFERROR(IF(LEN(Meilensteine34[[#This Row],[Tage]])=0,"",IF(AND(Q$7=$E13,$F13=1),Meilenstein_Markierung,"")),"")</f>
        <v/>
      </c>
      <c r="R13" s="30" t="str">
        <f ca="1">IFERROR(IF(LEN(Meilensteine34[[#This Row],[Tage]])=0,"",IF(AND(R$7=$E13,$F13=1),Meilenstein_Markierung,"")),"")</f>
        <v/>
      </c>
      <c r="S13" s="30" t="str">
        <f ca="1">IFERROR(IF(LEN(Meilensteine34[[#This Row],[Tage]])=0,"",IF(AND(S$7=$E13,$F13=1),Meilenstein_Markierung,"")),"")</f>
        <v/>
      </c>
      <c r="T13" s="30" t="str">
        <f ca="1">IFERROR(IF(LEN(Meilensteine34[[#This Row],[Tage]])=0,"",IF(AND(T$7=$E13,$F13=1),Meilenstein_Markierung,"")),"")</f>
        <v/>
      </c>
      <c r="U13" s="30" t="str">
        <f ca="1">IFERROR(IF(LEN(Meilensteine34[[#This Row],[Tage]])=0,"",IF(AND(U$7=$E13,$F13=1),Meilenstein_Markierung,"")),"")</f>
        <v/>
      </c>
      <c r="V13" s="30" t="str">
        <f ca="1">IFERROR(IF(LEN(Meilensteine34[[#This Row],[Tage]])=0,"",IF(AND(V$7=$E13,$F13=1),Meilenstein_Markierung,"")),"")</f>
        <v/>
      </c>
      <c r="W13" s="30" t="str">
        <f ca="1">IFERROR(IF(LEN(Meilensteine34[[#This Row],[Tage]])=0,"",IF(AND(W$7=$E13,$F13=1),Meilenstein_Markierung,"")),"")</f>
        <v/>
      </c>
      <c r="X13" s="30" t="str">
        <f ca="1">IFERROR(IF(LEN(Meilensteine34[[#This Row],[Tage]])=0,"",IF(AND(X$7=$E13,$F13=1),Meilenstein_Markierung,"")),"")</f>
        <v/>
      </c>
      <c r="Y13" s="30" t="str">
        <f ca="1">IFERROR(IF(LEN(Meilensteine34[[#This Row],[Tage]])=0,"",IF(AND(Y$7=$E13,$F13=1),Meilenstein_Markierung,"")),"")</f>
        <v/>
      </c>
      <c r="Z13" s="30" t="str">
        <f ca="1">IFERROR(IF(LEN(Meilensteine34[[#This Row],[Tage]])=0,"",IF(AND(Z$7=$E13,$F13=1),Meilenstein_Markierung,"")),"")</f>
        <v/>
      </c>
      <c r="AA13" s="30" t="str">
        <f ca="1">IFERROR(IF(LEN(Meilensteine34[[#This Row],[Tage]])=0,"",IF(AND(AA$7=$E13,$F13=1),Meilenstein_Markierung,"")),"")</f>
        <v/>
      </c>
      <c r="AB13" s="30" t="str">
        <f ca="1">IFERROR(IF(LEN(Meilensteine34[[#This Row],[Tage]])=0,"",IF(AND(AB$7=$E13,$F13=1),Meilenstein_Markierung,"")),"")</f>
        <v/>
      </c>
      <c r="AC13" s="30" t="str">
        <f ca="1">IFERROR(IF(LEN(Meilensteine34[[#This Row],[Tage]])=0,"",IF(AND(AC$7=$E13,$F13=1),Meilenstein_Markierung,"")),"")</f>
        <v/>
      </c>
      <c r="AD13" s="30" t="str">
        <f ca="1">IFERROR(IF(LEN(Meilensteine34[[#This Row],[Tage]])=0,"",IF(AND(AD$7=$E13,$F13=1),Meilenstein_Markierung,"")),"")</f>
        <v/>
      </c>
      <c r="AE13" s="30" t="str">
        <f ca="1">IFERROR(IF(LEN(Meilensteine34[[#This Row],[Tage]])=0,"",IF(AND(AE$7=$E13,$F13=1),Meilenstein_Markierung,"")),"")</f>
        <v/>
      </c>
      <c r="AF13" s="30" t="str">
        <f ca="1">IFERROR(IF(LEN(Meilensteine34[[#This Row],[Tage]])=0,"",IF(AND(AF$7=$E13,$F13=1),Meilenstein_Markierung,"")),"")</f>
        <v/>
      </c>
      <c r="AG13" s="30" t="str">
        <f ca="1">IFERROR(IF(LEN(Meilensteine34[[#This Row],[Tage]])=0,"",IF(AND(AG$7=$E13,$F13=1),Meilenstein_Markierung,"")),"")</f>
        <v/>
      </c>
      <c r="AH13" s="30" t="str">
        <f ca="1">IFERROR(IF(LEN(Meilensteine34[[#This Row],[Tage]])=0,"",IF(AND(AH$7=$E13,$F13=1),Meilenstein_Markierung,"")),"")</f>
        <v/>
      </c>
      <c r="AI13" s="30" t="str">
        <f ca="1">IFERROR(IF(LEN(Meilensteine34[[#This Row],[Tage]])=0,"",IF(AND(AI$7=$E13,$F13=1),Meilenstein_Markierung,"")),"")</f>
        <v/>
      </c>
      <c r="AJ13" s="30" t="str">
        <f ca="1">IFERROR(IF(LEN(Meilensteine34[[#This Row],[Tage]])=0,"",IF(AND(AJ$7=$E13,$F13=1),Meilenstein_Markierung,"")),"")</f>
        <v/>
      </c>
      <c r="AK13" s="30" t="str">
        <f ca="1">IFERROR(IF(LEN(Meilensteine34[[#This Row],[Tage]])=0,"",IF(AND(AK$7=$E13,$F13=1),Meilenstein_Markierung,"")),"")</f>
        <v/>
      </c>
      <c r="AL13" s="30" t="str">
        <f ca="1">IFERROR(IF(LEN(Meilensteine34[[#This Row],[Tage]])=0,"",IF(AND(AL$7=$E13,$F13=1),Meilenstein_Markierung,"")),"")</f>
        <v/>
      </c>
      <c r="AM13" s="30" t="str">
        <f ca="1">IFERROR(IF(LEN(Meilensteine34[[#This Row],[Tage]])=0,"",IF(AND(AM$7=$E13,$F13=1),Meilenstein_Markierung,"")),"")</f>
        <v/>
      </c>
      <c r="AN13" s="30" t="str">
        <f ca="1">IFERROR(IF(LEN(Meilensteine34[[#This Row],[Tage]])=0,"",IF(AND(AN$7=$E13,$F13=1),Meilenstein_Markierung,"")),"")</f>
        <v/>
      </c>
      <c r="AO13" s="30" t="str">
        <f ca="1">IFERROR(IF(LEN(Meilensteine34[[#This Row],[Tage]])=0,"",IF(AND(AO$7=$E13,$F13=1),Meilenstein_Markierung,"")),"")</f>
        <v/>
      </c>
      <c r="AP13" s="30" t="str">
        <f ca="1">IFERROR(IF(LEN(Meilensteine34[[#This Row],[Tage]])=0,"",IF(AND(AP$7=$E13,$F13=1),Meilenstein_Markierung,"")),"")</f>
        <v/>
      </c>
      <c r="AQ13" s="30" t="str">
        <f ca="1">IFERROR(IF(LEN(Meilensteine34[[#This Row],[Tage]])=0,"",IF(AND(AQ$7=$E13,$F13=1),Meilenstein_Markierung,"")),"")</f>
        <v/>
      </c>
      <c r="AR13" s="30" t="str">
        <f ca="1">IFERROR(IF(LEN(Meilensteine34[[#This Row],[Tage]])=0,"",IF(AND(AR$7=$E13,$F13=1),Meilenstein_Markierung,"")),"")</f>
        <v/>
      </c>
      <c r="AS13" s="30" t="str">
        <f ca="1">IFERROR(IF(LEN(Meilensteine34[[#This Row],[Tage]])=0,"",IF(AND(AS$7=$E13,$F13=1),Meilenstein_Markierung,"")),"")</f>
        <v/>
      </c>
      <c r="AT13" s="30" t="str">
        <f ca="1">IFERROR(IF(LEN(Meilensteine34[[#This Row],[Tage]])=0,"",IF(AND(AT$7=$E13,$F13=1),Meilenstein_Markierung,"")),"")</f>
        <v/>
      </c>
      <c r="AU13" s="30" t="str">
        <f ca="1">IFERROR(IF(LEN(Meilensteine34[[#This Row],[Tage]])=0,"",IF(AND(AU$7=$E13,$F13=1),Meilenstein_Markierung,"")),"")</f>
        <v/>
      </c>
      <c r="AV13" s="30" t="str">
        <f ca="1">IFERROR(IF(LEN(Meilensteine34[[#This Row],[Tage]])=0,"",IF(AND(AV$7=$E13,$F13=1),Meilenstein_Markierung,"")),"")</f>
        <v/>
      </c>
      <c r="AW13" s="30" t="str">
        <f ca="1">IFERROR(IF(LEN(Meilensteine34[[#This Row],[Tage]])=0,"",IF(AND(AW$7=$E13,$F13=1),Meilenstein_Markierung,"")),"")</f>
        <v/>
      </c>
      <c r="AX13" s="30" t="str">
        <f ca="1">IFERROR(IF(LEN(Meilensteine34[[#This Row],[Tage]])=0,"",IF(AND(AX$7=$E13,$F13=1),Meilenstein_Markierung,"")),"")</f>
        <v/>
      </c>
      <c r="AY13" s="30" t="str">
        <f ca="1">IFERROR(IF(LEN(Meilensteine34[[#This Row],[Tage]])=0,"",IF(AND(AY$7=$E13,$F13=1),Meilenstein_Markierung,"")),"")</f>
        <v/>
      </c>
      <c r="AZ13" s="30" t="str">
        <f ca="1">IFERROR(IF(LEN(Meilensteine34[[#This Row],[Tage]])=0,"",IF(AND(AZ$7=$E13,$F13=1),Meilenstein_Markierung,"")),"")</f>
        <v/>
      </c>
      <c r="BA13" s="30" t="str">
        <f ca="1">IFERROR(IF(LEN(Meilensteine34[[#This Row],[Tage]])=0,"",IF(AND(BA$7=$E13,$F13=1),Meilenstein_Markierung,"")),"")</f>
        <v/>
      </c>
      <c r="BB13" s="30" t="str">
        <f ca="1">IFERROR(IF(LEN(Meilensteine34[[#This Row],[Tage]])=0,"",IF(AND(BB$7=$E13,$F13=1),Meilenstein_Markierung,"")),"")</f>
        <v/>
      </c>
      <c r="BC13" s="30" t="str">
        <f ca="1">IFERROR(IF(LEN(Meilensteine34[[#This Row],[Tage]])=0,"",IF(AND(BC$7=$E13,$F13=1),Meilenstein_Markierung,"")),"")</f>
        <v/>
      </c>
      <c r="BD13" s="30" t="str">
        <f ca="1">IFERROR(IF(LEN(Meilensteine34[[#This Row],[Tage]])=0,"",IF(AND(BD$7=$E13,$F13=1),Meilenstein_Markierung,"")),"")</f>
        <v/>
      </c>
      <c r="BE13" s="30" t="str">
        <f ca="1">IFERROR(IF(LEN(Meilensteine34[[#This Row],[Tage]])=0,"",IF(AND(BE$7=$E13,$F13=1),Meilenstein_Markierung,"")),"")</f>
        <v/>
      </c>
      <c r="BF13" s="30" t="str">
        <f ca="1">IFERROR(IF(LEN(Meilensteine34[[#This Row],[Tage]])=0,"",IF(AND(BF$7=$E13,$F13=1),Meilenstein_Markierung,"")),"")</f>
        <v/>
      </c>
      <c r="BG13" s="30" t="str">
        <f ca="1">IFERROR(IF(LEN(Meilensteine34[[#This Row],[Tage]])=0,"",IF(AND(BG$7=$E13,$F13=1),Meilenstein_Markierung,"")),"")</f>
        <v/>
      </c>
      <c r="BH13" s="30" t="str">
        <f ca="1">IFERROR(IF(LEN(Meilensteine34[[#This Row],[Tage]])=0,"",IF(AND(BH$7=$E13,$F13=1),Meilenstein_Markierung,"")),"")</f>
        <v/>
      </c>
      <c r="BI13" s="30" t="str">
        <f ca="1">IFERROR(IF(LEN(Meilensteine34[[#This Row],[Tage]])=0,"",IF(AND(BI$7=$E13,$F13=1),Meilenstein_Markierung,"")),"")</f>
        <v/>
      </c>
      <c r="BJ13" s="30" t="str">
        <f ca="1">IFERROR(IF(LEN(Meilensteine34[[#This Row],[Tage]])=0,"",IF(AND(BJ$7=$E13,$F13=1),Meilenstein_Markierung,"")),"")</f>
        <v/>
      </c>
      <c r="BK13" s="30" t="str">
        <f ca="1">IFERROR(IF(LEN(Meilensteine34[[#This Row],[Tage]])=0,"",IF(AND(BK$7=$E13,$F13=1),Meilenstein_Markierung,"")),"")</f>
        <v/>
      </c>
    </row>
    <row r="14" spans="1:63" s="1" customFormat="1" ht="30" customHeight="1" outlineLevel="1">
      <c r="A14" s="9"/>
      <c r="B14" s="49" t="s">
        <v>13</v>
      </c>
      <c r="C14" s="17"/>
      <c r="D14" s="81"/>
      <c r="E14" s="43">
        <f ca="1">TODAY()+20</f>
        <v>45637</v>
      </c>
      <c r="F14" s="16">
        <v>1</v>
      </c>
      <c r="G14" s="31"/>
      <c r="H14" s="30" t="str">
        <f ca="1">IFERROR(IF(LEN(Meilensteine34[[#This Row],[Tage]])=0,"",IF(AND(H$7=$E14,$F14=1),Meilenstein_Markierung,"")),"")</f>
        <v/>
      </c>
      <c r="I14" s="30" t="str">
        <f ca="1">IFERROR(IF(LEN(Meilensteine34[[#This Row],[Tage]])=0,"",IF(AND(I$7=$E14,$F14=1),Meilenstein_Markierung,"")),"")</f>
        <v/>
      </c>
      <c r="J14" s="30" t="str">
        <f ca="1">IFERROR(IF(LEN(Meilensteine34[[#This Row],[Tage]])=0,"",IF(AND(J$7=$E14,$F14=1),Meilenstein_Markierung,"")),"")</f>
        <v/>
      </c>
      <c r="K14" s="30" t="str">
        <f ca="1">IFERROR(IF(LEN(Meilensteine34[[#This Row],[Tage]])=0,"",IF(AND(K$7=$E14,$F14=1),Meilenstein_Markierung,"")),"")</f>
        <v/>
      </c>
      <c r="L14" s="30" t="str">
        <f ca="1">IFERROR(IF(LEN(Meilensteine34[[#This Row],[Tage]])=0,"",IF(AND(L$7=$E14,$F14=1),Meilenstein_Markierung,"")),"")</f>
        <v/>
      </c>
      <c r="M14" s="30" t="str">
        <f ca="1">IFERROR(IF(LEN(Meilensteine34[[#This Row],[Tage]])=0,"",IF(AND(M$7=$E14,$F14=1),Meilenstein_Markierung,"")),"")</f>
        <v/>
      </c>
      <c r="N14" s="30" t="str">
        <f ca="1">IFERROR(IF(LEN(Meilensteine34[[#This Row],[Tage]])=0,"",IF(AND(N$7=$E14,$F14=1),Meilenstein_Markierung,"")),"")</f>
        <v/>
      </c>
      <c r="O14" s="30" t="str">
        <f ca="1">IFERROR(IF(LEN(Meilensteine34[[#This Row],[Tage]])=0,"",IF(AND(O$7=$E14,$F14=1),Meilenstein_Markierung,"")),"")</f>
        <v/>
      </c>
      <c r="P14" s="30" t="str">
        <f ca="1">IFERROR(IF(LEN(Meilensteine34[[#This Row],[Tage]])=0,"",IF(AND(P$7=$E14,$F14=1),Meilenstein_Markierung,"")),"")</f>
        <v/>
      </c>
      <c r="Q14" s="30" t="str">
        <f ca="1">IFERROR(IF(LEN(Meilensteine34[[#This Row],[Tage]])=0,"",IF(AND(Q$7=$E14,$F14=1),Meilenstein_Markierung,"")),"")</f>
        <v/>
      </c>
      <c r="R14" s="30">
        <f ca="1">IFERROR(IF(LEN(Meilensteine34[[#This Row],[Tage]])=0,"",IF(AND(R$7=$E14,$F14=1),Meilenstein_Markierung,"")),"")</f>
        <v>1</v>
      </c>
      <c r="S14" s="30" t="str">
        <f ca="1">IFERROR(IF(LEN(Meilensteine34[[#This Row],[Tage]])=0,"",IF(AND(S$7=$E14,$F14=1),Meilenstein_Markierung,"")),"")</f>
        <v/>
      </c>
      <c r="T14" s="30" t="str">
        <f ca="1">IFERROR(IF(LEN(Meilensteine34[[#This Row],[Tage]])=0,"",IF(AND(T$7=$E14,$F14=1),Meilenstein_Markierung,"")),"")</f>
        <v/>
      </c>
      <c r="U14" s="30" t="str">
        <f ca="1">IFERROR(IF(LEN(Meilensteine34[[#This Row],[Tage]])=0,"",IF(AND(U$7=$E14,$F14=1),Meilenstein_Markierung,"")),"")</f>
        <v/>
      </c>
      <c r="V14" s="30" t="str">
        <f ca="1">IFERROR(IF(LEN(Meilensteine34[[#This Row],[Tage]])=0,"",IF(AND(V$7=$E14,$F14=1),Meilenstein_Markierung,"")),"")</f>
        <v/>
      </c>
      <c r="W14" s="30" t="str">
        <f ca="1">IFERROR(IF(LEN(Meilensteine34[[#This Row],[Tage]])=0,"",IF(AND(W$7=$E14,$F14=1),Meilenstein_Markierung,"")),"")</f>
        <v/>
      </c>
      <c r="X14" s="30" t="str">
        <f ca="1">IFERROR(IF(LEN(Meilensteine34[[#This Row],[Tage]])=0,"",IF(AND(X$7=$E14,$F14=1),Meilenstein_Markierung,"")),"")</f>
        <v/>
      </c>
      <c r="Y14" s="30" t="str">
        <f ca="1">IFERROR(IF(LEN(Meilensteine34[[#This Row],[Tage]])=0,"",IF(AND(Y$7=$E14,$F14=1),Meilenstein_Markierung,"")),"")</f>
        <v/>
      </c>
      <c r="Z14" s="30" t="str">
        <f ca="1">IFERROR(IF(LEN(Meilensteine34[[#This Row],[Tage]])=0,"",IF(AND(Z$7=$E14,$F14=1),Meilenstein_Markierung,"")),"")</f>
        <v/>
      </c>
      <c r="AA14" s="30" t="str">
        <f ca="1">IFERROR(IF(LEN(Meilensteine34[[#This Row],[Tage]])=0,"",IF(AND(AA$7=$E14,$F14=1),Meilenstein_Markierung,"")),"")</f>
        <v/>
      </c>
      <c r="AB14" s="30" t="str">
        <f ca="1">IFERROR(IF(LEN(Meilensteine34[[#This Row],[Tage]])=0,"",IF(AND(AB$7=$E14,$F14=1),Meilenstein_Markierung,"")),"")</f>
        <v/>
      </c>
      <c r="AC14" s="30" t="str">
        <f ca="1">IFERROR(IF(LEN(Meilensteine34[[#This Row],[Tage]])=0,"",IF(AND(AC$7=$E14,$F14=1),Meilenstein_Markierung,"")),"")</f>
        <v/>
      </c>
      <c r="AD14" s="30" t="str">
        <f ca="1">IFERROR(IF(LEN(Meilensteine34[[#This Row],[Tage]])=0,"",IF(AND(AD$7=$E14,$F14=1),Meilenstein_Markierung,"")),"")</f>
        <v/>
      </c>
      <c r="AE14" s="30" t="str">
        <f ca="1">IFERROR(IF(LEN(Meilensteine34[[#This Row],[Tage]])=0,"",IF(AND(AE$7=$E14,$F14=1),Meilenstein_Markierung,"")),"")</f>
        <v/>
      </c>
      <c r="AF14" s="30" t="str">
        <f ca="1">IFERROR(IF(LEN(Meilensteine34[[#This Row],[Tage]])=0,"",IF(AND(AF$7=$E14,$F14=1),Meilenstein_Markierung,"")),"")</f>
        <v/>
      </c>
      <c r="AG14" s="30" t="str">
        <f ca="1">IFERROR(IF(LEN(Meilensteine34[[#This Row],[Tage]])=0,"",IF(AND(AG$7=$E14,$F14=1),Meilenstein_Markierung,"")),"")</f>
        <v/>
      </c>
      <c r="AH14" s="30" t="str">
        <f ca="1">IFERROR(IF(LEN(Meilensteine34[[#This Row],[Tage]])=0,"",IF(AND(AH$7=$E14,$F14=1),Meilenstein_Markierung,"")),"")</f>
        <v/>
      </c>
      <c r="AI14" s="30" t="str">
        <f ca="1">IFERROR(IF(LEN(Meilensteine34[[#This Row],[Tage]])=0,"",IF(AND(AI$7=$E14,$F14=1),Meilenstein_Markierung,"")),"")</f>
        <v/>
      </c>
      <c r="AJ14" s="30" t="str">
        <f ca="1">IFERROR(IF(LEN(Meilensteine34[[#This Row],[Tage]])=0,"",IF(AND(AJ$7=$E14,$F14=1),Meilenstein_Markierung,"")),"")</f>
        <v/>
      </c>
      <c r="AK14" s="30" t="str">
        <f ca="1">IFERROR(IF(LEN(Meilensteine34[[#This Row],[Tage]])=0,"",IF(AND(AK$7=$E14,$F14=1),Meilenstein_Markierung,"")),"")</f>
        <v/>
      </c>
      <c r="AL14" s="30" t="str">
        <f ca="1">IFERROR(IF(LEN(Meilensteine34[[#This Row],[Tage]])=0,"",IF(AND(AL$7=$E14,$F14=1),Meilenstein_Markierung,"")),"")</f>
        <v/>
      </c>
      <c r="AM14" s="30" t="str">
        <f ca="1">IFERROR(IF(LEN(Meilensteine34[[#This Row],[Tage]])=0,"",IF(AND(AM$7=$E14,$F14=1),Meilenstein_Markierung,"")),"")</f>
        <v/>
      </c>
      <c r="AN14" s="30" t="str">
        <f ca="1">IFERROR(IF(LEN(Meilensteine34[[#This Row],[Tage]])=0,"",IF(AND(AN$7=$E14,$F14=1),Meilenstein_Markierung,"")),"")</f>
        <v/>
      </c>
      <c r="AO14" s="30" t="str">
        <f ca="1">IFERROR(IF(LEN(Meilensteine34[[#This Row],[Tage]])=0,"",IF(AND(AO$7=$E14,$F14=1),Meilenstein_Markierung,"")),"")</f>
        <v/>
      </c>
      <c r="AP14" s="30" t="str">
        <f ca="1">IFERROR(IF(LEN(Meilensteine34[[#This Row],[Tage]])=0,"",IF(AND(AP$7=$E14,$F14=1),Meilenstein_Markierung,"")),"")</f>
        <v/>
      </c>
      <c r="AQ14" s="30" t="str">
        <f ca="1">IFERROR(IF(LEN(Meilensteine34[[#This Row],[Tage]])=0,"",IF(AND(AQ$7=$E14,$F14=1),Meilenstein_Markierung,"")),"")</f>
        <v/>
      </c>
      <c r="AR14" s="30" t="str">
        <f ca="1">IFERROR(IF(LEN(Meilensteine34[[#This Row],[Tage]])=0,"",IF(AND(AR$7=$E14,$F14=1),Meilenstein_Markierung,"")),"")</f>
        <v/>
      </c>
      <c r="AS14" s="30" t="str">
        <f ca="1">IFERROR(IF(LEN(Meilensteine34[[#This Row],[Tage]])=0,"",IF(AND(AS$7=$E14,$F14=1),Meilenstein_Markierung,"")),"")</f>
        <v/>
      </c>
      <c r="AT14" s="30" t="str">
        <f ca="1">IFERROR(IF(LEN(Meilensteine34[[#This Row],[Tage]])=0,"",IF(AND(AT$7=$E14,$F14=1),Meilenstein_Markierung,"")),"")</f>
        <v/>
      </c>
      <c r="AU14" s="30" t="str">
        <f ca="1">IFERROR(IF(LEN(Meilensteine34[[#This Row],[Tage]])=0,"",IF(AND(AU$7=$E14,$F14=1),Meilenstein_Markierung,"")),"")</f>
        <v/>
      </c>
      <c r="AV14" s="30" t="str">
        <f ca="1">IFERROR(IF(LEN(Meilensteine34[[#This Row],[Tage]])=0,"",IF(AND(AV$7=$E14,$F14=1),Meilenstein_Markierung,"")),"")</f>
        <v/>
      </c>
      <c r="AW14" s="30" t="str">
        <f ca="1">IFERROR(IF(LEN(Meilensteine34[[#This Row],[Tage]])=0,"",IF(AND(AW$7=$E14,$F14=1),Meilenstein_Markierung,"")),"")</f>
        <v/>
      </c>
      <c r="AX14" s="30" t="str">
        <f ca="1">IFERROR(IF(LEN(Meilensteine34[[#This Row],[Tage]])=0,"",IF(AND(AX$7=$E14,$F14=1),Meilenstein_Markierung,"")),"")</f>
        <v/>
      </c>
      <c r="AY14" s="30" t="str">
        <f ca="1">IFERROR(IF(LEN(Meilensteine34[[#This Row],[Tage]])=0,"",IF(AND(AY$7=$E14,$F14=1),Meilenstein_Markierung,"")),"")</f>
        <v/>
      </c>
      <c r="AZ14" s="30" t="str">
        <f ca="1">IFERROR(IF(LEN(Meilensteine34[[#This Row],[Tage]])=0,"",IF(AND(AZ$7=$E14,$F14=1),Meilenstein_Markierung,"")),"")</f>
        <v/>
      </c>
      <c r="BA14" s="30" t="str">
        <f ca="1">IFERROR(IF(LEN(Meilensteine34[[#This Row],[Tage]])=0,"",IF(AND(BA$7=$E14,$F14=1),Meilenstein_Markierung,"")),"")</f>
        <v/>
      </c>
      <c r="BB14" s="30" t="str">
        <f ca="1">IFERROR(IF(LEN(Meilensteine34[[#This Row],[Tage]])=0,"",IF(AND(BB$7=$E14,$F14=1),Meilenstein_Markierung,"")),"")</f>
        <v/>
      </c>
      <c r="BC14" s="30" t="str">
        <f ca="1">IFERROR(IF(LEN(Meilensteine34[[#This Row],[Tage]])=0,"",IF(AND(BC$7=$E14,$F14=1),Meilenstein_Markierung,"")),"")</f>
        <v/>
      </c>
      <c r="BD14" s="30" t="str">
        <f ca="1">IFERROR(IF(LEN(Meilensteine34[[#This Row],[Tage]])=0,"",IF(AND(BD$7=$E14,$F14=1),Meilenstein_Markierung,"")),"")</f>
        <v/>
      </c>
      <c r="BE14" s="30" t="str">
        <f ca="1">IFERROR(IF(LEN(Meilensteine34[[#This Row],[Tage]])=0,"",IF(AND(BE$7=$E14,$F14=1),Meilenstein_Markierung,"")),"")</f>
        <v/>
      </c>
      <c r="BF14" s="30" t="str">
        <f ca="1">IFERROR(IF(LEN(Meilensteine34[[#This Row],[Tage]])=0,"",IF(AND(BF$7=$E14,$F14=1),Meilenstein_Markierung,"")),"")</f>
        <v/>
      </c>
      <c r="BG14" s="30" t="str">
        <f ca="1">IFERROR(IF(LEN(Meilensteine34[[#This Row],[Tage]])=0,"",IF(AND(BG$7=$E14,$F14=1),Meilenstein_Markierung,"")),"")</f>
        <v/>
      </c>
      <c r="BH14" s="30" t="str">
        <f ca="1">IFERROR(IF(LEN(Meilensteine34[[#This Row],[Tage]])=0,"",IF(AND(BH$7=$E14,$F14=1),Meilenstein_Markierung,"")),"")</f>
        <v/>
      </c>
      <c r="BI14" s="30" t="str">
        <f ca="1">IFERROR(IF(LEN(Meilensteine34[[#This Row],[Tage]])=0,"",IF(AND(BI$7=$E14,$F14=1),Meilenstein_Markierung,"")),"")</f>
        <v/>
      </c>
      <c r="BJ14" s="30" t="str">
        <f ca="1">IFERROR(IF(LEN(Meilensteine34[[#This Row],[Tage]])=0,"",IF(AND(BJ$7=$E14,$F14=1),Meilenstein_Markierung,"")),"")</f>
        <v/>
      </c>
      <c r="BK14" s="30" t="str">
        <f ca="1">IFERROR(IF(LEN(Meilensteine34[[#This Row],[Tage]])=0,"",IF(AND(BK$7=$E14,$F14=1),Meilenstein_Markierung,"")),"")</f>
        <v/>
      </c>
    </row>
    <row r="15" spans="1:63" s="1" customFormat="1" ht="30" customHeight="1" outlineLevel="1">
      <c r="A15" s="9"/>
      <c r="B15" s="49" t="s">
        <v>14</v>
      </c>
      <c r="C15" s="17"/>
      <c r="D15" s="81">
        <v>0.1</v>
      </c>
      <c r="E15" s="43">
        <f ca="1">TODAY()+6</f>
        <v>45623</v>
      </c>
      <c r="F15" s="16">
        <v>6</v>
      </c>
      <c r="G15" s="31"/>
      <c r="H15" s="30" t="str">
        <f ca="1">IFERROR(IF(LEN(Meilensteine34[[#This Row],[Tage]])=0,"",IF(AND(H$7=$E15,$F15=1),Meilenstein_Markierung,"")),"")</f>
        <v/>
      </c>
      <c r="I15" s="30" t="str">
        <f ca="1">IFERROR(IF(LEN(Meilensteine34[[#This Row],[Tage]])=0,"",IF(AND(I$7=$E15,$F15=1),Meilenstein_Markierung,"")),"")</f>
        <v/>
      </c>
      <c r="J15" s="30" t="str">
        <f ca="1">IFERROR(IF(LEN(Meilensteine34[[#This Row],[Tage]])=0,"",IF(AND(J$7=$E15,$F15=1),Meilenstein_Markierung,"")),"")</f>
        <v/>
      </c>
      <c r="K15" s="30" t="str">
        <f ca="1">IFERROR(IF(LEN(Meilensteine34[[#This Row],[Tage]])=0,"",IF(AND(K$7=$E15,$F15=1),Meilenstein_Markierung,"")),"")</f>
        <v/>
      </c>
      <c r="L15" s="30" t="str">
        <f ca="1">IFERROR(IF(LEN(Meilensteine34[[#This Row],[Tage]])=0,"",IF(AND(L$7=$E15,$F15=1),Meilenstein_Markierung,"")),"")</f>
        <v/>
      </c>
      <c r="M15" s="30" t="str">
        <f ca="1">IFERROR(IF(LEN(Meilensteine34[[#This Row],[Tage]])=0,"",IF(AND(M$7=$E15,$F15=1),Meilenstein_Markierung,"")),"")</f>
        <v/>
      </c>
      <c r="N15" s="30" t="str">
        <f ca="1">IFERROR(IF(LEN(Meilensteine34[[#This Row],[Tage]])=0,"",IF(AND(N$7=$E15,$F15=1),Meilenstein_Markierung,"")),"")</f>
        <v/>
      </c>
      <c r="O15" s="30" t="str">
        <f ca="1">IFERROR(IF(LEN(Meilensteine34[[#This Row],[Tage]])=0,"",IF(AND(O$7=$E15,$F15=1),Meilenstein_Markierung,"")),"")</f>
        <v/>
      </c>
      <c r="P15" s="30" t="str">
        <f ca="1">IFERROR(IF(LEN(Meilensteine34[[#This Row],[Tage]])=0,"",IF(AND(P$7=$E15,$F15=1),Meilenstein_Markierung,"")),"")</f>
        <v/>
      </c>
      <c r="Q15" s="30" t="str">
        <f ca="1">IFERROR(IF(LEN(Meilensteine34[[#This Row],[Tage]])=0,"",IF(AND(Q$7=$E15,$F15=1),Meilenstein_Markierung,"")),"")</f>
        <v/>
      </c>
      <c r="R15" s="30" t="str">
        <f ca="1">IFERROR(IF(LEN(Meilensteine34[[#This Row],[Tage]])=0,"",IF(AND(R$7=$E15,$F15=1),Meilenstein_Markierung,"")),"")</f>
        <v/>
      </c>
      <c r="S15" s="30" t="str">
        <f ca="1">IFERROR(IF(LEN(Meilensteine34[[#This Row],[Tage]])=0,"",IF(AND(S$7=$E15,$F15=1),Meilenstein_Markierung,"")),"")</f>
        <v/>
      </c>
      <c r="T15" s="30" t="str">
        <f ca="1">IFERROR(IF(LEN(Meilensteine34[[#This Row],[Tage]])=0,"",IF(AND(T$7=$E15,$F15=1),Meilenstein_Markierung,"")),"")</f>
        <v/>
      </c>
      <c r="U15" s="30" t="str">
        <f ca="1">IFERROR(IF(LEN(Meilensteine34[[#This Row],[Tage]])=0,"",IF(AND(U$7=$E15,$F15=1),Meilenstein_Markierung,"")),"")</f>
        <v/>
      </c>
      <c r="V15" s="30" t="str">
        <f ca="1">IFERROR(IF(LEN(Meilensteine34[[#This Row],[Tage]])=0,"",IF(AND(V$7=$E15,$F15=1),Meilenstein_Markierung,"")),"")</f>
        <v/>
      </c>
      <c r="W15" s="30" t="str">
        <f ca="1">IFERROR(IF(LEN(Meilensteine34[[#This Row],[Tage]])=0,"",IF(AND(W$7=$E15,$F15=1),Meilenstein_Markierung,"")),"")</f>
        <v/>
      </c>
      <c r="X15" s="30" t="str">
        <f ca="1">IFERROR(IF(LEN(Meilensteine34[[#This Row],[Tage]])=0,"",IF(AND(X$7=$E15,$F15=1),Meilenstein_Markierung,"")),"")</f>
        <v/>
      </c>
      <c r="Y15" s="30" t="str">
        <f ca="1">IFERROR(IF(LEN(Meilensteine34[[#This Row],[Tage]])=0,"",IF(AND(Y$7=$E15,$F15=1),Meilenstein_Markierung,"")),"")</f>
        <v/>
      </c>
      <c r="Z15" s="30" t="str">
        <f ca="1">IFERROR(IF(LEN(Meilensteine34[[#This Row],[Tage]])=0,"",IF(AND(Z$7=$E15,$F15=1),Meilenstein_Markierung,"")),"")</f>
        <v/>
      </c>
      <c r="AA15" s="30" t="str">
        <f ca="1">IFERROR(IF(LEN(Meilensteine34[[#This Row],[Tage]])=0,"",IF(AND(AA$7=$E15,$F15=1),Meilenstein_Markierung,"")),"")</f>
        <v/>
      </c>
      <c r="AB15" s="30" t="str">
        <f ca="1">IFERROR(IF(LEN(Meilensteine34[[#This Row],[Tage]])=0,"",IF(AND(AB$7=$E15,$F15=1),Meilenstein_Markierung,"")),"")</f>
        <v/>
      </c>
      <c r="AC15" s="30" t="str">
        <f ca="1">IFERROR(IF(LEN(Meilensteine34[[#This Row],[Tage]])=0,"",IF(AND(AC$7=$E15,$F15=1),Meilenstein_Markierung,"")),"")</f>
        <v/>
      </c>
      <c r="AD15" s="30" t="str">
        <f ca="1">IFERROR(IF(LEN(Meilensteine34[[#This Row],[Tage]])=0,"",IF(AND(AD$7=$E15,$F15=1),Meilenstein_Markierung,"")),"")</f>
        <v/>
      </c>
      <c r="AE15" s="30" t="str">
        <f ca="1">IFERROR(IF(LEN(Meilensteine34[[#This Row],[Tage]])=0,"",IF(AND(AE$7=$E15,$F15=1),Meilenstein_Markierung,"")),"")</f>
        <v/>
      </c>
      <c r="AF15" s="30" t="str">
        <f ca="1">IFERROR(IF(LEN(Meilensteine34[[#This Row],[Tage]])=0,"",IF(AND(AF$7=$E15,$F15=1),Meilenstein_Markierung,"")),"")</f>
        <v/>
      </c>
      <c r="AG15" s="30" t="str">
        <f ca="1">IFERROR(IF(LEN(Meilensteine34[[#This Row],[Tage]])=0,"",IF(AND(AG$7=$E15,$F15=1),Meilenstein_Markierung,"")),"")</f>
        <v/>
      </c>
      <c r="AH15" s="30" t="str">
        <f ca="1">IFERROR(IF(LEN(Meilensteine34[[#This Row],[Tage]])=0,"",IF(AND(AH$7=$E15,$F15=1),Meilenstein_Markierung,"")),"")</f>
        <v/>
      </c>
      <c r="AI15" s="30" t="str">
        <f ca="1">IFERROR(IF(LEN(Meilensteine34[[#This Row],[Tage]])=0,"",IF(AND(AI$7=$E15,$F15=1),Meilenstein_Markierung,"")),"")</f>
        <v/>
      </c>
      <c r="AJ15" s="30" t="str">
        <f ca="1">IFERROR(IF(LEN(Meilensteine34[[#This Row],[Tage]])=0,"",IF(AND(AJ$7=$E15,$F15=1),Meilenstein_Markierung,"")),"")</f>
        <v/>
      </c>
      <c r="AK15" s="30" t="str">
        <f ca="1">IFERROR(IF(LEN(Meilensteine34[[#This Row],[Tage]])=0,"",IF(AND(AK$7=$E15,$F15=1),Meilenstein_Markierung,"")),"")</f>
        <v/>
      </c>
      <c r="AL15" s="30" t="str">
        <f ca="1">IFERROR(IF(LEN(Meilensteine34[[#This Row],[Tage]])=0,"",IF(AND(AL$7=$E15,$F15=1),Meilenstein_Markierung,"")),"")</f>
        <v/>
      </c>
      <c r="AM15" s="30" t="str">
        <f ca="1">IFERROR(IF(LEN(Meilensteine34[[#This Row],[Tage]])=0,"",IF(AND(AM$7=$E15,$F15=1),Meilenstein_Markierung,"")),"")</f>
        <v/>
      </c>
      <c r="AN15" s="30" t="str">
        <f ca="1">IFERROR(IF(LEN(Meilensteine34[[#This Row],[Tage]])=0,"",IF(AND(AN$7=$E15,$F15=1),Meilenstein_Markierung,"")),"")</f>
        <v/>
      </c>
      <c r="AO15" s="30" t="str">
        <f ca="1">IFERROR(IF(LEN(Meilensteine34[[#This Row],[Tage]])=0,"",IF(AND(AO$7=$E15,$F15=1),Meilenstein_Markierung,"")),"")</f>
        <v/>
      </c>
      <c r="AP15" s="30" t="str">
        <f ca="1">IFERROR(IF(LEN(Meilensteine34[[#This Row],[Tage]])=0,"",IF(AND(AP$7=$E15,$F15=1),Meilenstein_Markierung,"")),"")</f>
        <v/>
      </c>
      <c r="AQ15" s="30" t="str">
        <f ca="1">IFERROR(IF(LEN(Meilensteine34[[#This Row],[Tage]])=0,"",IF(AND(AQ$7=$E15,$F15=1),Meilenstein_Markierung,"")),"")</f>
        <v/>
      </c>
      <c r="AR15" s="30" t="str">
        <f ca="1">IFERROR(IF(LEN(Meilensteine34[[#This Row],[Tage]])=0,"",IF(AND(AR$7=$E15,$F15=1),Meilenstein_Markierung,"")),"")</f>
        <v/>
      </c>
      <c r="AS15" s="30" t="str">
        <f ca="1">IFERROR(IF(LEN(Meilensteine34[[#This Row],[Tage]])=0,"",IF(AND(AS$7=$E15,$F15=1),Meilenstein_Markierung,"")),"")</f>
        <v/>
      </c>
      <c r="AT15" s="30" t="str">
        <f ca="1">IFERROR(IF(LEN(Meilensteine34[[#This Row],[Tage]])=0,"",IF(AND(AT$7=$E15,$F15=1),Meilenstein_Markierung,"")),"")</f>
        <v/>
      </c>
      <c r="AU15" s="30" t="str">
        <f ca="1">IFERROR(IF(LEN(Meilensteine34[[#This Row],[Tage]])=0,"",IF(AND(AU$7=$E15,$F15=1),Meilenstein_Markierung,"")),"")</f>
        <v/>
      </c>
      <c r="AV15" s="30" t="str">
        <f ca="1">IFERROR(IF(LEN(Meilensteine34[[#This Row],[Tage]])=0,"",IF(AND(AV$7=$E15,$F15=1),Meilenstein_Markierung,"")),"")</f>
        <v/>
      </c>
      <c r="AW15" s="30" t="str">
        <f ca="1">IFERROR(IF(LEN(Meilensteine34[[#This Row],[Tage]])=0,"",IF(AND(AW$7=$E15,$F15=1),Meilenstein_Markierung,"")),"")</f>
        <v/>
      </c>
      <c r="AX15" s="30" t="str">
        <f ca="1">IFERROR(IF(LEN(Meilensteine34[[#This Row],[Tage]])=0,"",IF(AND(AX$7=$E15,$F15=1),Meilenstein_Markierung,"")),"")</f>
        <v/>
      </c>
      <c r="AY15" s="30" t="str">
        <f ca="1">IFERROR(IF(LEN(Meilensteine34[[#This Row],[Tage]])=0,"",IF(AND(AY$7=$E15,$F15=1),Meilenstein_Markierung,"")),"")</f>
        <v/>
      </c>
      <c r="AZ15" s="30" t="str">
        <f ca="1">IFERROR(IF(LEN(Meilensteine34[[#This Row],[Tage]])=0,"",IF(AND(AZ$7=$E15,$F15=1),Meilenstein_Markierung,"")),"")</f>
        <v/>
      </c>
      <c r="BA15" s="30" t="str">
        <f ca="1">IFERROR(IF(LEN(Meilensteine34[[#This Row],[Tage]])=0,"",IF(AND(BA$7=$E15,$F15=1),Meilenstein_Markierung,"")),"")</f>
        <v/>
      </c>
      <c r="BB15" s="30" t="str">
        <f ca="1">IFERROR(IF(LEN(Meilensteine34[[#This Row],[Tage]])=0,"",IF(AND(BB$7=$E15,$F15=1),Meilenstein_Markierung,"")),"")</f>
        <v/>
      </c>
      <c r="BC15" s="30" t="str">
        <f ca="1">IFERROR(IF(LEN(Meilensteine34[[#This Row],[Tage]])=0,"",IF(AND(BC$7=$E15,$F15=1),Meilenstein_Markierung,"")),"")</f>
        <v/>
      </c>
      <c r="BD15" s="30" t="str">
        <f ca="1">IFERROR(IF(LEN(Meilensteine34[[#This Row],[Tage]])=0,"",IF(AND(BD$7=$E15,$F15=1),Meilenstein_Markierung,"")),"")</f>
        <v/>
      </c>
      <c r="BE15" s="30" t="str">
        <f ca="1">IFERROR(IF(LEN(Meilensteine34[[#This Row],[Tage]])=0,"",IF(AND(BE$7=$E15,$F15=1),Meilenstein_Markierung,"")),"")</f>
        <v/>
      </c>
      <c r="BF15" s="30" t="str">
        <f ca="1">IFERROR(IF(LEN(Meilensteine34[[#This Row],[Tage]])=0,"",IF(AND(BF$7=$E15,$F15=1),Meilenstein_Markierung,"")),"")</f>
        <v/>
      </c>
      <c r="BG15" s="30" t="str">
        <f ca="1">IFERROR(IF(LEN(Meilensteine34[[#This Row],[Tage]])=0,"",IF(AND(BG$7=$E15,$F15=1),Meilenstein_Markierung,"")),"")</f>
        <v/>
      </c>
      <c r="BH15" s="30" t="str">
        <f ca="1">IFERROR(IF(LEN(Meilensteine34[[#This Row],[Tage]])=0,"",IF(AND(BH$7=$E15,$F15=1),Meilenstein_Markierung,"")),"")</f>
        <v/>
      </c>
      <c r="BI15" s="30" t="str">
        <f ca="1">IFERROR(IF(LEN(Meilensteine34[[#This Row],[Tage]])=0,"",IF(AND(BI$7=$E15,$F15=1),Meilenstein_Markierung,"")),"")</f>
        <v/>
      </c>
      <c r="BJ15" s="30" t="str">
        <f ca="1">IFERROR(IF(LEN(Meilensteine34[[#This Row],[Tage]])=0,"",IF(AND(BJ$7=$E15,$F15=1),Meilenstein_Markierung,"")),"")</f>
        <v/>
      </c>
      <c r="BK15" s="30" t="str">
        <f ca="1">IFERROR(IF(LEN(Meilensteine34[[#This Row],[Tage]])=0,"",IF(AND(BK$7=$E15,$F15=1),Meilenstein_Markierung,"")),"")</f>
        <v/>
      </c>
    </row>
    <row r="16" spans="1:63" s="1" customFormat="1" ht="30" customHeight="1">
      <c r="A16" s="10"/>
      <c r="B16" s="41" t="s">
        <v>15</v>
      </c>
      <c r="C16" s="17"/>
      <c r="D16" s="81"/>
      <c r="E16" s="43"/>
      <c r="F16" s="16"/>
      <c r="G16" s="31"/>
      <c r="H16" s="30" t="str">
        <f>IFERROR(IF(LEN(Meilensteine34[[#This Row],[Tage]])=0,"",IF(AND(H$7=$E16,$F16=1),Meilenstein_Markierung,"")),"")</f>
        <v/>
      </c>
      <c r="I16" s="30" t="str">
        <f>IFERROR(IF(LEN(Meilensteine34[[#This Row],[Tage]])=0,"",IF(AND(I$7=$E16,$F16=1),Meilenstein_Markierung,"")),"")</f>
        <v/>
      </c>
      <c r="J16" s="30" t="str">
        <f>IFERROR(IF(LEN(Meilensteine34[[#This Row],[Tage]])=0,"",IF(AND(J$7=$E16,$F16=1),Meilenstein_Markierung,"")),"")</f>
        <v/>
      </c>
      <c r="K16" s="30" t="str">
        <f>IFERROR(IF(LEN(Meilensteine34[[#This Row],[Tage]])=0,"",IF(AND(K$7=$E16,$F16=1),Meilenstein_Markierung,"")),"")</f>
        <v/>
      </c>
      <c r="L16" s="30" t="str">
        <f>IFERROR(IF(LEN(Meilensteine34[[#This Row],[Tage]])=0,"",IF(AND(L$7=$E16,$F16=1),Meilenstein_Markierung,"")),"")</f>
        <v/>
      </c>
      <c r="M16" s="30" t="str">
        <f>IFERROR(IF(LEN(Meilensteine34[[#This Row],[Tage]])=0,"",IF(AND(M$7=$E16,$F16=1),Meilenstein_Markierung,"")),"")</f>
        <v/>
      </c>
      <c r="N16" s="30" t="str">
        <f>IFERROR(IF(LEN(Meilensteine34[[#This Row],[Tage]])=0,"",IF(AND(N$7=$E16,$F16=1),Meilenstein_Markierung,"")),"")</f>
        <v/>
      </c>
      <c r="O16" s="30" t="str">
        <f>IFERROR(IF(LEN(Meilensteine34[[#This Row],[Tage]])=0,"",IF(AND(O$7=$E16,$F16=1),Meilenstein_Markierung,"")),"")</f>
        <v/>
      </c>
      <c r="P16" s="30" t="str">
        <f>IFERROR(IF(LEN(Meilensteine34[[#This Row],[Tage]])=0,"",IF(AND(P$7=$E16,$F16=1),Meilenstein_Markierung,"")),"")</f>
        <v/>
      </c>
      <c r="Q16" s="30" t="str">
        <f>IFERROR(IF(LEN(Meilensteine34[[#This Row],[Tage]])=0,"",IF(AND(Q$7=$E16,$F16=1),Meilenstein_Markierung,"")),"")</f>
        <v/>
      </c>
      <c r="R16" s="30" t="str">
        <f>IFERROR(IF(LEN(Meilensteine34[[#This Row],[Tage]])=0,"",IF(AND(R$7=$E16,$F16=1),Meilenstein_Markierung,"")),"")</f>
        <v/>
      </c>
      <c r="S16" s="30" t="str">
        <f>IFERROR(IF(LEN(Meilensteine34[[#This Row],[Tage]])=0,"",IF(AND(S$7=$E16,$F16=1),Meilenstein_Markierung,"")),"")</f>
        <v/>
      </c>
      <c r="T16" s="30" t="str">
        <f>IFERROR(IF(LEN(Meilensteine34[[#This Row],[Tage]])=0,"",IF(AND(T$7=$E16,$F16=1),Meilenstein_Markierung,"")),"")</f>
        <v/>
      </c>
      <c r="U16" s="30" t="str">
        <f>IFERROR(IF(LEN(Meilensteine34[[#This Row],[Tage]])=0,"",IF(AND(U$7=$E16,$F16=1),Meilenstein_Markierung,"")),"")</f>
        <v/>
      </c>
      <c r="V16" s="30" t="str">
        <f>IFERROR(IF(LEN(Meilensteine34[[#This Row],[Tage]])=0,"",IF(AND(V$7=$E16,$F16=1),Meilenstein_Markierung,"")),"")</f>
        <v/>
      </c>
      <c r="W16" s="30" t="str">
        <f>IFERROR(IF(LEN(Meilensteine34[[#This Row],[Tage]])=0,"",IF(AND(W$7=$E16,$F16=1),Meilenstein_Markierung,"")),"")</f>
        <v/>
      </c>
      <c r="X16" s="30" t="str">
        <f>IFERROR(IF(LEN(Meilensteine34[[#This Row],[Tage]])=0,"",IF(AND(X$7=$E16,$F16=1),Meilenstein_Markierung,"")),"")</f>
        <v/>
      </c>
      <c r="Y16" s="30" t="str">
        <f>IFERROR(IF(LEN(Meilensteine34[[#This Row],[Tage]])=0,"",IF(AND(Y$7=$E16,$F16=1),Meilenstein_Markierung,"")),"")</f>
        <v/>
      </c>
      <c r="Z16" s="30" t="str">
        <f>IFERROR(IF(LEN(Meilensteine34[[#This Row],[Tage]])=0,"",IF(AND(Z$7=$E16,$F16=1),Meilenstein_Markierung,"")),"")</f>
        <v/>
      </c>
      <c r="AA16" s="30" t="str">
        <f>IFERROR(IF(LEN(Meilensteine34[[#This Row],[Tage]])=0,"",IF(AND(AA$7=$E16,$F16=1),Meilenstein_Markierung,"")),"")</f>
        <v/>
      </c>
      <c r="AB16" s="30" t="str">
        <f>IFERROR(IF(LEN(Meilensteine34[[#This Row],[Tage]])=0,"",IF(AND(AB$7=$E16,$F16=1),Meilenstein_Markierung,"")),"")</f>
        <v/>
      </c>
      <c r="AC16" s="30" t="str">
        <f>IFERROR(IF(LEN(Meilensteine34[[#This Row],[Tage]])=0,"",IF(AND(AC$7=$E16,$F16=1),Meilenstein_Markierung,"")),"")</f>
        <v/>
      </c>
      <c r="AD16" s="30" t="str">
        <f>IFERROR(IF(LEN(Meilensteine34[[#This Row],[Tage]])=0,"",IF(AND(AD$7=$E16,$F16=1),Meilenstein_Markierung,"")),"")</f>
        <v/>
      </c>
      <c r="AE16" s="30" t="str">
        <f>IFERROR(IF(LEN(Meilensteine34[[#This Row],[Tage]])=0,"",IF(AND(AE$7=$E16,$F16=1),Meilenstein_Markierung,"")),"")</f>
        <v/>
      </c>
      <c r="AF16" s="30" t="str">
        <f>IFERROR(IF(LEN(Meilensteine34[[#This Row],[Tage]])=0,"",IF(AND(AF$7=$E16,$F16=1),Meilenstein_Markierung,"")),"")</f>
        <v/>
      </c>
      <c r="AG16" s="30" t="str">
        <f>IFERROR(IF(LEN(Meilensteine34[[#This Row],[Tage]])=0,"",IF(AND(AG$7=$E16,$F16=1),Meilenstein_Markierung,"")),"")</f>
        <v/>
      </c>
      <c r="AH16" s="30" t="str">
        <f>IFERROR(IF(LEN(Meilensteine34[[#This Row],[Tage]])=0,"",IF(AND(AH$7=$E16,$F16=1),Meilenstein_Markierung,"")),"")</f>
        <v/>
      </c>
      <c r="AI16" s="30" t="str">
        <f>IFERROR(IF(LEN(Meilensteine34[[#This Row],[Tage]])=0,"",IF(AND(AI$7=$E16,$F16=1),Meilenstein_Markierung,"")),"")</f>
        <v/>
      </c>
      <c r="AJ16" s="30" t="str">
        <f>IFERROR(IF(LEN(Meilensteine34[[#This Row],[Tage]])=0,"",IF(AND(AJ$7=$E16,$F16=1),Meilenstein_Markierung,"")),"")</f>
        <v/>
      </c>
      <c r="AK16" s="30" t="str">
        <f>IFERROR(IF(LEN(Meilensteine34[[#This Row],[Tage]])=0,"",IF(AND(AK$7=$E16,$F16=1),Meilenstein_Markierung,"")),"")</f>
        <v/>
      </c>
      <c r="AL16" s="30" t="str">
        <f>IFERROR(IF(LEN(Meilensteine34[[#This Row],[Tage]])=0,"",IF(AND(AL$7=$E16,$F16=1),Meilenstein_Markierung,"")),"")</f>
        <v/>
      </c>
      <c r="AM16" s="30" t="str">
        <f>IFERROR(IF(LEN(Meilensteine34[[#This Row],[Tage]])=0,"",IF(AND(AM$7=$E16,$F16=1),Meilenstein_Markierung,"")),"")</f>
        <v/>
      </c>
      <c r="AN16" s="30" t="str">
        <f>IFERROR(IF(LEN(Meilensteine34[[#This Row],[Tage]])=0,"",IF(AND(AN$7=$E16,$F16=1),Meilenstein_Markierung,"")),"")</f>
        <v/>
      </c>
      <c r="AO16" s="30" t="str">
        <f>IFERROR(IF(LEN(Meilensteine34[[#This Row],[Tage]])=0,"",IF(AND(AO$7=$E16,$F16=1),Meilenstein_Markierung,"")),"")</f>
        <v/>
      </c>
      <c r="AP16" s="30" t="str">
        <f>IFERROR(IF(LEN(Meilensteine34[[#This Row],[Tage]])=0,"",IF(AND(AP$7=$E16,$F16=1),Meilenstein_Markierung,"")),"")</f>
        <v/>
      </c>
      <c r="AQ16" s="30" t="str">
        <f>IFERROR(IF(LEN(Meilensteine34[[#This Row],[Tage]])=0,"",IF(AND(AQ$7=$E16,$F16=1),Meilenstein_Markierung,"")),"")</f>
        <v/>
      </c>
      <c r="AR16" s="30" t="str">
        <f>IFERROR(IF(LEN(Meilensteine34[[#This Row],[Tage]])=0,"",IF(AND(AR$7=$E16,$F16=1),Meilenstein_Markierung,"")),"")</f>
        <v/>
      </c>
      <c r="AS16" s="30" t="str">
        <f>IFERROR(IF(LEN(Meilensteine34[[#This Row],[Tage]])=0,"",IF(AND(AS$7=$E16,$F16=1),Meilenstein_Markierung,"")),"")</f>
        <v/>
      </c>
      <c r="AT16" s="30" t="str">
        <f>IFERROR(IF(LEN(Meilensteine34[[#This Row],[Tage]])=0,"",IF(AND(AT$7=$E16,$F16=1),Meilenstein_Markierung,"")),"")</f>
        <v/>
      </c>
      <c r="AU16" s="30" t="str">
        <f>IFERROR(IF(LEN(Meilensteine34[[#This Row],[Tage]])=0,"",IF(AND(AU$7=$E16,$F16=1),Meilenstein_Markierung,"")),"")</f>
        <v/>
      </c>
      <c r="AV16" s="30" t="str">
        <f>IFERROR(IF(LEN(Meilensteine34[[#This Row],[Tage]])=0,"",IF(AND(AV$7=$E16,$F16=1),Meilenstein_Markierung,"")),"")</f>
        <v/>
      </c>
      <c r="AW16" s="30" t="str">
        <f>IFERROR(IF(LEN(Meilensteine34[[#This Row],[Tage]])=0,"",IF(AND(AW$7=$E16,$F16=1),Meilenstein_Markierung,"")),"")</f>
        <v/>
      </c>
      <c r="AX16" s="30" t="str">
        <f>IFERROR(IF(LEN(Meilensteine34[[#This Row],[Tage]])=0,"",IF(AND(AX$7=$E16,$F16=1),Meilenstein_Markierung,"")),"")</f>
        <v/>
      </c>
      <c r="AY16" s="30" t="str">
        <f>IFERROR(IF(LEN(Meilensteine34[[#This Row],[Tage]])=0,"",IF(AND(AY$7=$E16,$F16=1),Meilenstein_Markierung,"")),"")</f>
        <v/>
      </c>
      <c r="AZ16" s="30" t="str">
        <f>IFERROR(IF(LEN(Meilensteine34[[#This Row],[Tage]])=0,"",IF(AND(AZ$7=$E16,$F16=1),Meilenstein_Markierung,"")),"")</f>
        <v/>
      </c>
      <c r="BA16" s="30" t="str">
        <f>IFERROR(IF(LEN(Meilensteine34[[#This Row],[Tage]])=0,"",IF(AND(BA$7=$E16,$F16=1),Meilenstein_Markierung,"")),"")</f>
        <v/>
      </c>
      <c r="BB16" s="30" t="str">
        <f>IFERROR(IF(LEN(Meilensteine34[[#This Row],[Tage]])=0,"",IF(AND(BB$7=$E16,$F16=1),Meilenstein_Markierung,"")),"")</f>
        <v/>
      </c>
      <c r="BC16" s="30" t="str">
        <f>IFERROR(IF(LEN(Meilensteine34[[#This Row],[Tage]])=0,"",IF(AND(BC$7=$E16,$F16=1),Meilenstein_Markierung,"")),"")</f>
        <v/>
      </c>
      <c r="BD16" s="30" t="str">
        <f>IFERROR(IF(LEN(Meilensteine34[[#This Row],[Tage]])=0,"",IF(AND(BD$7=$E16,$F16=1),Meilenstein_Markierung,"")),"")</f>
        <v/>
      </c>
      <c r="BE16" s="30" t="str">
        <f>IFERROR(IF(LEN(Meilensteine34[[#This Row],[Tage]])=0,"",IF(AND(BE$7=$E16,$F16=1),Meilenstein_Markierung,"")),"")</f>
        <v/>
      </c>
      <c r="BF16" s="30" t="str">
        <f>IFERROR(IF(LEN(Meilensteine34[[#This Row],[Tage]])=0,"",IF(AND(BF$7=$E16,$F16=1),Meilenstein_Markierung,"")),"")</f>
        <v/>
      </c>
      <c r="BG16" s="30" t="str">
        <f>IFERROR(IF(LEN(Meilensteine34[[#This Row],[Tage]])=0,"",IF(AND(BG$7=$E16,$F16=1),Meilenstein_Markierung,"")),"")</f>
        <v/>
      </c>
      <c r="BH16" s="30" t="str">
        <f>IFERROR(IF(LEN(Meilensteine34[[#This Row],[Tage]])=0,"",IF(AND(BH$7=$E16,$F16=1),Meilenstein_Markierung,"")),"")</f>
        <v/>
      </c>
      <c r="BI16" s="30" t="str">
        <f>IFERROR(IF(LEN(Meilensteine34[[#This Row],[Tage]])=0,"",IF(AND(BI$7=$E16,$F16=1),Meilenstein_Markierung,"")),"")</f>
        <v/>
      </c>
      <c r="BJ16" s="30" t="str">
        <f>IFERROR(IF(LEN(Meilensteine34[[#This Row],[Tage]])=0,"",IF(AND(BJ$7=$E16,$F16=1),Meilenstein_Markierung,"")),"")</f>
        <v/>
      </c>
      <c r="BK16" s="30" t="str">
        <f>IFERROR(IF(LEN(Meilensteine34[[#This Row],[Tage]])=0,"",IF(AND(BK$7=$E16,$F16=1),Meilenstein_Markierung,"")),"")</f>
        <v/>
      </c>
    </row>
    <row r="17" spans="1:63" s="1" customFormat="1" ht="30" customHeight="1" outlineLevel="1">
      <c r="A17" s="10"/>
      <c r="B17" s="49" t="s">
        <v>16</v>
      </c>
      <c r="C17" s="17"/>
      <c r="D17" s="81">
        <v>0.6</v>
      </c>
      <c r="E17" s="43">
        <f ca="1">TODAY()+6</f>
        <v>45623</v>
      </c>
      <c r="F17" s="16">
        <v>13</v>
      </c>
      <c r="G17" s="31"/>
      <c r="H17" s="30" t="str">
        <f ca="1">IFERROR(IF(LEN(Meilensteine34[[#This Row],[Tage]])=0,"",IF(AND(H$7=$E17,$F17=1),Meilenstein_Markierung,"")),"")</f>
        <v/>
      </c>
      <c r="I17" s="30" t="str">
        <f ca="1">IFERROR(IF(LEN(Meilensteine34[[#This Row],[Tage]])=0,"",IF(AND(I$7=$E17,$F17=1),Meilenstein_Markierung,"")),"")</f>
        <v/>
      </c>
      <c r="J17" s="30" t="str">
        <f ca="1">IFERROR(IF(LEN(Meilensteine34[[#This Row],[Tage]])=0,"",IF(AND(J$7=$E17,$F17=1),Meilenstein_Markierung,"")),"")</f>
        <v/>
      </c>
      <c r="K17" s="30" t="str">
        <f ca="1">IFERROR(IF(LEN(Meilensteine34[[#This Row],[Tage]])=0,"",IF(AND(K$7=$E17,$F17=1),Meilenstein_Markierung,"")),"")</f>
        <v/>
      </c>
      <c r="L17" s="30" t="str">
        <f ca="1">IFERROR(IF(LEN(Meilensteine34[[#This Row],[Tage]])=0,"",IF(AND(L$7=$E17,$F17=1),Meilenstein_Markierung,"")),"")</f>
        <v/>
      </c>
      <c r="M17" s="30" t="str">
        <f ca="1">IFERROR(IF(LEN(Meilensteine34[[#This Row],[Tage]])=0,"",IF(AND(M$7=$E17,$F17=1),Meilenstein_Markierung,"")),"")</f>
        <v/>
      </c>
      <c r="N17" s="30" t="str">
        <f ca="1">IFERROR(IF(LEN(Meilensteine34[[#This Row],[Tage]])=0,"",IF(AND(N$7=$E17,$F17=1),Meilenstein_Markierung,"")),"")</f>
        <v/>
      </c>
      <c r="O17" s="30" t="str">
        <f ca="1">IFERROR(IF(LEN(Meilensteine34[[#This Row],[Tage]])=0,"",IF(AND(O$7=$E17,$F17=1),Meilenstein_Markierung,"")),"")</f>
        <v/>
      </c>
      <c r="P17" s="30" t="str">
        <f ca="1">IFERROR(IF(LEN(Meilensteine34[[#This Row],[Tage]])=0,"",IF(AND(P$7=$E17,$F17=1),Meilenstein_Markierung,"")),"")</f>
        <v/>
      </c>
      <c r="Q17" s="30" t="str">
        <f ca="1">IFERROR(IF(LEN(Meilensteine34[[#This Row],[Tage]])=0,"",IF(AND(Q$7=$E17,$F17=1),Meilenstein_Markierung,"")),"")</f>
        <v/>
      </c>
      <c r="R17" s="30" t="str">
        <f ca="1">IFERROR(IF(LEN(Meilensteine34[[#This Row],[Tage]])=0,"",IF(AND(R$7=$E17,$F17=1),Meilenstein_Markierung,"")),"")</f>
        <v/>
      </c>
      <c r="S17" s="30" t="str">
        <f ca="1">IFERROR(IF(LEN(Meilensteine34[[#This Row],[Tage]])=0,"",IF(AND(S$7=$E17,$F17=1),Meilenstein_Markierung,"")),"")</f>
        <v/>
      </c>
      <c r="T17" s="30" t="str">
        <f ca="1">IFERROR(IF(LEN(Meilensteine34[[#This Row],[Tage]])=0,"",IF(AND(T$7=$E17,$F17=1),Meilenstein_Markierung,"")),"")</f>
        <v/>
      </c>
      <c r="U17" s="30" t="str">
        <f ca="1">IFERROR(IF(LEN(Meilensteine34[[#This Row],[Tage]])=0,"",IF(AND(U$7=$E17,$F17=1),Meilenstein_Markierung,"")),"")</f>
        <v/>
      </c>
      <c r="V17" s="30" t="str">
        <f ca="1">IFERROR(IF(LEN(Meilensteine34[[#This Row],[Tage]])=0,"",IF(AND(V$7=$E17,$F17=1),Meilenstein_Markierung,"")),"")</f>
        <v/>
      </c>
      <c r="W17" s="30" t="str">
        <f ca="1">IFERROR(IF(LEN(Meilensteine34[[#This Row],[Tage]])=0,"",IF(AND(W$7=$E17,$F17=1),Meilenstein_Markierung,"")),"")</f>
        <v/>
      </c>
      <c r="X17" s="30" t="str">
        <f ca="1">IFERROR(IF(LEN(Meilensteine34[[#This Row],[Tage]])=0,"",IF(AND(X$7=$E17,$F17=1),Meilenstein_Markierung,"")),"")</f>
        <v/>
      </c>
      <c r="Y17" s="30" t="str">
        <f ca="1">IFERROR(IF(LEN(Meilensteine34[[#This Row],[Tage]])=0,"",IF(AND(Y$7=$E17,$F17=1),Meilenstein_Markierung,"")),"")</f>
        <v/>
      </c>
      <c r="Z17" s="30" t="str">
        <f ca="1">IFERROR(IF(LEN(Meilensteine34[[#This Row],[Tage]])=0,"",IF(AND(Z$7=$E17,$F17=1),Meilenstein_Markierung,"")),"")</f>
        <v/>
      </c>
      <c r="AA17" s="30" t="str">
        <f ca="1">IFERROR(IF(LEN(Meilensteine34[[#This Row],[Tage]])=0,"",IF(AND(AA$7=$E17,$F17=1),Meilenstein_Markierung,"")),"")</f>
        <v/>
      </c>
      <c r="AB17" s="30" t="str">
        <f ca="1">IFERROR(IF(LEN(Meilensteine34[[#This Row],[Tage]])=0,"",IF(AND(AB$7=$E17,$F17=1),Meilenstein_Markierung,"")),"")</f>
        <v/>
      </c>
      <c r="AC17" s="30" t="str">
        <f ca="1">IFERROR(IF(LEN(Meilensteine34[[#This Row],[Tage]])=0,"",IF(AND(AC$7=$E17,$F17=1),Meilenstein_Markierung,"")),"")</f>
        <v/>
      </c>
      <c r="AD17" s="30" t="str">
        <f ca="1">IFERROR(IF(LEN(Meilensteine34[[#This Row],[Tage]])=0,"",IF(AND(AD$7=$E17,$F17=1),Meilenstein_Markierung,"")),"")</f>
        <v/>
      </c>
      <c r="AE17" s="30" t="str">
        <f ca="1">IFERROR(IF(LEN(Meilensteine34[[#This Row],[Tage]])=0,"",IF(AND(AE$7=$E17,$F17=1),Meilenstein_Markierung,"")),"")</f>
        <v/>
      </c>
      <c r="AF17" s="30" t="str">
        <f ca="1">IFERROR(IF(LEN(Meilensteine34[[#This Row],[Tage]])=0,"",IF(AND(AF$7=$E17,$F17=1),Meilenstein_Markierung,"")),"")</f>
        <v/>
      </c>
      <c r="AG17" s="30" t="str">
        <f ca="1">IFERROR(IF(LEN(Meilensteine34[[#This Row],[Tage]])=0,"",IF(AND(AG$7=$E17,$F17=1),Meilenstein_Markierung,"")),"")</f>
        <v/>
      </c>
      <c r="AH17" s="30" t="str">
        <f ca="1">IFERROR(IF(LEN(Meilensteine34[[#This Row],[Tage]])=0,"",IF(AND(AH$7=$E17,$F17=1),Meilenstein_Markierung,"")),"")</f>
        <v/>
      </c>
      <c r="AI17" s="30" t="str">
        <f ca="1">IFERROR(IF(LEN(Meilensteine34[[#This Row],[Tage]])=0,"",IF(AND(AI$7=$E17,$F17=1),Meilenstein_Markierung,"")),"")</f>
        <v/>
      </c>
      <c r="AJ17" s="30" t="str">
        <f ca="1">IFERROR(IF(LEN(Meilensteine34[[#This Row],[Tage]])=0,"",IF(AND(AJ$7=$E17,$F17=1),Meilenstein_Markierung,"")),"")</f>
        <v/>
      </c>
      <c r="AK17" s="30" t="str">
        <f ca="1">IFERROR(IF(LEN(Meilensteine34[[#This Row],[Tage]])=0,"",IF(AND(AK$7=$E17,$F17=1),Meilenstein_Markierung,"")),"")</f>
        <v/>
      </c>
      <c r="AL17" s="30" t="str">
        <f ca="1">IFERROR(IF(LEN(Meilensteine34[[#This Row],[Tage]])=0,"",IF(AND(AL$7=$E17,$F17=1),Meilenstein_Markierung,"")),"")</f>
        <v/>
      </c>
      <c r="AM17" s="30" t="str">
        <f ca="1">IFERROR(IF(LEN(Meilensteine34[[#This Row],[Tage]])=0,"",IF(AND(AM$7=$E17,$F17=1),Meilenstein_Markierung,"")),"")</f>
        <v/>
      </c>
      <c r="AN17" s="30" t="str">
        <f ca="1">IFERROR(IF(LEN(Meilensteine34[[#This Row],[Tage]])=0,"",IF(AND(AN$7=$E17,$F17=1),Meilenstein_Markierung,"")),"")</f>
        <v/>
      </c>
      <c r="AO17" s="30" t="str">
        <f ca="1">IFERROR(IF(LEN(Meilensteine34[[#This Row],[Tage]])=0,"",IF(AND(AO$7=$E17,$F17=1),Meilenstein_Markierung,"")),"")</f>
        <v/>
      </c>
      <c r="AP17" s="30" t="str">
        <f ca="1">IFERROR(IF(LEN(Meilensteine34[[#This Row],[Tage]])=0,"",IF(AND(AP$7=$E17,$F17=1),Meilenstein_Markierung,"")),"")</f>
        <v/>
      </c>
      <c r="AQ17" s="30" t="str">
        <f ca="1">IFERROR(IF(LEN(Meilensteine34[[#This Row],[Tage]])=0,"",IF(AND(AQ$7=$E17,$F17=1),Meilenstein_Markierung,"")),"")</f>
        <v/>
      </c>
      <c r="AR17" s="30" t="str">
        <f ca="1">IFERROR(IF(LEN(Meilensteine34[[#This Row],[Tage]])=0,"",IF(AND(AR$7=$E17,$F17=1),Meilenstein_Markierung,"")),"")</f>
        <v/>
      </c>
      <c r="AS17" s="30" t="str">
        <f ca="1">IFERROR(IF(LEN(Meilensteine34[[#This Row],[Tage]])=0,"",IF(AND(AS$7=$E17,$F17=1),Meilenstein_Markierung,"")),"")</f>
        <v/>
      </c>
      <c r="AT17" s="30" t="str">
        <f ca="1">IFERROR(IF(LEN(Meilensteine34[[#This Row],[Tage]])=0,"",IF(AND(AT$7=$E17,$F17=1),Meilenstein_Markierung,"")),"")</f>
        <v/>
      </c>
      <c r="AU17" s="30" t="str">
        <f ca="1">IFERROR(IF(LEN(Meilensteine34[[#This Row],[Tage]])=0,"",IF(AND(AU$7=$E17,$F17=1),Meilenstein_Markierung,"")),"")</f>
        <v/>
      </c>
      <c r="AV17" s="30" t="str">
        <f ca="1">IFERROR(IF(LEN(Meilensteine34[[#This Row],[Tage]])=0,"",IF(AND(AV$7=$E17,$F17=1),Meilenstein_Markierung,"")),"")</f>
        <v/>
      </c>
      <c r="AW17" s="30" t="str">
        <f ca="1">IFERROR(IF(LEN(Meilensteine34[[#This Row],[Tage]])=0,"",IF(AND(AW$7=$E17,$F17=1),Meilenstein_Markierung,"")),"")</f>
        <v/>
      </c>
      <c r="AX17" s="30" t="str">
        <f ca="1">IFERROR(IF(LEN(Meilensteine34[[#This Row],[Tage]])=0,"",IF(AND(AX$7=$E17,$F17=1),Meilenstein_Markierung,"")),"")</f>
        <v/>
      </c>
      <c r="AY17" s="30" t="str">
        <f ca="1">IFERROR(IF(LEN(Meilensteine34[[#This Row],[Tage]])=0,"",IF(AND(AY$7=$E17,$F17=1),Meilenstein_Markierung,"")),"")</f>
        <v/>
      </c>
      <c r="AZ17" s="30" t="str">
        <f ca="1">IFERROR(IF(LEN(Meilensteine34[[#This Row],[Tage]])=0,"",IF(AND(AZ$7=$E17,$F17=1),Meilenstein_Markierung,"")),"")</f>
        <v/>
      </c>
      <c r="BA17" s="30" t="str">
        <f ca="1">IFERROR(IF(LEN(Meilensteine34[[#This Row],[Tage]])=0,"",IF(AND(BA$7=$E17,$F17=1),Meilenstein_Markierung,"")),"")</f>
        <v/>
      </c>
      <c r="BB17" s="30" t="str">
        <f ca="1">IFERROR(IF(LEN(Meilensteine34[[#This Row],[Tage]])=0,"",IF(AND(BB$7=$E17,$F17=1),Meilenstein_Markierung,"")),"")</f>
        <v/>
      </c>
      <c r="BC17" s="30" t="str">
        <f ca="1">IFERROR(IF(LEN(Meilensteine34[[#This Row],[Tage]])=0,"",IF(AND(BC$7=$E17,$F17=1),Meilenstein_Markierung,"")),"")</f>
        <v/>
      </c>
      <c r="BD17" s="30" t="str">
        <f ca="1">IFERROR(IF(LEN(Meilensteine34[[#This Row],[Tage]])=0,"",IF(AND(BD$7=$E17,$F17=1),Meilenstein_Markierung,"")),"")</f>
        <v/>
      </c>
      <c r="BE17" s="30" t="str">
        <f ca="1">IFERROR(IF(LEN(Meilensteine34[[#This Row],[Tage]])=0,"",IF(AND(BE$7=$E17,$F17=1),Meilenstein_Markierung,"")),"")</f>
        <v/>
      </c>
      <c r="BF17" s="30" t="str">
        <f ca="1">IFERROR(IF(LEN(Meilensteine34[[#This Row],[Tage]])=0,"",IF(AND(BF$7=$E17,$F17=1),Meilenstein_Markierung,"")),"")</f>
        <v/>
      </c>
      <c r="BG17" s="30" t="str">
        <f ca="1">IFERROR(IF(LEN(Meilensteine34[[#This Row],[Tage]])=0,"",IF(AND(BG$7=$E17,$F17=1),Meilenstein_Markierung,"")),"")</f>
        <v/>
      </c>
      <c r="BH17" s="30" t="str">
        <f ca="1">IFERROR(IF(LEN(Meilensteine34[[#This Row],[Tage]])=0,"",IF(AND(BH$7=$E17,$F17=1),Meilenstein_Markierung,"")),"")</f>
        <v/>
      </c>
      <c r="BI17" s="30" t="str">
        <f ca="1">IFERROR(IF(LEN(Meilensteine34[[#This Row],[Tage]])=0,"",IF(AND(BI$7=$E17,$F17=1),Meilenstein_Markierung,"")),"")</f>
        <v/>
      </c>
      <c r="BJ17" s="30" t="str">
        <f ca="1">IFERROR(IF(LEN(Meilensteine34[[#This Row],[Tage]])=0,"",IF(AND(BJ$7=$E17,$F17=1),Meilenstein_Markierung,"")),"")</f>
        <v/>
      </c>
      <c r="BK17" s="30" t="str">
        <f ca="1">IFERROR(IF(LEN(Meilensteine34[[#This Row],[Tage]])=0,"",IF(AND(BK$7=$E17,$F17=1),Meilenstein_Markierung,"")),"")</f>
        <v/>
      </c>
    </row>
    <row r="18" spans="1:63" s="1" customFormat="1" ht="30" customHeight="1" outlineLevel="1">
      <c r="A18" s="9"/>
      <c r="B18" s="49" t="s">
        <v>17</v>
      </c>
      <c r="C18" s="17"/>
      <c r="D18" s="81">
        <v>0.5</v>
      </c>
      <c r="E18" s="43">
        <f ca="1">TODAY()+7</f>
        <v>45624</v>
      </c>
      <c r="F18" s="16">
        <v>9</v>
      </c>
      <c r="G18" s="31"/>
      <c r="H18" s="30" t="str">
        <f ca="1">IFERROR(IF(LEN(Meilensteine34[[#This Row],[Tage]])=0,"",IF(AND(H$7=$E18,$F18=1),Meilenstein_Markierung,"")),"")</f>
        <v/>
      </c>
      <c r="I18" s="30" t="str">
        <f ca="1">IFERROR(IF(LEN(Meilensteine34[[#This Row],[Tage]])=0,"",IF(AND(I$7=$E18,$F18=1),Meilenstein_Markierung,"")),"")</f>
        <v/>
      </c>
      <c r="J18" s="30" t="str">
        <f ca="1">IFERROR(IF(LEN(Meilensteine34[[#This Row],[Tage]])=0,"",IF(AND(J$7=$E18,$F18=1),Meilenstein_Markierung,"")),"")</f>
        <v/>
      </c>
      <c r="K18" s="30" t="str">
        <f ca="1">IFERROR(IF(LEN(Meilensteine34[[#This Row],[Tage]])=0,"",IF(AND(K$7=$E18,$F18=1),Meilenstein_Markierung,"")),"")</f>
        <v/>
      </c>
      <c r="L18" s="30" t="str">
        <f ca="1">IFERROR(IF(LEN(Meilensteine34[[#This Row],[Tage]])=0,"",IF(AND(L$7=$E18,$F18=1),Meilenstein_Markierung,"")),"")</f>
        <v/>
      </c>
      <c r="M18" s="30" t="str">
        <f ca="1">IFERROR(IF(LEN(Meilensteine34[[#This Row],[Tage]])=0,"",IF(AND(M$7=$E18,$F18=1),Meilenstein_Markierung,"")),"")</f>
        <v/>
      </c>
      <c r="N18" s="30" t="str">
        <f ca="1">IFERROR(IF(LEN(Meilensteine34[[#This Row],[Tage]])=0,"",IF(AND(N$7=$E18,$F18=1),Meilenstein_Markierung,"")),"")</f>
        <v/>
      </c>
      <c r="O18" s="30" t="str">
        <f ca="1">IFERROR(IF(LEN(Meilensteine34[[#This Row],[Tage]])=0,"",IF(AND(O$7=$E18,$F18=1),Meilenstein_Markierung,"")),"")</f>
        <v/>
      </c>
      <c r="P18" s="30" t="str">
        <f ca="1">IFERROR(IF(LEN(Meilensteine34[[#This Row],[Tage]])=0,"",IF(AND(P$7=$E18,$F18=1),Meilenstein_Markierung,"")),"")</f>
        <v/>
      </c>
      <c r="Q18" s="30" t="str">
        <f ca="1">IFERROR(IF(LEN(Meilensteine34[[#This Row],[Tage]])=0,"",IF(AND(Q$7=$E18,$F18=1),Meilenstein_Markierung,"")),"")</f>
        <v/>
      </c>
      <c r="R18" s="30" t="str">
        <f ca="1">IFERROR(IF(LEN(Meilensteine34[[#This Row],[Tage]])=0,"",IF(AND(R$7=$E18,$F18=1),Meilenstein_Markierung,"")),"")</f>
        <v/>
      </c>
      <c r="S18" s="30" t="str">
        <f ca="1">IFERROR(IF(LEN(Meilensteine34[[#This Row],[Tage]])=0,"",IF(AND(S$7=$E18,$F18=1),Meilenstein_Markierung,"")),"")</f>
        <v/>
      </c>
      <c r="T18" s="30" t="str">
        <f ca="1">IFERROR(IF(LEN(Meilensteine34[[#This Row],[Tage]])=0,"",IF(AND(T$7=$E18,$F18=1),Meilenstein_Markierung,"")),"")</f>
        <v/>
      </c>
      <c r="U18" s="30" t="str">
        <f ca="1">IFERROR(IF(LEN(Meilensteine34[[#This Row],[Tage]])=0,"",IF(AND(U$7=$E18,$F18=1),Meilenstein_Markierung,"")),"")</f>
        <v/>
      </c>
      <c r="V18" s="30" t="str">
        <f ca="1">IFERROR(IF(LEN(Meilensteine34[[#This Row],[Tage]])=0,"",IF(AND(V$7=$E18,$F18=1),Meilenstein_Markierung,"")),"")</f>
        <v/>
      </c>
      <c r="W18" s="30" t="str">
        <f ca="1">IFERROR(IF(LEN(Meilensteine34[[#This Row],[Tage]])=0,"",IF(AND(W$7=$E18,$F18=1),Meilenstein_Markierung,"")),"")</f>
        <v/>
      </c>
      <c r="X18" s="30" t="str">
        <f ca="1">IFERROR(IF(LEN(Meilensteine34[[#This Row],[Tage]])=0,"",IF(AND(X$7=$E18,$F18=1),Meilenstein_Markierung,"")),"")</f>
        <v/>
      </c>
      <c r="Y18" s="30" t="str">
        <f ca="1">IFERROR(IF(LEN(Meilensteine34[[#This Row],[Tage]])=0,"",IF(AND(Y$7=$E18,$F18=1),Meilenstein_Markierung,"")),"")</f>
        <v/>
      </c>
      <c r="Z18" s="30" t="str">
        <f ca="1">IFERROR(IF(LEN(Meilensteine34[[#This Row],[Tage]])=0,"",IF(AND(Z$7=$E18,$F18=1),Meilenstein_Markierung,"")),"")</f>
        <v/>
      </c>
      <c r="AA18" s="30" t="str">
        <f ca="1">IFERROR(IF(LEN(Meilensteine34[[#This Row],[Tage]])=0,"",IF(AND(AA$7=$E18,$F18=1),Meilenstein_Markierung,"")),"")</f>
        <v/>
      </c>
      <c r="AB18" s="30" t="str">
        <f ca="1">IFERROR(IF(LEN(Meilensteine34[[#This Row],[Tage]])=0,"",IF(AND(AB$7=$E18,$F18=1),Meilenstein_Markierung,"")),"")</f>
        <v/>
      </c>
      <c r="AC18" s="30" t="str">
        <f ca="1">IFERROR(IF(LEN(Meilensteine34[[#This Row],[Tage]])=0,"",IF(AND(AC$7=$E18,$F18=1),Meilenstein_Markierung,"")),"")</f>
        <v/>
      </c>
      <c r="AD18" s="30" t="str">
        <f ca="1">IFERROR(IF(LEN(Meilensteine34[[#This Row],[Tage]])=0,"",IF(AND(AD$7=$E18,$F18=1),Meilenstein_Markierung,"")),"")</f>
        <v/>
      </c>
      <c r="AE18" s="30" t="str">
        <f ca="1">IFERROR(IF(LEN(Meilensteine34[[#This Row],[Tage]])=0,"",IF(AND(AE$7=$E18,$F18=1),Meilenstein_Markierung,"")),"")</f>
        <v/>
      </c>
      <c r="AF18" s="30" t="str">
        <f ca="1">IFERROR(IF(LEN(Meilensteine34[[#This Row],[Tage]])=0,"",IF(AND(AF$7=$E18,$F18=1),Meilenstein_Markierung,"")),"")</f>
        <v/>
      </c>
      <c r="AG18" s="30" t="str">
        <f ca="1">IFERROR(IF(LEN(Meilensteine34[[#This Row],[Tage]])=0,"",IF(AND(AG$7=$E18,$F18=1),Meilenstein_Markierung,"")),"")</f>
        <v/>
      </c>
      <c r="AH18" s="30" t="str">
        <f ca="1">IFERROR(IF(LEN(Meilensteine34[[#This Row],[Tage]])=0,"",IF(AND(AH$7=$E18,$F18=1),Meilenstein_Markierung,"")),"")</f>
        <v/>
      </c>
      <c r="AI18" s="30" t="str">
        <f ca="1">IFERROR(IF(LEN(Meilensteine34[[#This Row],[Tage]])=0,"",IF(AND(AI$7=$E18,$F18=1),Meilenstein_Markierung,"")),"")</f>
        <v/>
      </c>
      <c r="AJ18" s="30" t="str">
        <f ca="1">IFERROR(IF(LEN(Meilensteine34[[#This Row],[Tage]])=0,"",IF(AND(AJ$7=$E18,$F18=1),Meilenstein_Markierung,"")),"")</f>
        <v/>
      </c>
      <c r="AK18" s="30" t="str">
        <f ca="1">IFERROR(IF(LEN(Meilensteine34[[#This Row],[Tage]])=0,"",IF(AND(AK$7=$E18,$F18=1),Meilenstein_Markierung,"")),"")</f>
        <v/>
      </c>
      <c r="AL18" s="30" t="str">
        <f ca="1">IFERROR(IF(LEN(Meilensteine34[[#This Row],[Tage]])=0,"",IF(AND(AL$7=$E18,$F18=1),Meilenstein_Markierung,"")),"")</f>
        <v/>
      </c>
      <c r="AM18" s="30" t="str">
        <f ca="1">IFERROR(IF(LEN(Meilensteine34[[#This Row],[Tage]])=0,"",IF(AND(AM$7=$E18,$F18=1),Meilenstein_Markierung,"")),"")</f>
        <v/>
      </c>
      <c r="AN18" s="30" t="str">
        <f ca="1">IFERROR(IF(LEN(Meilensteine34[[#This Row],[Tage]])=0,"",IF(AND(AN$7=$E18,$F18=1),Meilenstein_Markierung,"")),"")</f>
        <v/>
      </c>
      <c r="AO18" s="30" t="str">
        <f ca="1">IFERROR(IF(LEN(Meilensteine34[[#This Row],[Tage]])=0,"",IF(AND(AO$7=$E18,$F18=1),Meilenstein_Markierung,"")),"")</f>
        <v/>
      </c>
      <c r="AP18" s="30" t="str">
        <f ca="1">IFERROR(IF(LEN(Meilensteine34[[#This Row],[Tage]])=0,"",IF(AND(AP$7=$E18,$F18=1),Meilenstein_Markierung,"")),"")</f>
        <v/>
      </c>
      <c r="AQ18" s="30" t="str">
        <f ca="1">IFERROR(IF(LEN(Meilensteine34[[#This Row],[Tage]])=0,"",IF(AND(AQ$7=$E18,$F18=1),Meilenstein_Markierung,"")),"")</f>
        <v/>
      </c>
      <c r="AR18" s="30" t="str">
        <f ca="1">IFERROR(IF(LEN(Meilensteine34[[#This Row],[Tage]])=0,"",IF(AND(AR$7=$E18,$F18=1),Meilenstein_Markierung,"")),"")</f>
        <v/>
      </c>
      <c r="AS18" s="30" t="str">
        <f ca="1">IFERROR(IF(LEN(Meilensteine34[[#This Row],[Tage]])=0,"",IF(AND(AS$7=$E18,$F18=1),Meilenstein_Markierung,"")),"")</f>
        <v/>
      </c>
      <c r="AT18" s="30" t="str">
        <f ca="1">IFERROR(IF(LEN(Meilensteine34[[#This Row],[Tage]])=0,"",IF(AND(AT$7=$E18,$F18=1),Meilenstein_Markierung,"")),"")</f>
        <v/>
      </c>
      <c r="AU18" s="30" t="str">
        <f ca="1">IFERROR(IF(LEN(Meilensteine34[[#This Row],[Tage]])=0,"",IF(AND(AU$7=$E18,$F18=1),Meilenstein_Markierung,"")),"")</f>
        <v/>
      </c>
      <c r="AV18" s="30" t="str">
        <f ca="1">IFERROR(IF(LEN(Meilensteine34[[#This Row],[Tage]])=0,"",IF(AND(AV$7=$E18,$F18=1),Meilenstein_Markierung,"")),"")</f>
        <v/>
      </c>
      <c r="AW18" s="30" t="str">
        <f ca="1">IFERROR(IF(LEN(Meilensteine34[[#This Row],[Tage]])=0,"",IF(AND(AW$7=$E18,$F18=1),Meilenstein_Markierung,"")),"")</f>
        <v/>
      </c>
      <c r="AX18" s="30" t="str">
        <f ca="1">IFERROR(IF(LEN(Meilensteine34[[#This Row],[Tage]])=0,"",IF(AND(AX$7=$E18,$F18=1),Meilenstein_Markierung,"")),"")</f>
        <v/>
      </c>
      <c r="AY18" s="30" t="str">
        <f ca="1">IFERROR(IF(LEN(Meilensteine34[[#This Row],[Tage]])=0,"",IF(AND(AY$7=$E18,$F18=1),Meilenstein_Markierung,"")),"")</f>
        <v/>
      </c>
      <c r="AZ18" s="30" t="str">
        <f ca="1">IFERROR(IF(LEN(Meilensteine34[[#This Row],[Tage]])=0,"",IF(AND(AZ$7=$E18,$F18=1),Meilenstein_Markierung,"")),"")</f>
        <v/>
      </c>
      <c r="BA18" s="30" t="str">
        <f ca="1">IFERROR(IF(LEN(Meilensteine34[[#This Row],[Tage]])=0,"",IF(AND(BA$7=$E18,$F18=1),Meilenstein_Markierung,"")),"")</f>
        <v/>
      </c>
      <c r="BB18" s="30" t="str">
        <f ca="1">IFERROR(IF(LEN(Meilensteine34[[#This Row],[Tage]])=0,"",IF(AND(BB$7=$E18,$F18=1),Meilenstein_Markierung,"")),"")</f>
        <v/>
      </c>
      <c r="BC18" s="30" t="str">
        <f ca="1">IFERROR(IF(LEN(Meilensteine34[[#This Row],[Tage]])=0,"",IF(AND(BC$7=$E18,$F18=1),Meilenstein_Markierung,"")),"")</f>
        <v/>
      </c>
      <c r="BD18" s="30" t="str">
        <f ca="1">IFERROR(IF(LEN(Meilensteine34[[#This Row],[Tage]])=0,"",IF(AND(BD$7=$E18,$F18=1),Meilenstein_Markierung,"")),"")</f>
        <v/>
      </c>
      <c r="BE18" s="30" t="str">
        <f ca="1">IFERROR(IF(LEN(Meilensteine34[[#This Row],[Tage]])=0,"",IF(AND(BE$7=$E18,$F18=1),Meilenstein_Markierung,"")),"")</f>
        <v/>
      </c>
      <c r="BF18" s="30" t="str">
        <f ca="1">IFERROR(IF(LEN(Meilensteine34[[#This Row],[Tage]])=0,"",IF(AND(BF$7=$E18,$F18=1),Meilenstein_Markierung,"")),"")</f>
        <v/>
      </c>
      <c r="BG18" s="30" t="str">
        <f ca="1">IFERROR(IF(LEN(Meilensteine34[[#This Row],[Tage]])=0,"",IF(AND(BG$7=$E18,$F18=1),Meilenstein_Markierung,"")),"")</f>
        <v/>
      </c>
      <c r="BH18" s="30" t="str">
        <f ca="1">IFERROR(IF(LEN(Meilensteine34[[#This Row],[Tage]])=0,"",IF(AND(BH$7=$E18,$F18=1),Meilenstein_Markierung,"")),"")</f>
        <v/>
      </c>
      <c r="BI18" s="30" t="str">
        <f ca="1">IFERROR(IF(LEN(Meilensteine34[[#This Row],[Tage]])=0,"",IF(AND(BI$7=$E18,$F18=1),Meilenstein_Markierung,"")),"")</f>
        <v/>
      </c>
      <c r="BJ18" s="30" t="str">
        <f ca="1">IFERROR(IF(LEN(Meilensteine34[[#This Row],[Tage]])=0,"",IF(AND(BJ$7=$E18,$F18=1),Meilenstein_Markierung,"")),"")</f>
        <v/>
      </c>
      <c r="BK18" s="30" t="str">
        <f ca="1">IFERROR(IF(LEN(Meilensteine34[[#This Row],[Tage]])=0,"",IF(AND(BK$7=$E18,$F18=1),Meilenstein_Markierung,"")),"")</f>
        <v/>
      </c>
    </row>
    <row r="19" spans="1:63" s="1" customFormat="1" ht="30" customHeight="1" outlineLevel="1">
      <c r="A19" s="9"/>
      <c r="B19" s="49" t="s">
        <v>18</v>
      </c>
      <c r="C19" s="17"/>
      <c r="D19" s="81">
        <v>0.33</v>
      </c>
      <c r="E19" s="43">
        <f ca="1">TODAY()+15</f>
        <v>45632</v>
      </c>
      <c r="F19" s="16">
        <v>11</v>
      </c>
      <c r="G19" s="31"/>
      <c r="H19" s="30" t="str">
        <f ca="1">IFERROR(IF(LEN(Meilensteine34[[#This Row],[Tage]])=0,"",IF(AND(H$7=$E19,$F19=1),Meilenstein_Markierung,"")),"")</f>
        <v/>
      </c>
      <c r="I19" s="30" t="str">
        <f ca="1">IFERROR(IF(LEN(Meilensteine34[[#This Row],[Tage]])=0,"",IF(AND(I$7=$E19,$F19=1),Meilenstein_Markierung,"")),"")</f>
        <v/>
      </c>
      <c r="J19" s="30" t="str">
        <f ca="1">IFERROR(IF(LEN(Meilensteine34[[#This Row],[Tage]])=0,"",IF(AND(J$7=$E19,$F19=1),Meilenstein_Markierung,"")),"")</f>
        <v/>
      </c>
      <c r="K19" s="30" t="str">
        <f ca="1">IFERROR(IF(LEN(Meilensteine34[[#This Row],[Tage]])=0,"",IF(AND(K$7=$E19,$F19=1),Meilenstein_Markierung,"")),"")</f>
        <v/>
      </c>
      <c r="L19" s="30" t="str">
        <f ca="1">IFERROR(IF(LEN(Meilensteine34[[#This Row],[Tage]])=0,"",IF(AND(L$7=$E19,$F19=1),Meilenstein_Markierung,"")),"")</f>
        <v/>
      </c>
      <c r="M19" s="30" t="str">
        <f ca="1">IFERROR(IF(LEN(Meilensteine34[[#This Row],[Tage]])=0,"",IF(AND(M$7=$E19,$F19=1),Meilenstein_Markierung,"")),"")</f>
        <v/>
      </c>
      <c r="N19" s="30" t="str">
        <f ca="1">IFERROR(IF(LEN(Meilensteine34[[#This Row],[Tage]])=0,"",IF(AND(N$7=$E19,$F19=1),Meilenstein_Markierung,"")),"")</f>
        <v/>
      </c>
      <c r="O19" s="30" t="str">
        <f ca="1">IFERROR(IF(LEN(Meilensteine34[[#This Row],[Tage]])=0,"",IF(AND(O$7=$E19,$F19=1),Meilenstein_Markierung,"")),"")</f>
        <v/>
      </c>
      <c r="P19" s="30" t="str">
        <f ca="1">IFERROR(IF(LEN(Meilensteine34[[#This Row],[Tage]])=0,"",IF(AND(P$7=$E19,$F19=1),Meilenstein_Markierung,"")),"")</f>
        <v/>
      </c>
      <c r="Q19" s="30" t="str">
        <f ca="1">IFERROR(IF(LEN(Meilensteine34[[#This Row],[Tage]])=0,"",IF(AND(Q$7=$E19,$F19=1),Meilenstein_Markierung,"")),"")</f>
        <v/>
      </c>
      <c r="R19" s="30" t="str">
        <f ca="1">IFERROR(IF(LEN(Meilensteine34[[#This Row],[Tage]])=0,"",IF(AND(R$7=$E19,$F19=1),Meilenstein_Markierung,"")),"")</f>
        <v/>
      </c>
      <c r="S19" s="30" t="str">
        <f ca="1">IFERROR(IF(LEN(Meilensteine34[[#This Row],[Tage]])=0,"",IF(AND(S$7=$E19,$F19=1),Meilenstein_Markierung,"")),"")</f>
        <v/>
      </c>
      <c r="T19" s="30" t="str">
        <f ca="1">IFERROR(IF(LEN(Meilensteine34[[#This Row],[Tage]])=0,"",IF(AND(T$7=$E19,$F19=1),Meilenstein_Markierung,"")),"")</f>
        <v/>
      </c>
      <c r="U19" s="30" t="str">
        <f ca="1">IFERROR(IF(LEN(Meilensteine34[[#This Row],[Tage]])=0,"",IF(AND(U$7=$E19,$F19=1),Meilenstein_Markierung,"")),"")</f>
        <v/>
      </c>
      <c r="V19" s="30" t="str">
        <f ca="1">IFERROR(IF(LEN(Meilensteine34[[#This Row],[Tage]])=0,"",IF(AND(V$7=$E19,$F19=1),Meilenstein_Markierung,"")),"")</f>
        <v/>
      </c>
      <c r="W19" s="30" t="str">
        <f ca="1">IFERROR(IF(LEN(Meilensteine34[[#This Row],[Tage]])=0,"",IF(AND(W$7=$E19,$F19=1),Meilenstein_Markierung,"")),"")</f>
        <v/>
      </c>
      <c r="X19" s="30" t="str">
        <f ca="1">IFERROR(IF(LEN(Meilensteine34[[#This Row],[Tage]])=0,"",IF(AND(X$7=$E19,$F19=1),Meilenstein_Markierung,"")),"")</f>
        <v/>
      </c>
      <c r="Y19" s="30" t="str">
        <f ca="1">IFERROR(IF(LEN(Meilensteine34[[#This Row],[Tage]])=0,"",IF(AND(Y$7=$E19,$F19=1),Meilenstein_Markierung,"")),"")</f>
        <v/>
      </c>
      <c r="Z19" s="30" t="str">
        <f ca="1">IFERROR(IF(LEN(Meilensteine34[[#This Row],[Tage]])=0,"",IF(AND(Z$7=$E19,$F19=1),Meilenstein_Markierung,"")),"")</f>
        <v/>
      </c>
      <c r="AA19" s="30" t="str">
        <f ca="1">IFERROR(IF(LEN(Meilensteine34[[#This Row],[Tage]])=0,"",IF(AND(AA$7=$E19,$F19=1),Meilenstein_Markierung,"")),"")</f>
        <v/>
      </c>
      <c r="AB19" s="30" t="str">
        <f ca="1">IFERROR(IF(LEN(Meilensteine34[[#This Row],[Tage]])=0,"",IF(AND(AB$7=$E19,$F19=1),Meilenstein_Markierung,"")),"")</f>
        <v/>
      </c>
      <c r="AC19" s="30" t="str">
        <f ca="1">IFERROR(IF(LEN(Meilensteine34[[#This Row],[Tage]])=0,"",IF(AND(AC$7=$E19,$F19=1),Meilenstein_Markierung,"")),"")</f>
        <v/>
      </c>
      <c r="AD19" s="30" t="str">
        <f ca="1">IFERROR(IF(LEN(Meilensteine34[[#This Row],[Tage]])=0,"",IF(AND(AD$7=$E19,$F19=1),Meilenstein_Markierung,"")),"")</f>
        <v/>
      </c>
      <c r="AE19" s="30" t="str">
        <f ca="1">IFERROR(IF(LEN(Meilensteine34[[#This Row],[Tage]])=0,"",IF(AND(AE$7=$E19,$F19=1),Meilenstein_Markierung,"")),"")</f>
        <v/>
      </c>
      <c r="AF19" s="30" t="str">
        <f ca="1">IFERROR(IF(LEN(Meilensteine34[[#This Row],[Tage]])=0,"",IF(AND(AF$7=$E19,$F19=1),Meilenstein_Markierung,"")),"")</f>
        <v/>
      </c>
      <c r="AG19" s="30" t="str">
        <f ca="1">IFERROR(IF(LEN(Meilensteine34[[#This Row],[Tage]])=0,"",IF(AND(AG$7=$E19,$F19=1),Meilenstein_Markierung,"")),"")</f>
        <v/>
      </c>
      <c r="AH19" s="30" t="str">
        <f ca="1">IFERROR(IF(LEN(Meilensteine34[[#This Row],[Tage]])=0,"",IF(AND(AH$7=$E19,$F19=1),Meilenstein_Markierung,"")),"")</f>
        <v/>
      </c>
      <c r="AI19" s="30" t="str">
        <f ca="1">IFERROR(IF(LEN(Meilensteine34[[#This Row],[Tage]])=0,"",IF(AND(AI$7=$E19,$F19=1),Meilenstein_Markierung,"")),"")</f>
        <v/>
      </c>
      <c r="AJ19" s="30" t="str">
        <f ca="1">IFERROR(IF(LEN(Meilensteine34[[#This Row],[Tage]])=0,"",IF(AND(AJ$7=$E19,$F19=1),Meilenstein_Markierung,"")),"")</f>
        <v/>
      </c>
      <c r="AK19" s="30" t="str">
        <f ca="1">IFERROR(IF(LEN(Meilensteine34[[#This Row],[Tage]])=0,"",IF(AND(AK$7=$E19,$F19=1),Meilenstein_Markierung,"")),"")</f>
        <v/>
      </c>
      <c r="AL19" s="30" t="str">
        <f ca="1">IFERROR(IF(LEN(Meilensteine34[[#This Row],[Tage]])=0,"",IF(AND(AL$7=$E19,$F19=1),Meilenstein_Markierung,"")),"")</f>
        <v/>
      </c>
      <c r="AM19" s="30" t="str">
        <f ca="1">IFERROR(IF(LEN(Meilensteine34[[#This Row],[Tage]])=0,"",IF(AND(AM$7=$E19,$F19=1),Meilenstein_Markierung,"")),"")</f>
        <v/>
      </c>
      <c r="AN19" s="30" t="str">
        <f ca="1">IFERROR(IF(LEN(Meilensteine34[[#This Row],[Tage]])=0,"",IF(AND(AN$7=$E19,$F19=1),Meilenstein_Markierung,"")),"")</f>
        <v/>
      </c>
      <c r="AO19" s="30" t="str">
        <f ca="1">IFERROR(IF(LEN(Meilensteine34[[#This Row],[Tage]])=0,"",IF(AND(AO$7=$E19,$F19=1),Meilenstein_Markierung,"")),"")</f>
        <v/>
      </c>
      <c r="AP19" s="30" t="str">
        <f ca="1">IFERROR(IF(LEN(Meilensteine34[[#This Row],[Tage]])=0,"",IF(AND(AP$7=$E19,$F19=1),Meilenstein_Markierung,"")),"")</f>
        <v/>
      </c>
      <c r="AQ19" s="30" t="str">
        <f ca="1">IFERROR(IF(LEN(Meilensteine34[[#This Row],[Tage]])=0,"",IF(AND(AQ$7=$E19,$F19=1),Meilenstein_Markierung,"")),"")</f>
        <v/>
      </c>
      <c r="AR19" s="30" t="str">
        <f ca="1">IFERROR(IF(LEN(Meilensteine34[[#This Row],[Tage]])=0,"",IF(AND(AR$7=$E19,$F19=1),Meilenstein_Markierung,"")),"")</f>
        <v/>
      </c>
      <c r="AS19" s="30" t="str">
        <f ca="1">IFERROR(IF(LEN(Meilensteine34[[#This Row],[Tage]])=0,"",IF(AND(AS$7=$E19,$F19=1),Meilenstein_Markierung,"")),"")</f>
        <v/>
      </c>
      <c r="AT19" s="30" t="str">
        <f ca="1">IFERROR(IF(LEN(Meilensteine34[[#This Row],[Tage]])=0,"",IF(AND(AT$7=$E19,$F19=1),Meilenstein_Markierung,"")),"")</f>
        <v/>
      </c>
      <c r="AU19" s="30" t="str">
        <f ca="1">IFERROR(IF(LEN(Meilensteine34[[#This Row],[Tage]])=0,"",IF(AND(AU$7=$E19,$F19=1),Meilenstein_Markierung,"")),"")</f>
        <v/>
      </c>
      <c r="AV19" s="30" t="str">
        <f ca="1">IFERROR(IF(LEN(Meilensteine34[[#This Row],[Tage]])=0,"",IF(AND(AV$7=$E19,$F19=1),Meilenstein_Markierung,"")),"")</f>
        <v/>
      </c>
      <c r="AW19" s="30" t="str">
        <f ca="1">IFERROR(IF(LEN(Meilensteine34[[#This Row],[Tage]])=0,"",IF(AND(AW$7=$E19,$F19=1),Meilenstein_Markierung,"")),"")</f>
        <v/>
      </c>
      <c r="AX19" s="30" t="str">
        <f ca="1">IFERROR(IF(LEN(Meilensteine34[[#This Row],[Tage]])=0,"",IF(AND(AX$7=$E19,$F19=1),Meilenstein_Markierung,"")),"")</f>
        <v/>
      </c>
      <c r="AY19" s="30" t="str">
        <f ca="1">IFERROR(IF(LEN(Meilensteine34[[#This Row],[Tage]])=0,"",IF(AND(AY$7=$E19,$F19=1),Meilenstein_Markierung,"")),"")</f>
        <v/>
      </c>
      <c r="AZ19" s="30" t="str">
        <f ca="1">IFERROR(IF(LEN(Meilensteine34[[#This Row],[Tage]])=0,"",IF(AND(AZ$7=$E19,$F19=1),Meilenstein_Markierung,"")),"")</f>
        <v/>
      </c>
      <c r="BA19" s="30" t="str">
        <f ca="1">IFERROR(IF(LEN(Meilensteine34[[#This Row],[Tage]])=0,"",IF(AND(BA$7=$E19,$F19=1),Meilenstein_Markierung,"")),"")</f>
        <v/>
      </c>
      <c r="BB19" s="30" t="str">
        <f ca="1">IFERROR(IF(LEN(Meilensteine34[[#This Row],[Tage]])=0,"",IF(AND(BB$7=$E19,$F19=1),Meilenstein_Markierung,"")),"")</f>
        <v/>
      </c>
      <c r="BC19" s="30" t="str">
        <f ca="1">IFERROR(IF(LEN(Meilensteine34[[#This Row],[Tage]])=0,"",IF(AND(BC$7=$E19,$F19=1),Meilenstein_Markierung,"")),"")</f>
        <v/>
      </c>
      <c r="BD19" s="30" t="str">
        <f ca="1">IFERROR(IF(LEN(Meilensteine34[[#This Row],[Tage]])=0,"",IF(AND(BD$7=$E19,$F19=1),Meilenstein_Markierung,"")),"")</f>
        <v/>
      </c>
      <c r="BE19" s="30" t="str">
        <f ca="1">IFERROR(IF(LEN(Meilensteine34[[#This Row],[Tage]])=0,"",IF(AND(BE$7=$E19,$F19=1),Meilenstein_Markierung,"")),"")</f>
        <v/>
      </c>
      <c r="BF19" s="30" t="str">
        <f ca="1">IFERROR(IF(LEN(Meilensteine34[[#This Row],[Tage]])=0,"",IF(AND(BF$7=$E19,$F19=1),Meilenstein_Markierung,"")),"")</f>
        <v/>
      </c>
      <c r="BG19" s="30" t="str">
        <f ca="1">IFERROR(IF(LEN(Meilensteine34[[#This Row],[Tage]])=0,"",IF(AND(BG$7=$E19,$F19=1),Meilenstein_Markierung,"")),"")</f>
        <v/>
      </c>
      <c r="BH19" s="30" t="str">
        <f ca="1">IFERROR(IF(LEN(Meilensteine34[[#This Row],[Tage]])=0,"",IF(AND(BH$7=$E19,$F19=1),Meilenstein_Markierung,"")),"")</f>
        <v/>
      </c>
      <c r="BI19" s="30" t="str">
        <f ca="1">IFERROR(IF(LEN(Meilensteine34[[#This Row],[Tage]])=0,"",IF(AND(BI$7=$E19,$F19=1),Meilenstein_Markierung,"")),"")</f>
        <v/>
      </c>
      <c r="BJ19" s="30" t="str">
        <f ca="1">IFERROR(IF(LEN(Meilensteine34[[#This Row],[Tage]])=0,"",IF(AND(BJ$7=$E19,$F19=1),Meilenstein_Markierung,"")),"")</f>
        <v/>
      </c>
      <c r="BK19" s="30" t="str">
        <f ca="1">IFERROR(IF(LEN(Meilensteine34[[#This Row],[Tage]])=0,"",IF(AND(BK$7=$E19,$F19=1),Meilenstein_Markierung,"")),"")</f>
        <v/>
      </c>
    </row>
    <row r="20" spans="1:63" s="1" customFormat="1" ht="30" customHeight="1" outlineLevel="1">
      <c r="A20" s="9"/>
      <c r="B20" s="49" t="s">
        <v>19</v>
      </c>
      <c r="C20" s="17"/>
      <c r="D20" s="81"/>
      <c r="E20" s="43">
        <f ca="1">TODAY()+24</f>
        <v>45641</v>
      </c>
      <c r="F20" s="16">
        <v>1</v>
      </c>
      <c r="G20" s="31"/>
      <c r="H20" s="30" t="str">
        <f ca="1">IFERROR(IF(LEN(Meilensteine34[[#This Row],[Tage]])=0,"",IF(AND(H$7=$E20,$F20=1),Meilenstein_Markierung,"")),"")</f>
        <v/>
      </c>
      <c r="I20" s="30" t="str">
        <f ca="1">IFERROR(IF(LEN(Meilensteine34[[#This Row],[Tage]])=0,"",IF(AND(I$7=$E20,$F20=1),Meilenstein_Markierung,"")),"")</f>
        <v/>
      </c>
      <c r="J20" s="30" t="str">
        <f ca="1">IFERROR(IF(LEN(Meilensteine34[[#This Row],[Tage]])=0,"",IF(AND(J$7=$E20,$F20=1),Meilenstein_Markierung,"")),"")</f>
        <v/>
      </c>
      <c r="K20" s="30" t="str">
        <f ca="1">IFERROR(IF(LEN(Meilensteine34[[#This Row],[Tage]])=0,"",IF(AND(K$7=$E20,$F20=1),Meilenstein_Markierung,"")),"")</f>
        <v/>
      </c>
      <c r="L20" s="30" t="str">
        <f ca="1">IFERROR(IF(LEN(Meilensteine34[[#This Row],[Tage]])=0,"",IF(AND(L$7=$E20,$F20=1),Meilenstein_Markierung,"")),"")</f>
        <v/>
      </c>
      <c r="M20" s="30" t="str">
        <f ca="1">IFERROR(IF(LEN(Meilensteine34[[#This Row],[Tage]])=0,"",IF(AND(M$7=$E20,$F20=1),Meilenstein_Markierung,"")),"")</f>
        <v/>
      </c>
      <c r="N20" s="30" t="str">
        <f ca="1">IFERROR(IF(LEN(Meilensteine34[[#This Row],[Tage]])=0,"",IF(AND(N$7=$E20,$F20=1),Meilenstein_Markierung,"")),"")</f>
        <v/>
      </c>
      <c r="O20" s="30" t="str">
        <f ca="1">IFERROR(IF(LEN(Meilensteine34[[#This Row],[Tage]])=0,"",IF(AND(O$7=$E20,$F20=1),Meilenstein_Markierung,"")),"")</f>
        <v/>
      </c>
      <c r="P20" s="30" t="str">
        <f ca="1">IFERROR(IF(LEN(Meilensteine34[[#This Row],[Tage]])=0,"",IF(AND(P$7=$E20,$F20=1),Meilenstein_Markierung,"")),"")</f>
        <v/>
      </c>
      <c r="Q20" s="30" t="str">
        <f ca="1">IFERROR(IF(LEN(Meilensteine34[[#This Row],[Tage]])=0,"",IF(AND(Q$7=$E20,$F20=1),Meilenstein_Markierung,"")),"")</f>
        <v/>
      </c>
      <c r="R20" s="30" t="str">
        <f ca="1">IFERROR(IF(LEN(Meilensteine34[[#This Row],[Tage]])=0,"",IF(AND(R$7=$E20,$F20=1),Meilenstein_Markierung,"")),"")</f>
        <v/>
      </c>
      <c r="S20" s="30" t="str">
        <f ca="1">IFERROR(IF(LEN(Meilensteine34[[#This Row],[Tage]])=0,"",IF(AND(S$7=$E20,$F20=1),Meilenstein_Markierung,"")),"")</f>
        <v/>
      </c>
      <c r="T20" s="30" t="str">
        <f ca="1">IFERROR(IF(LEN(Meilensteine34[[#This Row],[Tage]])=0,"",IF(AND(T$7=$E20,$F20=1),Meilenstein_Markierung,"")),"")</f>
        <v/>
      </c>
      <c r="U20" s="30" t="str">
        <f ca="1">IFERROR(IF(LEN(Meilensteine34[[#This Row],[Tage]])=0,"",IF(AND(U$7=$E20,$F20=1),Meilenstein_Markierung,"")),"")</f>
        <v/>
      </c>
      <c r="V20" s="30">
        <f ca="1">IFERROR(IF(LEN(Meilensteine34[[#This Row],[Tage]])=0,"",IF(AND(V$7=$E20,$F20=1),Meilenstein_Markierung,"")),"")</f>
        <v>1</v>
      </c>
      <c r="W20" s="30" t="str">
        <f ca="1">IFERROR(IF(LEN(Meilensteine34[[#This Row],[Tage]])=0,"",IF(AND(W$7=$E20,$F20=1),Meilenstein_Markierung,"")),"")</f>
        <v/>
      </c>
      <c r="X20" s="30" t="str">
        <f ca="1">IFERROR(IF(LEN(Meilensteine34[[#This Row],[Tage]])=0,"",IF(AND(X$7=$E20,$F20=1),Meilenstein_Markierung,"")),"")</f>
        <v/>
      </c>
      <c r="Y20" s="30" t="str">
        <f ca="1">IFERROR(IF(LEN(Meilensteine34[[#This Row],[Tage]])=0,"",IF(AND(Y$7=$E20,$F20=1),Meilenstein_Markierung,"")),"")</f>
        <v/>
      </c>
      <c r="Z20" s="30" t="str">
        <f ca="1">IFERROR(IF(LEN(Meilensteine34[[#This Row],[Tage]])=0,"",IF(AND(Z$7=$E20,$F20=1),Meilenstein_Markierung,"")),"")</f>
        <v/>
      </c>
      <c r="AA20" s="30" t="str">
        <f ca="1">IFERROR(IF(LEN(Meilensteine34[[#This Row],[Tage]])=0,"",IF(AND(AA$7=$E20,$F20=1),Meilenstein_Markierung,"")),"")</f>
        <v/>
      </c>
      <c r="AB20" s="30" t="str">
        <f ca="1">IFERROR(IF(LEN(Meilensteine34[[#This Row],[Tage]])=0,"",IF(AND(AB$7=$E20,$F20=1),Meilenstein_Markierung,"")),"")</f>
        <v/>
      </c>
      <c r="AC20" s="30" t="str">
        <f ca="1">IFERROR(IF(LEN(Meilensteine34[[#This Row],[Tage]])=0,"",IF(AND(AC$7=$E20,$F20=1),Meilenstein_Markierung,"")),"")</f>
        <v/>
      </c>
      <c r="AD20" s="30" t="str">
        <f ca="1">IFERROR(IF(LEN(Meilensteine34[[#This Row],[Tage]])=0,"",IF(AND(AD$7=$E20,$F20=1),Meilenstein_Markierung,"")),"")</f>
        <v/>
      </c>
      <c r="AE20" s="30" t="str">
        <f ca="1">IFERROR(IF(LEN(Meilensteine34[[#This Row],[Tage]])=0,"",IF(AND(AE$7=$E20,$F20=1),Meilenstein_Markierung,"")),"")</f>
        <v/>
      </c>
      <c r="AF20" s="30" t="str">
        <f ca="1">IFERROR(IF(LEN(Meilensteine34[[#This Row],[Tage]])=0,"",IF(AND(AF$7=$E20,$F20=1),Meilenstein_Markierung,"")),"")</f>
        <v/>
      </c>
      <c r="AG20" s="30" t="str">
        <f ca="1">IFERROR(IF(LEN(Meilensteine34[[#This Row],[Tage]])=0,"",IF(AND(AG$7=$E20,$F20=1),Meilenstein_Markierung,"")),"")</f>
        <v/>
      </c>
      <c r="AH20" s="30" t="str">
        <f ca="1">IFERROR(IF(LEN(Meilensteine34[[#This Row],[Tage]])=0,"",IF(AND(AH$7=$E20,$F20=1),Meilenstein_Markierung,"")),"")</f>
        <v/>
      </c>
      <c r="AI20" s="30" t="str">
        <f ca="1">IFERROR(IF(LEN(Meilensteine34[[#This Row],[Tage]])=0,"",IF(AND(AI$7=$E20,$F20=1),Meilenstein_Markierung,"")),"")</f>
        <v/>
      </c>
      <c r="AJ20" s="30" t="str">
        <f ca="1">IFERROR(IF(LEN(Meilensteine34[[#This Row],[Tage]])=0,"",IF(AND(AJ$7=$E20,$F20=1),Meilenstein_Markierung,"")),"")</f>
        <v/>
      </c>
      <c r="AK20" s="30" t="str">
        <f ca="1">IFERROR(IF(LEN(Meilensteine34[[#This Row],[Tage]])=0,"",IF(AND(AK$7=$E20,$F20=1),Meilenstein_Markierung,"")),"")</f>
        <v/>
      </c>
      <c r="AL20" s="30" t="str">
        <f ca="1">IFERROR(IF(LEN(Meilensteine34[[#This Row],[Tage]])=0,"",IF(AND(AL$7=$E20,$F20=1),Meilenstein_Markierung,"")),"")</f>
        <v/>
      </c>
      <c r="AM20" s="30" t="str">
        <f ca="1">IFERROR(IF(LEN(Meilensteine34[[#This Row],[Tage]])=0,"",IF(AND(AM$7=$E20,$F20=1),Meilenstein_Markierung,"")),"")</f>
        <v/>
      </c>
      <c r="AN20" s="30" t="str">
        <f ca="1">IFERROR(IF(LEN(Meilensteine34[[#This Row],[Tage]])=0,"",IF(AND(AN$7=$E20,$F20=1),Meilenstein_Markierung,"")),"")</f>
        <v/>
      </c>
      <c r="AO20" s="30" t="str">
        <f ca="1">IFERROR(IF(LEN(Meilensteine34[[#This Row],[Tage]])=0,"",IF(AND(AO$7=$E20,$F20=1),Meilenstein_Markierung,"")),"")</f>
        <v/>
      </c>
      <c r="AP20" s="30" t="str">
        <f ca="1">IFERROR(IF(LEN(Meilensteine34[[#This Row],[Tage]])=0,"",IF(AND(AP$7=$E20,$F20=1),Meilenstein_Markierung,"")),"")</f>
        <v/>
      </c>
      <c r="AQ20" s="30" t="str">
        <f ca="1">IFERROR(IF(LEN(Meilensteine34[[#This Row],[Tage]])=0,"",IF(AND(AQ$7=$E20,$F20=1),Meilenstein_Markierung,"")),"")</f>
        <v/>
      </c>
      <c r="AR20" s="30" t="str">
        <f ca="1">IFERROR(IF(LEN(Meilensteine34[[#This Row],[Tage]])=0,"",IF(AND(AR$7=$E20,$F20=1),Meilenstein_Markierung,"")),"")</f>
        <v/>
      </c>
      <c r="AS20" s="30" t="str">
        <f ca="1">IFERROR(IF(LEN(Meilensteine34[[#This Row],[Tage]])=0,"",IF(AND(AS$7=$E20,$F20=1),Meilenstein_Markierung,"")),"")</f>
        <v/>
      </c>
      <c r="AT20" s="30" t="str">
        <f ca="1">IFERROR(IF(LEN(Meilensteine34[[#This Row],[Tage]])=0,"",IF(AND(AT$7=$E20,$F20=1),Meilenstein_Markierung,"")),"")</f>
        <v/>
      </c>
      <c r="AU20" s="30" t="str">
        <f ca="1">IFERROR(IF(LEN(Meilensteine34[[#This Row],[Tage]])=0,"",IF(AND(AU$7=$E20,$F20=1),Meilenstein_Markierung,"")),"")</f>
        <v/>
      </c>
      <c r="AV20" s="30" t="str">
        <f ca="1">IFERROR(IF(LEN(Meilensteine34[[#This Row],[Tage]])=0,"",IF(AND(AV$7=$E20,$F20=1),Meilenstein_Markierung,"")),"")</f>
        <v/>
      </c>
      <c r="AW20" s="30" t="str">
        <f ca="1">IFERROR(IF(LEN(Meilensteine34[[#This Row],[Tage]])=0,"",IF(AND(AW$7=$E20,$F20=1),Meilenstein_Markierung,"")),"")</f>
        <v/>
      </c>
      <c r="AX20" s="30" t="str">
        <f ca="1">IFERROR(IF(LEN(Meilensteine34[[#This Row],[Tage]])=0,"",IF(AND(AX$7=$E20,$F20=1),Meilenstein_Markierung,"")),"")</f>
        <v/>
      </c>
      <c r="AY20" s="30" t="str">
        <f ca="1">IFERROR(IF(LEN(Meilensteine34[[#This Row],[Tage]])=0,"",IF(AND(AY$7=$E20,$F20=1),Meilenstein_Markierung,"")),"")</f>
        <v/>
      </c>
      <c r="AZ20" s="30" t="str">
        <f ca="1">IFERROR(IF(LEN(Meilensteine34[[#This Row],[Tage]])=0,"",IF(AND(AZ$7=$E20,$F20=1),Meilenstein_Markierung,"")),"")</f>
        <v/>
      </c>
      <c r="BA20" s="30" t="str">
        <f ca="1">IFERROR(IF(LEN(Meilensteine34[[#This Row],[Tage]])=0,"",IF(AND(BA$7=$E20,$F20=1),Meilenstein_Markierung,"")),"")</f>
        <v/>
      </c>
      <c r="BB20" s="30" t="str">
        <f ca="1">IFERROR(IF(LEN(Meilensteine34[[#This Row],[Tage]])=0,"",IF(AND(BB$7=$E20,$F20=1),Meilenstein_Markierung,"")),"")</f>
        <v/>
      </c>
      <c r="BC20" s="30" t="str">
        <f ca="1">IFERROR(IF(LEN(Meilensteine34[[#This Row],[Tage]])=0,"",IF(AND(BC$7=$E20,$F20=1),Meilenstein_Markierung,"")),"")</f>
        <v/>
      </c>
      <c r="BD20" s="30" t="str">
        <f ca="1">IFERROR(IF(LEN(Meilensteine34[[#This Row],[Tage]])=0,"",IF(AND(BD$7=$E20,$F20=1),Meilenstein_Markierung,"")),"")</f>
        <v/>
      </c>
      <c r="BE20" s="30" t="str">
        <f ca="1">IFERROR(IF(LEN(Meilensteine34[[#This Row],[Tage]])=0,"",IF(AND(BE$7=$E20,$F20=1),Meilenstein_Markierung,"")),"")</f>
        <v/>
      </c>
      <c r="BF20" s="30" t="str">
        <f ca="1">IFERROR(IF(LEN(Meilensteine34[[#This Row],[Tage]])=0,"",IF(AND(BF$7=$E20,$F20=1),Meilenstein_Markierung,"")),"")</f>
        <v/>
      </c>
      <c r="BG20" s="30" t="str">
        <f ca="1">IFERROR(IF(LEN(Meilensteine34[[#This Row],[Tage]])=0,"",IF(AND(BG$7=$E20,$F20=1),Meilenstein_Markierung,"")),"")</f>
        <v/>
      </c>
      <c r="BH20" s="30" t="str">
        <f ca="1">IFERROR(IF(LEN(Meilensteine34[[#This Row],[Tage]])=0,"",IF(AND(BH$7=$E20,$F20=1),Meilenstein_Markierung,"")),"")</f>
        <v/>
      </c>
      <c r="BI20" s="30" t="str">
        <f ca="1">IFERROR(IF(LEN(Meilensteine34[[#This Row],[Tage]])=0,"",IF(AND(BI$7=$E20,$F20=1),Meilenstein_Markierung,"")),"")</f>
        <v/>
      </c>
      <c r="BJ20" s="30" t="str">
        <f ca="1">IFERROR(IF(LEN(Meilensteine34[[#This Row],[Tage]])=0,"",IF(AND(BJ$7=$E20,$F20=1),Meilenstein_Markierung,"")),"")</f>
        <v/>
      </c>
      <c r="BK20" s="30" t="str">
        <f ca="1">IFERROR(IF(LEN(Meilensteine34[[#This Row],[Tage]])=0,"",IF(AND(BK$7=$E20,$F20=1),Meilenstein_Markierung,"")),"")</f>
        <v/>
      </c>
    </row>
    <row r="21" spans="1:63" s="1" customFormat="1" ht="30" customHeight="1" outlineLevel="1">
      <c r="A21" s="9"/>
      <c r="B21" s="49" t="s">
        <v>20</v>
      </c>
      <c r="C21" s="17"/>
      <c r="D21" s="81"/>
      <c r="E21" s="43">
        <f ca="1">TODAY()+25</f>
        <v>45642</v>
      </c>
      <c r="F21" s="16">
        <v>24</v>
      </c>
      <c r="G21" s="31"/>
      <c r="H21" s="30" t="str">
        <f ca="1">IFERROR(IF(LEN(Meilensteine34[[#This Row],[Tage]])=0,"",IF(AND(H$7=$E21,$F21=1),Meilenstein_Markierung,"")),"")</f>
        <v/>
      </c>
      <c r="I21" s="30" t="str">
        <f ca="1">IFERROR(IF(LEN(Meilensteine34[[#This Row],[Tage]])=0,"",IF(AND(I$7=$E21,$F21=1),Meilenstein_Markierung,"")),"")</f>
        <v/>
      </c>
      <c r="J21" s="30" t="str">
        <f ca="1">IFERROR(IF(LEN(Meilensteine34[[#This Row],[Tage]])=0,"",IF(AND(J$7=$E21,$F21=1),Meilenstein_Markierung,"")),"")</f>
        <v/>
      </c>
      <c r="K21" s="30" t="str">
        <f ca="1">IFERROR(IF(LEN(Meilensteine34[[#This Row],[Tage]])=0,"",IF(AND(K$7=$E21,$F21=1),Meilenstein_Markierung,"")),"")</f>
        <v/>
      </c>
      <c r="L21" s="30" t="str">
        <f ca="1">IFERROR(IF(LEN(Meilensteine34[[#This Row],[Tage]])=0,"",IF(AND(L$7=$E21,$F21=1),Meilenstein_Markierung,"")),"")</f>
        <v/>
      </c>
      <c r="M21" s="30" t="str">
        <f ca="1">IFERROR(IF(LEN(Meilensteine34[[#This Row],[Tage]])=0,"",IF(AND(M$7=$E21,$F21=1),Meilenstein_Markierung,"")),"")</f>
        <v/>
      </c>
      <c r="N21" s="30" t="str">
        <f ca="1">IFERROR(IF(LEN(Meilensteine34[[#This Row],[Tage]])=0,"",IF(AND(N$7=$E21,$F21=1),Meilenstein_Markierung,"")),"")</f>
        <v/>
      </c>
      <c r="O21" s="30" t="str">
        <f ca="1">IFERROR(IF(LEN(Meilensteine34[[#This Row],[Tage]])=0,"",IF(AND(O$7=$E21,$F21=1),Meilenstein_Markierung,"")),"")</f>
        <v/>
      </c>
      <c r="P21" s="30" t="str">
        <f ca="1">IFERROR(IF(LEN(Meilensteine34[[#This Row],[Tage]])=0,"",IF(AND(P$7=$E21,$F21=1),Meilenstein_Markierung,"")),"")</f>
        <v/>
      </c>
      <c r="Q21" s="30" t="str">
        <f ca="1">IFERROR(IF(LEN(Meilensteine34[[#This Row],[Tage]])=0,"",IF(AND(Q$7=$E21,$F21=1),Meilenstein_Markierung,"")),"")</f>
        <v/>
      </c>
      <c r="R21" s="30" t="str">
        <f ca="1">IFERROR(IF(LEN(Meilensteine34[[#This Row],[Tage]])=0,"",IF(AND(R$7=$E21,$F21=1),Meilenstein_Markierung,"")),"")</f>
        <v/>
      </c>
      <c r="S21" s="30" t="str">
        <f ca="1">IFERROR(IF(LEN(Meilensteine34[[#This Row],[Tage]])=0,"",IF(AND(S$7=$E21,$F21=1),Meilenstein_Markierung,"")),"")</f>
        <v/>
      </c>
      <c r="T21" s="30" t="str">
        <f ca="1">IFERROR(IF(LEN(Meilensteine34[[#This Row],[Tage]])=0,"",IF(AND(T$7=$E21,$F21=1),Meilenstein_Markierung,"")),"")</f>
        <v/>
      </c>
      <c r="U21" s="30" t="str">
        <f ca="1">IFERROR(IF(LEN(Meilensteine34[[#This Row],[Tage]])=0,"",IF(AND(U$7=$E21,$F21=1),Meilenstein_Markierung,"")),"")</f>
        <v/>
      </c>
      <c r="V21" s="30" t="str">
        <f ca="1">IFERROR(IF(LEN(Meilensteine34[[#This Row],[Tage]])=0,"",IF(AND(V$7=$E21,$F21=1),Meilenstein_Markierung,"")),"")</f>
        <v/>
      </c>
      <c r="W21" s="30" t="str">
        <f ca="1">IFERROR(IF(LEN(Meilensteine34[[#This Row],[Tage]])=0,"",IF(AND(W$7=$E21,$F21=1),Meilenstein_Markierung,"")),"")</f>
        <v/>
      </c>
      <c r="X21" s="30" t="str">
        <f ca="1">IFERROR(IF(LEN(Meilensteine34[[#This Row],[Tage]])=0,"",IF(AND(X$7=$E21,$F21=1),Meilenstein_Markierung,"")),"")</f>
        <v/>
      </c>
      <c r="Y21" s="30" t="str">
        <f ca="1">IFERROR(IF(LEN(Meilensteine34[[#This Row],[Tage]])=0,"",IF(AND(Y$7=$E21,$F21=1),Meilenstein_Markierung,"")),"")</f>
        <v/>
      </c>
      <c r="Z21" s="30" t="str">
        <f ca="1">IFERROR(IF(LEN(Meilensteine34[[#This Row],[Tage]])=0,"",IF(AND(Z$7=$E21,$F21=1),Meilenstein_Markierung,"")),"")</f>
        <v/>
      </c>
      <c r="AA21" s="30" t="str">
        <f ca="1">IFERROR(IF(LEN(Meilensteine34[[#This Row],[Tage]])=0,"",IF(AND(AA$7=$E21,$F21=1),Meilenstein_Markierung,"")),"")</f>
        <v/>
      </c>
      <c r="AB21" s="30" t="str">
        <f ca="1">IFERROR(IF(LEN(Meilensteine34[[#This Row],[Tage]])=0,"",IF(AND(AB$7=$E21,$F21=1),Meilenstein_Markierung,"")),"")</f>
        <v/>
      </c>
      <c r="AC21" s="30" t="str">
        <f ca="1">IFERROR(IF(LEN(Meilensteine34[[#This Row],[Tage]])=0,"",IF(AND(AC$7=$E21,$F21=1),Meilenstein_Markierung,"")),"")</f>
        <v/>
      </c>
      <c r="AD21" s="30" t="str">
        <f ca="1">IFERROR(IF(LEN(Meilensteine34[[#This Row],[Tage]])=0,"",IF(AND(AD$7=$E21,$F21=1),Meilenstein_Markierung,"")),"")</f>
        <v/>
      </c>
      <c r="AE21" s="30" t="str">
        <f ca="1">IFERROR(IF(LEN(Meilensteine34[[#This Row],[Tage]])=0,"",IF(AND(AE$7=$E21,$F21=1),Meilenstein_Markierung,"")),"")</f>
        <v/>
      </c>
      <c r="AF21" s="30" t="str">
        <f ca="1">IFERROR(IF(LEN(Meilensteine34[[#This Row],[Tage]])=0,"",IF(AND(AF$7=$E21,$F21=1),Meilenstein_Markierung,"")),"")</f>
        <v/>
      </c>
      <c r="AG21" s="30" t="str">
        <f ca="1">IFERROR(IF(LEN(Meilensteine34[[#This Row],[Tage]])=0,"",IF(AND(AG$7=$E21,$F21=1),Meilenstein_Markierung,"")),"")</f>
        <v/>
      </c>
      <c r="AH21" s="30" t="str">
        <f ca="1">IFERROR(IF(LEN(Meilensteine34[[#This Row],[Tage]])=0,"",IF(AND(AH$7=$E21,$F21=1),Meilenstein_Markierung,"")),"")</f>
        <v/>
      </c>
      <c r="AI21" s="30" t="str">
        <f ca="1">IFERROR(IF(LEN(Meilensteine34[[#This Row],[Tage]])=0,"",IF(AND(AI$7=$E21,$F21=1),Meilenstein_Markierung,"")),"")</f>
        <v/>
      </c>
      <c r="AJ21" s="30" t="str">
        <f ca="1">IFERROR(IF(LEN(Meilensteine34[[#This Row],[Tage]])=0,"",IF(AND(AJ$7=$E21,$F21=1),Meilenstein_Markierung,"")),"")</f>
        <v/>
      </c>
      <c r="AK21" s="30" t="str">
        <f ca="1">IFERROR(IF(LEN(Meilensteine34[[#This Row],[Tage]])=0,"",IF(AND(AK$7=$E21,$F21=1),Meilenstein_Markierung,"")),"")</f>
        <v/>
      </c>
      <c r="AL21" s="30" t="str">
        <f ca="1">IFERROR(IF(LEN(Meilensteine34[[#This Row],[Tage]])=0,"",IF(AND(AL$7=$E21,$F21=1),Meilenstein_Markierung,"")),"")</f>
        <v/>
      </c>
      <c r="AM21" s="30" t="str">
        <f ca="1">IFERROR(IF(LEN(Meilensteine34[[#This Row],[Tage]])=0,"",IF(AND(AM$7=$E21,$F21=1),Meilenstein_Markierung,"")),"")</f>
        <v/>
      </c>
      <c r="AN21" s="30" t="str">
        <f ca="1">IFERROR(IF(LEN(Meilensteine34[[#This Row],[Tage]])=0,"",IF(AND(AN$7=$E21,$F21=1),Meilenstein_Markierung,"")),"")</f>
        <v/>
      </c>
      <c r="AO21" s="30" t="str">
        <f ca="1">IFERROR(IF(LEN(Meilensteine34[[#This Row],[Tage]])=0,"",IF(AND(AO$7=$E21,$F21=1),Meilenstein_Markierung,"")),"")</f>
        <v/>
      </c>
      <c r="AP21" s="30" t="str">
        <f ca="1">IFERROR(IF(LEN(Meilensteine34[[#This Row],[Tage]])=0,"",IF(AND(AP$7=$E21,$F21=1),Meilenstein_Markierung,"")),"")</f>
        <v/>
      </c>
      <c r="AQ21" s="30" t="str">
        <f ca="1">IFERROR(IF(LEN(Meilensteine34[[#This Row],[Tage]])=0,"",IF(AND(AQ$7=$E21,$F21=1),Meilenstein_Markierung,"")),"")</f>
        <v/>
      </c>
      <c r="AR21" s="30" t="str">
        <f ca="1">IFERROR(IF(LEN(Meilensteine34[[#This Row],[Tage]])=0,"",IF(AND(AR$7=$E21,$F21=1),Meilenstein_Markierung,"")),"")</f>
        <v/>
      </c>
      <c r="AS21" s="30" t="str">
        <f ca="1">IFERROR(IF(LEN(Meilensteine34[[#This Row],[Tage]])=0,"",IF(AND(AS$7=$E21,$F21=1),Meilenstein_Markierung,"")),"")</f>
        <v/>
      </c>
      <c r="AT21" s="30" t="str">
        <f ca="1">IFERROR(IF(LEN(Meilensteine34[[#This Row],[Tage]])=0,"",IF(AND(AT$7=$E21,$F21=1),Meilenstein_Markierung,"")),"")</f>
        <v/>
      </c>
      <c r="AU21" s="30" t="str">
        <f ca="1">IFERROR(IF(LEN(Meilensteine34[[#This Row],[Tage]])=0,"",IF(AND(AU$7=$E21,$F21=1),Meilenstein_Markierung,"")),"")</f>
        <v/>
      </c>
      <c r="AV21" s="30" t="str">
        <f ca="1">IFERROR(IF(LEN(Meilensteine34[[#This Row],[Tage]])=0,"",IF(AND(AV$7=$E21,$F21=1),Meilenstein_Markierung,"")),"")</f>
        <v/>
      </c>
      <c r="AW21" s="30" t="str">
        <f ca="1">IFERROR(IF(LEN(Meilensteine34[[#This Row],[Tage]])=0,"",IF(AND(AW$7=$E21,$F21=1),Meilenstein_Markierung,"")),"")</f>
        <v/>
      </c>
      <c r="AX21" s="30" t="str">
        <f ca="1">IFERROR(IF(LEN(Meilensteine34[[#This Row],[Tage]])=0,"",IF(AND(AX$7=$E21,$F21=1),Meilenstein_Markierung,"")),"")</f>
        <v/>
      </c>
      <c r="AY21" s="30" t="str">
        <f ca="1">IFERROR(IF(LEN(Meilensteine34[[#This Row],[Tage]])=0,"",IF(AND(AY$7=$E21,$F21=1),Meilenstein_Markierung,"")),"")</f>
        <v/>
      </c>
      <c r="AZ21" s="30" t="str">
        <f ca="1">IFERROR(IF(LEN(Meilensteine34[[#This Row],[Tage]])=0,"",IF(AND(AZ$7=$E21,$F21=1),Meilenstein_Markierung,"")),"")</f>
        <v/>
      </c>
      <c r="BA21" s="30" t="str">
        <f ca="1">IFERROR(IF(LEN(Meilensteine34[[#This Row],[Tage]])=0,"",IF(AND(BA$7=$E21,$F21=1),Meilenstein_Markierung,"")),"")</f>
        <v/>
      </c>
      <c r="BB21" s="30" t="str">
        <f ca="1">IFERROR(IF(LEN(Meilensteine34[[#This Row],[Tage]])=0,"",IF(AND(BB$7=$E21,$F21=1),Meilenstein_Markierung,"")),"")</f>
        <v/>
      </c>
      <c r="BC21" s="30" t="str">
        <f ca="1">IFERROR(IF(LEN(Meilensteine34[[#This Row],[Tage]])=0,"",IF(AND(BC$7=$E21,$F21=1),Meilenstein_Markierung,"")),"")</f>
        <v/>
      </c>
      <c r="BD21" s="30" t="str">
        <f ca="1">IFERROR(IF(LEN(Meilensteine34[[#This Row],[Tage]])=0,"",IF(AND(BD$7=$E21,$F21=1),Meilenstein_Markierung,"")),"")</f>
        <v/>
      </c>
      <c r="BE21" s="30" t="str">
        <f ca="1">IFERROR(IF(LEN(Meilensteine34[[#This Row],[Tage]])=0,"",IF(AND(BE$7=$E21,$F21=1),Meilenstein_Markierung,"")),"")</f>
        <v/>
      </c>
      <c r="BF21" s="30" t="str">
        <f ca="1">IFERROR(IF(LEN(Meilensteine34[[#This Row],[Tage]])=0,"",IF(AND(BF$7=$E21,$F21=1),Meilenstein_Markierung,"")),"")</f>
        <v/>
      </c>
      <c r="BG21" s="30" t="str">
        <f ca="1">IFERROR(IF(LEN(Meilensteine34[[#This Row],[Tage]])=0,"",IF(AND(BG$7=$E21,$F21=1),Meilenstein_Markierung,"")),"")</f>
        <v/>
      </c>
      <c r="BH21" s="30" t="str">
        <f ca="1">IFERROR(IF(LEN(Meilensteine34[[#This Row],[Tage]])=0,"",IF(AND(BH$7=$E21,$F21=1),Meilenstein_Markierung,"")),"")</f>
        <v/>
      </c>
      <c r="BI21" s="30" t="str">
        <f ca="1">IFERROR(IF(LEN(Meilensteine34[[#This Row],[Tage]])=0,"",IF(AND(BI$7=$E21,$F21=1),Meilenstein_Markierung,"")),"")</f>
        <v/>
      </c>
      <c r="BJ21" s="30" t="str">
        <f ca="1">IFERROR(IF(LEN(Meilensteine34[[#This Row],[Tage]])=0,"",IF(AND(BJ$7=$E21,$F21=1),Meilenstein_Markierung,"")),"")</f>
        <v/>
      </c>
      <c r="BK21" s="30" t="str">
        <f ca="1">IFERROR(IF(LEN(Meilensteine34[[#This Row],[Tage]])=0,"",IF(AND(BK$7=$E21,$F21=1),Meilenstein_Markierung,"")),"")</f>
        <v/>
      </c>
    </row>
    <row r="22" spans="1:63" s="1" customFormat="1" ht="30" customHeight="1">
      <c r="A22" s="9"/>
      <c r="B22" s="41" t="s">
        <v>21</v>
      </c>
      <c r="C22" s="17"/>
      <c r="D22" s="81"/>
      <c r="E22" s="43"/>
      <c r="F22" s="16"/>
      <c r="G22" s="31"/>
      <c r="H22" s="30" t="str">
        <f>IFERROR(IF(LEN(Meilensteine34[[#This Row],[Tage]])=0,"",IF(AND(H$7=$E22,$F22=1),Meilenstein_Markierung,"")),"")</f>
        <v/>
      </c>
      <c r="I22" s="30" t="str">
        <f>IFERROR(IF(LEN(Meilensteine34[[#This Row],[Tage]])=0,"",IF(AND(I$7=$E22,$F22=1),Meilenstein_Markierung,"")),"")</f>
        <v/>
      </c>
      <c r="J22" s="30" t="str">
        <f>IFERROR(IF(LEN(Meilensteine34[[#This Row],[Tage]])=0,"",IF(AND(J$7=$E22,$F22=1),Meilenstein_Markierung,"")),"")</f>
        <v/>
      </c>
      <c r="K22" s="30" t="str">
        <f>IFERROR(IF(LEN(Meilensteine34[[#This Row],[Tage]])=0,"",IF(AND(K$7=$E22,$F22=1),Meilenstein_Markierung,"")),"")</f>
        <v/>
      </c>
      <c r="L22" s="30" t="str">
        <f>IFERROR(IF(LEN(Meilensteine34[[#This Row],[Tage]])=0,"",IF(AND(L$7=$E22,$F22=1),Meilenstein_Markierung,"")),"")</f>
        <v/>
      </c>
      <c r="M22" s="30" t="str">
        <f>IFERROR(IF(LEN(Meilensteine34[[#This Row],[Tage]])=0,"",IF(AND(M$7=$E22,$F22=1),Meilenstein_Markierung,"")),"")</f>
        <v/>
      </c>
      <c r="N22" s="30" t="str">
        <f>IFERROR(IF(LEN(Meilensteine34[[#This Row],[Tage]])=0,"",IF(AND(N$7=$E22,$F22=1),Meilenstein_Markierung,"")),"")</f>
        <v/>
      </c>
      <c r="O22" s="30" t="str">
        <f>IFERROR(IF(LEN(Meilensteine34[[#This Row],[Tage]])=0,"",IF(AND(O$7=$E22,$F22=1),Meilenstein_Markierung,"")),"")</f>
        <v/>
      </c>
      <c r="P22" s="30" t="str">
        <f>IFERROR(IF(LEN(Meilensteine34[[#This Row],[Tage]])=0,"",IF(AND(P$7=$E22,$F22=1),Meilenstein_Markierung,"")),"")</f>
        <v/>
      </c>
      <c r="Q22" s="30" t="str">
        <f>IFERROR(IF(LEN(Meilensteine34[[#This Row],[Tage]])=0,"",IF(AND(Q$7=$E22,$F22=1),Meilenstein_Markierung,"")),"")</f>
        <v/>
      </c>
      <c r="R22" s="30" t="str">
        <f>IFERROR(IF(LEN(Meilensteine34[[#This Row],[Tage]])=0,"",IF(AND(R$7=$E22,$F22=1),Meilenstein_Markierung,"")),"")</f>
        <v/>
      </c>
      <c r="S22" s="30" t="str">
        <f>IFERROR(IF(LEN(Meilensteine34[[#This Row],[Tage]])=0,"",IF(AND(S$7=$E22,$F22=1),Meilenstein_Markierung,"")),"")</f>
        <v/>
      </c>
      <c r="T22" s="30" t="str">
        <f>IFERROR(IF(LEN(Meilensteine34[[#This Row],[Tage]])=0,"",IF(AND(T$7=$E22,$F22=1),Meilenstein_Markierung,"")),"")</f>
        <v/>
      </c>
      <c r="U22" s="30" t="str">
        <f>IFERROR(IF(LEN(Meilensteine34[[#This Row],[Tage]])=0,"",IF(AND(U$7=$E22,$F22=1),Meilenstein_Markierung,"")),"")</f>
        <v/>
      </c>
      <c r="V22" s="30" t="str">
        <f>IFERROR(IF(LEN(Meilensteine34[[#This Row],[Tage]])=0,"",IF(AND(V$7=$E22,$F22=1),Meilenstein_Markierung,"")),"")</f>
        <v/>
      </c>
      <c r="W22" s="30" t="str">
        <f>IFERROR(IF(LEN(Meilensteine34[[#This Row],[Tage]])=0,"",IF(AND(W$7=$E22,$F22=1),Meilenstein_Markierung,"")),"")</f>
        <v/>
      </c>
      <c r="X22" s="30" t="str">
        <f>IFERROR(IF(LEN(Meilensteine34[[#This Row],[Tage]])=0,"",IF(AND(X$7=$E22,$F22=1),Meilenstein_Markierung,"")),"")</f>
        <v/>
      </c>
      <c r="Y22" s="30" t="str">
        <f>IFERROR(IF(LEN(Meilensteine34[[#This Row],[Tage]])=0,"",IF(AND(Y$7=$E22,$F22=1),Meilenstein_Markierung,"")),"")</f>
        <v/>
      </c>
      <c r="Z22" s="30" t="str">
        <f>IFERROR(IF(LEN(Meilensteine34[[#This Row],[Tage]])=0,"",IF(AND(Z$7=$E22,$F22=1),Meilenstein_Markierung,"")),"")</f>
        <v/>
      </c>
      <c r="AA22" s="30" t="str">
        <f>IFERROR(IF(LEN(Meilensteine34[[#This Row],[Tage]])=0,"",IF(AND(AA$7=$E22,$F22=1),Meilenstein_Markierung,"")),"")</f>
        <v/>
      </c>
      <c r="AB22" s="30" t="str">
        <f>IFERROR(IF(LEN(Meilensteine34[[#This Row],[Tage]])=0,"",IF(AND(AB$7=$E22,$F22=1),Meilenstein_Markierung,"")),"")</f>
        <v/>
      </c>
      <c r="AC22" s="30" t="str">
        <f>IFERROR(IF(LEN(Meilensteine34[[#This Row],[Tage]])=0,"",IF(AND(AC$7=$E22,$F22=1),Meilenstein_Markierung,"")),"")</f>
        <v/>
      </c>
      <c r="AD22" s="30" t="str">
        <f>IFERROR(IF(LEN(Meilensteine34[[#This Row],[Tage]])=0,"",IF(AND(AD$7=$E22,$F22=1),Meilenstein_Markierung,"")),"")</f>
        <v/>
      </c>
      <c r="AE22" s="30" t="str">
        <f>IFERROR(IF(LEN(Meilensteine34[[#This Row],[Tage]])=0,"",IF(AND(AE$7=$E22,$F22=1),Meilenstein_Markierung,"")),"")</f>
        <v/>
      </c>
      <c r="AF22" s="30" t="str">
        <f>IFERROR(IF(LEN(Meilensteine34[[#This Row],[Tage]])=0,"",IF(AND(AF$7=$E22,$F22=1),Meilenstein_Markierung,"")),"")</f>
        <v/>
      </c>
      <c r="AG22" s="30" t="str">
        <f>IFERROR(IF(LEN(Meilensteine34[[#This Row],[Tage]])=0,"",IF(AND(AG$7=$E22,$F22=1),Meilenstein_Markierung,"")),"")</f>
        <v/>
      </c>
      <c r="AH22" s="30" t="str">
        <f>IFERROR(IF(LEN(Meilensteine34[[#This Row],[Tage]])=0,"",IF(AND(AH$7=$E22,$F22=1),Meilenstein_Markierung,"")),"")</f>
        <v/>
      </c>
      <c r="AI22" s="30" t="str">
        <f>IFERROR(IF(LEN(Meilensteine34[[#This Row],[Tage]])=0,"",IF(AND(AI$7=$E22,$F22=1),Meilenstein_Markierung,"")),"")</f>
        <v/>
      </c>
      <c r="AJ22" s="30" t="str">
        <f>IFERROR(IF(LEN(Meilensteine34[[#This Row],[Tage]])=0,"",IF(AND(AJ$7=$E22,$F22=1),Meilenstein_Markierung,"")),"")</f>
        <v/>
      </c>
      <c r="AK22" s="30" t="str">
        <f>IFERROR(IF(LEN(Meilensteine34[[#This Row],[Tage]])=0,"",IF(AND(AK$7=$E22,$F22=1),Meilenstein_Markierung,"")),"")</f>
        <v/>
      </c>
      <c r="AL22" s="30" t="str">
        <f>IFERROR(IF(LEN(Meilensteine34[[#This Row],[Tage]])=0,"",IF(AND(AL$7=$E22,$F22=1),Meilenstein_Markierung,"")),"")</f>
        <v/>
      </c>
      <c r="AM22" s="30" t="str">
        <f>IFERROR(IF(LEN(Meilensteine34[[#This Row],[Tage]])=0,"",IF(AND(AM$7=$E22,$F22=1),Meilenstein_Markierung,"")),"")</f>
        <v/>
      </c>
      <c r="AN22" s="30" t="str">
        <f>IFERROR(IF(LEN(Meilensteine34[[#This Row],[Tage]])=0,"",IF(AND(AN$7=$E22,$F22=1),Meilenstein_Markierung,"")),"")</f>
        <v/>
      </c>
      <c r="AO22" s="30" t="str">
        <f>IFERROR(IF(LEN(Meilensteine34[[#This Row],[Tage]])=0,"",IF(AND(AO$7=$E22,$F22=1),Meilenstein_Markierung,"")),"")</f>
        <v/>
      </c>
      <c r="AP22" s="30" t="str">
        <f>IFERROR(IF(LEN(Meilensteine34[[#This Row],[Tage]])=0,"",IF(AND(AP$7=$E22,$F22=1),Meilenstein_Markierung,"")),"")</f>
        <v/>
      </c>
      <c r="AQ22" s="30" t="str">
        <f>IFERROR(IF(LEN(Meilensteine34[[#This Row],[Tage]])=0,"",IF(AND(AQ$7=$E22,$F22=1),Meilenstein_Markierung,"")),"")</f>
        <v/>
      </c>
      <c r="AR22" s="30" t="str">
        <f>IFERROR(IF(LEN(Meilensteine34[[#This Row],[Tage]])=0,"",IF(AND(AR$7=$E22,$F22=1),Meilenstein_Markierung,"")),"")</f>
        <v/>
      </c>
      <c r="AS22" s="30" t="str">
        <f>IFERROR(IF(LEN(Meilensteine34[[#This Row],[Tage]])=0,"",IF(AND(AS$7=$E22,$F22=1),Meilenstein_Markierung,"")),"")</f>
        <v/>
      </c>
      <c r="AT22" s="30" t="str">
        <f>IFERROR(IF(LEN(Meilensteine34[[#This Row],[Tage]])=0,"",IF(AND(AT$7=$E22,$F22=1),Meilenstein_Markierung,"")),"")</f>
        <v/>
      </c>
      <c r="AU22" s="30" t="str">
        <f>IFERROR(IF(LEN(Meilensteine34[[#This Row],[Tage]])=0,"",IF(AND(AU$7=$E22,$F22=1),Meilenstein_Markierung,"")),"")</f>
        <v/>
      </c>
      <c r="AV22" s="30" t="str">
        <f>IFERROR(IF(LEN(Meilensteine34[[#This Row],[Tage]])=0,"",IF(AND(AV$7=$E22,$F22=1),Meilenstein_Markierung,"")),"")</f>
        <v/>
      </c>
      <c r="AW22" s="30" t="str">
        <f>IFERROR(IF(LEN(Meilensteine34[[#This Row],[Tage]])=0,"",IF(AND(AW$7=$E22,$F22=1),Meilenstein_Markierung,"")),"")</f>
        <v/>
      </c>
      <c r="AX22" s="30" t="str">
        <f>IFERROR(IF(LEN(Meilensteine34[[#This Row],[Tage]])=0,"",IF(AND(AX$7=$E22,$F22=1),Meilenstein_Markierung,"")),"")</f>
        <v/>
      </c>
      <c r="AY22" s="30" t="str">
        <f>IFERROR(IF(LEN(Meilensteine34[[#This Row],[Tage]])=0,"",IF(AND(AY$7=$E22,$F22=1),Meilenstein_Markierung,"")),"")</f>
        <v/>
      </c>
      <c r="AZ22" s="30" t="str">
        <f>IFERROR(IF(LEN(Meilensteine34[[#This Row],[Tage]])=0,"",IF(AND(AZ$7=$E22,$F22=1),Meilenstein_Markierung,"")),"")</f>
        <v/>
      </c>
      <c r="BA22" s="30" t="str">
        <f>IFERROR(IF(LEN(Meilensteine34[[#This Row],[Tage]])=0,"",IF(AND(BA$7=$E22,$F22=1),Meilenstein_Markierung,"")),"")</f>
        <v/>
      </c>
      <c r="BB22" s="30" t="str">
        <f>IFERROR(IF(LEN(Meilensteine34[[#This Row],[Tage]])=0,"",IF(AND(BB$7=$E22,$F22=1),Meilenstein_Markierung,"")),"")</f>
        <v/>
      </c>
      <c r="BC22" s="30" t="str">
        <f>IFERROR(IF(LEN(Meilensteine34[[#This Row],[Tage]])=0,"",IF(AND(BC$7=$E22,$F22=1),Meilenstein_Markierung,"")),"")</f>
        <v/>
      </c>
      <c r="BD22" s="30" t="str">
        <f>IFERROR(IF(LEN(Meilensteine34[[#This Row],[Tage]])=0,"",IF(AND(BD$7=$E22,$F22=1),Meilenstein_Markierung,"")),"")</f>
        <v/>
      </c>
      <c r="BE22" s="30" t="str">
        <f>IFERROR(IF(LEN(Meilensteine34[[#This Row],[Tage]])=0,"",IF(AND(BE$7=$E22,$F22=1),Meilenstein_Markierung,"")),"")</f>
        <v/>
      </c>
      <c r="BF22" s="30" t="str">
        <f>IFERROR(IF(LEN(Meilensteine34[[#This Row],[Tage]])=0,"",IF(AND(BF$7=$E22,$F22=1),Meilenstein_Markierung,"")),"")</f>
        <v/>
      </c>
      <c r="BG22" s="30" t="str">
        <f>IFERROR(IF(LEN(Meilensteine34[[#This Row],[Tage]])=0,"",IF(AND(BG$7=$E22,$F22=1),Meilenstein_Markierung,"")),"")</f>
        <v/>
      </c>
      <c r="BH22" s="30" t="str">
        <f>IFERROR(IF(LEN(Meilensteine34[[#This Row],[Tage]])=0,"",IF(AND(BH$7=$E22,$F22=1),Meilenstein_Markierung,"")),"")</f>
        <v/>
      </c>
      <c r="BI22" s="30" t="str">
        <f>IFERROR(IF(LEN(Meilensteine34[[#This Row],[Tage]])=0,"",IF(AND(BI$7=$E22,$F22=1),Meilenstein_Markierung,"")),"")</f>
        <v/>
      </c>
      <c r="BJ22" s="30" t="str">
        <f>IFERROR(IF(LEN(Meilensteine34[[#This Row],[Tage]])=0,"",IF(AND(BJ$7=$E22,$F22=1),Meilenstein_Markierung,"")),"")</f>
        <v/>
      </c>
      <c r="BK22" s="30" t="str">
        <f>IFERROR(IF(LEN(Meilensteine34[[#This Row],[Tage]])=0,"",IF(AND(BK$7=$E22,$F22=1),Meilenstein_Markierung,"")),"")</f>
        <v/>
      </c>
    </row>
    <row r="23" spans="1:63" s="1" customFormat="1" ht="30" customHeight="1" outlineLevel="1">
      <c r="A23" s="9"/>
      <c r="B23" s="49" t="s">
        <v>22</v>
      </c>
      <c r="C23" s="17"/>
      <c r="D23" s="81"/>
      <c r="E23" s="43">
        <f ca="1">TODAY()+15</f>
        <v>45632</v>
      </c>
      <c r="F23" s="16">
        <v>4</v>
      </c>
      <c r="G23" s="31"/>
      <c r="H23" s="30" t="str">
        <f ca="1">IFERROR(IF(LEN(Meilensteine34[[#This Row],[Tage]])=0,"",IF(AND(H$7=$E23,$F23=1),Meilenstein_Markierung,"")),"")</f>
        <v/>
      </c>
      <c r="I23" s="30" t="str">
        <f ca="1">IFERROR(IF(LEN(Meilensteine34[[#This Row],[Tage]])=0,"",IF(AND(I$7=$E23,$F23=1),Meilenstein_Markierung,"")),"")</f>
        <v/>
      </c>
      <c r="J23" s="30" t="str">
        <f ca="1">IFERROR(IF(LEN(Meilensteine34[[#This Row],[Tage]])=0,"",IF(AND(J$7=$E23,$F23=1),Meilenstein_Markierung,"")),"")</f>
        <v/>
      </c>
      <c r="K23" s="30" t="str">
        <f ca="1">IFERROR(IF(LEN(Meilensteine34[[#This Row],[Tage]])=0,"",IF(AND(K$7=$E23,$F23=1),Meilenstein_Markierung,"")),"")</f>
        <v/>
      </c>
      <c r="L23" s="30" t="str">
        <f ca="1">IFERROR(IF(LEN(Meilensteine34[[#This Row],[Tage]])=0,"",IF(AND(L$7=$E23,$F23=1),Meilenstein_Markierung,"")),"")</f>
        <v/>
      </c>
      <c r="M23" s="30" t="str">
        <f ca="1">IFERROR(IF(LEN(Meilensteine34[[#This Row],[Tage]])=0,"",IF(AND(M$7=$E23,$F23=1),Meilenstein_Markierung,"")),"")</f>
        <v/>
      </c>
      <c r="N23" s="30" t="str">
        <f ca="1">IFERROR(IF(LEN(Meilensteine34[[#This Row],[Tage]])=0,"",IF(AND(N$7=$E23,$F23=1),Meilenstein_Markierung,"")),"")</f>
        <v/>
      </c>
      <c r="O23" s="30" t="str">
        <f ca="1">IFERROR(IF(LEN(Meilensteine34[[#This Row],[Tage]])=0,"",IF(AND(O$7=$E23,$F23=1),Meilenstein_Markierung,"")),"")</f>
        <v/>
      </c>
      <c r="P23" s="30" t="str">
        <f ca="1">IFERROR(IF(LEN(Meilensteine34[[#This Row],[Tage]])=0,"",IF(AND(P$7=$E23,$F23=1),Meilenstein_Markierung,"")),"")</f>
        <v/>
      </c>
      <c r="Q23" s="30" t="str">
        <f ca="1">IFERROR(IF(LEN(Meilensteine34[[#This Row],[Tage]])=0,"",IF(AND(Q$7=$E23,$F23=1),Meilenstein_Markierung,"")),"")</f>
        <v/>
      </c>
      <c r="R23" s="30" t="str">
        <f ca="1">IFERROR(IF(LEN(Meilensteine34[[#This Row],[Tage]])=0,"",IF(AND(R$7=$E23,$F23=1),Meilenstein_Markierung,"")),"")</f>
        <v/>
      </c>
      <c r="S23" s="30" t="str">
        <f ca="1">IFERROR(IF(LEN(Meilensteine34[[#This Row],[Tage]])=0,"",IF(AND(S$7=$E23,$F23=1),Meilenstein_Markierung,"")),"")</f>
        <v/>
      </c>
      <c r="T23" s="30" t="str">
        <f ca="1">IFERROR(IF(LEN(Meilensteine34[[#This Row],[Tage]])=0,"",IF(AND(T$7=$E23,$F23=1),Meilenstein_Markierung,"")),"")</f>
        <v/>
      </c>
      <c r="U23" s="30" t="str">
        <f ca="1">IFERROR(IF(LEN(Meilensteine34[[#This Row],[Tage]])=0,"",IF(AND(U$7=$E23,$F23=1),Meilenstein_Markierung,"")),"")</f>
        <v/>
      </c>
      <c r="V23" s="30" t="str">
        <f ca="1">IFERROR(IF(LEN(Meilensteine34[[#This Row],[Tage]])=0,"",IF(AND(V$7=$E23,$F23=1),Meilenstein_Markierung,"")),"")</f>
        <v/>
      </c>
      <c r="W23" s="30" t="str">
        <f ca="1">IFERROR(IF(LEN(Meilensteine34[[#This Row],[Tage]])=0,"",IF(AND(W$7=$E23,$F23=1),Meilenstein_Markierung,"")),"")</f>
        <v/>
      </c>
      <c r="X23" s="30" t="str">
        <f ca="1">IFERROR(IF(LEN(Meilensteine34[[#This Row],[Tage]])=0,"",IF(AND(X$7=$E23,$F23=1),Meilenstein_Markierung,"")),"")</f>
        <v/>
      </c>
      <c r="Y23" s="30" t="str">
        <f ca="1">IFERROR(IF(LEN(Meilensteine34[[#This Row],[Tage]])=0,"",IF(AND(Y$7=$E23,$F23=1),Meilenstein_Markierung,"")),"")</f>
        <v/>
      </c>
      <c r="Z23" s="30" t="str">
        <f ca="1">IFERROR(IF(LEN(Meilensteine34[[#This Row],[Tage]])=0,"",IF(AND(Z$7=$E23,$F23=1),Meilenstein_Markierung,"")),"")</f>
        <v/>
      </c>
      <c r="AA23" s="30" t="str">
        <f ca="1">IFERROR(IF(LEN(Meilensteine34[[#This Row],[Tage]])=0,"",IF(AND(AA$7=$E23,$F23=1),Meilenstein_Markierung,"")),"")</f>
        <v/>
      </c>
      <c r="AB23" s="30" t="str">
        <f ca="1">IFERROR(IF(LEN(Meilensteine34[[#This Row],[Tage]])=0,"",IF(AND(AB$7=$E23,$F23=1),Meilenstein_Markierung,"")),"")</f>
        <v/>
      </c>
      <c r="AC23" s="30" t="str">
        <f ca="1">IFERROR(IF(LEN(Meilensteine34[[#This Row],[Tage]])=0,"",IF(AND(AC$7=$E23,$F23=1),Meilenstein_Markierung,"")),"")</f>
        <v/>
      </c>
      <c r="AD23" s="30" t="str">
        <f ca="1">IFERROR(IF(LEN(Meilensteine34[[#This Row],[Tage]])=0,"",IF(AND(AD$7=$E23,$F23=1),Meilenstein_Markierung,"")),"")</f>
        <v/>
      </c>
      <c r="AE23" s="30" t="str">
        <f ca="1">IFERROR(IF(LEN(Meilensteine34[[#This Row],[Tage]])=0,"",IF(AND(AE$7=$E23,$F23=1),Meilenstein_Markierung,"")),"")</f>
        <v/>
      </c>
      <c r="AF23" s="30" t="str">
        <f ca="1">IFERROR(IF(LEN(Meilensteine34[[#This Row],[Tage]])=0,"",IF(AND(AF$7=$E23,$F23=1),Meilenstein_Markierung,"")),"")</f>
        <v/>
      </c>
      <c r="AG23" s="30" t="str">
        <f ca="1">IFERROR(IF(LEN(Meilensteine34[[#This Row],[Tage]])=0,"",IF(AND(AG$7=$E23,$F23=1),Meilenstein_Markierung,"")),"")</f>
        <v/>
      </c>
      <c r="AH23" s="30" t="str">
        <f ca="1">IFERROR(IF(LEN(Meilensteine34[[#This Row],[Tage]])=0,"",IF(AND(AH$7=$E23,$F23=1),Meilenstein_Markierung,"")),"")</f>
        <v/>
      </c>
      <c r="AI23" s="30" t="str">
        <f ca="1">IFERROR(IF(LEN(Meilensteine34[[#This Row],[Tage]])=0,"",IF(AND(AI$7=$E23,$F23=1),Meilenstein_Markierung,"")),"")</f>
        <v/>
      </c>
      <c r="AJ23" s="30" t="str">
        <f ca="1">IFERROR(IF(LEN(Meilensteine34[[#This Row],[Tage]])=0,"",IF(AND(AJ$7=$E23,$F23=1),Meilenstein_Markierung,"")),"")</f>
        <v/>
      </c>
      <c r="AK23" s="30" t="str">
        <f ca="1">IFERROR(IF(LEN(Meilensteine34[[#This Row],[Tage]])=0,"",IF(AND(AK$7=$E23,$F23=1),Meilenstein_Markierung,"")),"")</f>
        <v/>
      </c>
      <c r="AL23" s="30" t="str">
        <f ca="1">IFERROR(IF(LEN(Meilensteine34[[#This Row],[Tage]])=0,"",IF(AND(AL$7=$E23,$F23=1),Meilenstein_Markierung,"")),"")</f>
        <v/>
      </c>
      <c r="AM23" s="30" t="str">
        <f ca="1">IFERROR(IF(LEN(Meilensteine34[[#This Row],[Tage]])=0,"",IF(AND(AM$7=$E23,$F23=1),Meilenstein_Markierung,"")),"")</f>
        <v/>
      </c>
      <c r="AN23" s="30" t="str">
        <f ca="1">IFERROR(IF(LEN(Meilensteine34[[#This Row],[Tage]])=0,"",IF(AND(AN$7=$E23,$F23=1),Meilenstein_Markierung,"")),"")</f>
        <v/>
      </c>
      <c r="AO23" s="30" t="str">
        <f ca="1">IFERROR(IF(LEN(Meilensteine34[[#This Row],[Tage]])=0,"",IF(AND(AO$7=$E23,$F23=1),Meilenstein_Markierung,"")),"")</f>
        <v/>
      </c>
      <c r="AP23" s="30" t="str">
        <f ca="1">IFERROR(IF(LEN(Meilensteine34[[#This Row],[Tage]])=0,"",IF(AND(AP$7=$E23,$F23=1),Meilenstein_Markierung,"")),"")</f>
        <v/>
      </c>
      <c r="AQ23" s="30" t="str">
        <f ca="1">IFERROR(IF(LEN(Meilensteine34[[#This Row],[Tage]])=0,"",IF(AND(AQ$7=$E23,$F23=1),Meilenstein_Markierung,"")),"")</f>
        <v/>
      </c>
      <c r="AR23" s="30" t="str">
        <f ca="1">IFERROR(IF(LEN(Meilensteine34[[#This Row],[Tage]])=0,"",IF(AND(AR$7=$E23,$F23=1),Meilenstein_Markierung,"")),"")</f>
        <v/>
      </c>
      <c r="AS23" s="30" t="str">
        <f ca="1">IFERROR(IF(LEN(Meilensteine34[[#This Row],[Tage]])=0,"",IF(AND(AS$7=$E23,$F23=1),Meilenstein_Markierung,"")),"")</f>
        <v/>
      </c>
      <c r="AT23" s="30" t="str">
        <f ca="1">IFERROR(IF(LEN(Meilensteine34[[#This Row],[Tage]])=0,"",IF(AND(AT$7=$E23,$F23=1),Meilenstein_Markierung,"")),"")</f>
        <v/>
      </c>
      <c r="AU23" s="30" t="str">
        <f ca="1">IFERROR(IF(LEN(Meilensteine34[[#This Row],[Tage]])=0,"",IF(AND(AU$7=$E23,$F23=1),Meilenstein_Markierung,"")),"")</f>
        <v/>
      </c>
      <c r="AV23" s="30" t="str">
        <f ca="1">IFERROR(IF(LEN(Meilensteine34[[#This Row],[Tage]])=0,"",IF(AND(AV$7=$E23,$F23=1),Meilenstein_Markierung,"")),"")</f>
        <v/>
      </c>
      <c r="AW23" s="30" t="str">
        <f ca="1">IFERROR(IF(LEN(Meilensteine34[[#This Row],[Tage]])=0,"",IF(AND(AW$7=$E23,$F23=1),Meilenstein_Markierung,"")),"")</f>
        <v/>
      </c>
      <c r="AX23" s="30" t="str">
        <f ca="1">IFERROR(IF(LEN(Meilensteine34[[#This Row],[Tage]])=0,"",IF(AND(AX$7=$E23,$F23=1),Meilenstein_Markierung,"")),"")</f>
        <v/>
      </c>
      <c r="AY23" s="30" t="str">
        <f ca="1">IFERROR(IF(LEN(Meilensteine34[[#This Row],[Tage]])=0,"",IF(AND(AY$7=$E23,$F23=1),Meilenstein_Markierung,"")),"")</f>
        <v/>
      </c>
      <c r="AZ23" s="30" t="str">
        <f ca="1">IFERROR(IF(LEN(Meilensteine34[[#This Row],[Tage]])=0,"",IF(AND(AZ$7=$E23,$F23=1),Meilenstein_Markierung,"")),"")</f>
        <v/>
      </c>
      <c r="BA23" s="30" t="str">
        <f ca="1">IFERROR(IF(LEN(Meilensteine34[[#This Row],[Tage]])=0,"",IF(AND(BA$7=$E23,$F23=1),Meilenstein_Markierung,"")),"")</f>
        <v/>
      </c>
      <c r="BB23" s="30" t="str">
        <f ca="1">IFERROR(IF(LEN(Meilensteine34[[#This Row],[Tage]])=0,"",IF(AND(BB$7=$E23,$F23=1),Meilenstein_Markierung,"")),"")</f>
        <v/>
      </c>
      <c r="BC23" s="30" t="str">
        <f ca="1">IFERROR(IF(LEN(Meilensteine34[[#This Row],[Tage]])=0,"",IF(AND(BC$7=$E23,$F23=1),Meilenstein_Markierung,"")),"")</f>
        <v/>
      </c>
      <c r="BD23" s="30" t="str">
        <f ca="1">IFERROR(IF(LEN(Meilensteine34[[#This Row],[Tage]])=0,"",IF(AND(BD$7=$E23,$F23=1),Meilenstein_Markierung,"")),"")</f>
        <v/>
      </c>
      <c r="BE23" s="30" t="str">
        <f ca="1">IFERROR(IF(LEN(Meilensteine34[[#This Row],[Tage]])=0,"",IF(AND(BE$7=$E23,$F23=1),Meilenstein_Markierung,"")),"")</f>
        <v/>
      </c>
      <c r="BF23" s="30" t="str">
        <f ca="1">IFERROR(IF(LEN(Meilensteine34[[#This Row],[Tage]])=0,"",IF(AND(BF$7=$E23,$F23=1),Meilenstein_Markierung,"")),"")</f>
        <v/>
      </c>
      <c r="BG23" s="30" t="str">
        <f ca="1">IFERROR(IF(LEN(Meilensteine34[[#This Row],[Tage]])=0,"",IF(AND(BG$7=$E23,$F23=1),Meilenstein_Markierung,"")),"")</f>
        <v/>
      </c>
      <c r="BH23" s="30" t="str">
        <f ca="1">IFERROR(IF(LEN(Meilensteine34[[#This Row],[Tage]])=0,"",IF(AND(BH$7=$E23,$F23=1),Meilenstein_Markierung,"")),"")</f>
        <v/>
      </c>
      <c r="BI23" s="30" t="str">
        <f ca="1">IFERROR(IF(LEN(Meilensteine34[[#This Row],[Tage]])=0,"",IF(AND(BI$7=$E23,$F23=1),Meilenstein_Markierung,"")),"")</f>
        <v/>
      </c>
      <c r="BJ23" s="30" t="str">
        <f ca="1">IFERROR(IF(LEN(Meilensteine34[[#This Row],[Tage]])=0,"",IF(AND(BJ$7=$E23,$F23=1),Meilenstein_Markierung,"")),"")</f>
        <v/>
      </c>
      <c r="BK23" s="30" t="str">
        <f ca="1">IFERROR(IF(LEN(Meilensteine34[[#This Row],[Tage]])=0,"",IF(AND(BK$7=$E23,$F23=1),Meilenstein_Markierung,"")),"")</f>
        <v/>
      </c>
    </row>
    <row r="24" spans="1:63" s="1" customFormat="1" ht="30" customHeight="1" outlineLevel="1">
      <c r="A24" s="9"/>
      <c r="B24" s="49" t="s">
        <v>23</v>
      </c>
      <c r="C24" s="17"/>
      <c r="D24" s="81"/>
      <c r="E24" s="43">
        <f ca="1">TODAY()+19</f>
        <v>45636</v>
      </c>
      <c r="F24" s="16">
        <v>14</v>
      </c>
      <c r="G24" s="31"/>
      <c r="H24" s="30" t="str">
        <f ca="1">IFERROR(IF(LEN(Meilensteine34[[#This Row],[Tage]])=0,"",IF(AND(H$7=$E24,$F24=1),Meilenstein_Markierung,"")),"")</f>
        <v/>
      </c>
      <c r="I24" s="30" t="str">
        <f ca="1">IFERROR(IF(LEN(Meilensteine34[[#This Row],[Tage]])=0,"",IF(AND(I$7=$E24,$F24=1),Meilenstein_Markierung,"")),"")</f>
        <v/>
      </c>
      <c r="J24" s="30" t="str">
        <f ca="1">IFERROR(IF(LEN(Meilensteine34[[#This Row],[Tage]])=0,"",IF(AND(J$7=$E24,$F24=1),Meilenstein_Markierung,"")),"")</f>
        <v/>
      </c>
      <c r="K24" s="30" t="str">
        <f ca="1">IFERROR(IF(LEN(Meilensteine34[[#This Row],[Tage]])=0,"",IF(AND(K$7=$E24,$F24=1),Meilenstein_Markierung,"")),"")</f>
        <v/>
      </c>
      <c r="L24" s="30" t="str">
        <f ca="1">IFERROR(IF(LEN(Meilensteine34[[#This Row],[Tage]])=0,"",IF(AND(L$7=$E24,$F24=1),Meilenstein_Markierung,"")),"")</f>
        <v/>
      </c>
      <c r="M24" s="30" t="str">
        <f ca="1">IFERROR(IF(LEN(Meilensteine34[[#This Row],[Tage]])=0,"",IF(AND(M$7=$E24,$F24=1),Meilenstein_Markierung,"")),"")</f>
        <v/>
      </c>
      <c r="N24" s="30" t="str">
        <f ca="1">IFERROR(IF(LEN(Meilensteine34[[#This Row],[Tage]])=0,"",IF(AND(N$7=$E24,$F24=1),Meilenstein_Markierung,"")),"")</f>
        <v/>
      </c>
      <c r="O24" s="30" t="str">
        <f ca="1">IFERROR(IF(LEN(Meilensteine34[[#This Row],[Tage]])=0,"",IF(AND(O$7=$E24,$F24=1),Meilenstein_Markierung,"")),"")</f>
        <v/>
      </c>
      <c r="P24" s="30" t="str">
        <f ca="1">IFERROR(IF(LEN(Meilensteine34[[#This Row],[Tage]])=0,"",IF(AND(P$7=$E24,$F24=1),Meilenstein_Markierung,"")),"")</f>
        <v/>
      </c>
      <c r="Q24" s="30" t="str">
        <f ca="1">IFERROR(IF(LEN(Meilensteine34[[#This Row],[Tage]])=0,"",IF(AND(Q$7=$E24,$F24=1),Meilenstein_Markierung,"")),"")</f>
        <v/>
      </c>
      <c r="R24" s="30" t="str">
        <f ca="1">IFERROR(IF(LEN(Meilensteine34[[#This Row],[Tage]])=0,"",IF(AND(R$7=$E24,$F24=1),Meilenstein_Markierung,"")),"")</f>
        <v/>
      </c>
      <c r="S24" s="30" t="str">
        <f ca="1">IFERROR(IF(LEN(Meilensteine34[[#This Row],[Tage]])=0,"",IF(AND(S$7=$E24,$F24=1),Meilenstein_Markierung,"")),"")</f>
        <v/>
      </c>
      <c r="T24" s="30" t="str">
        <f ca="1">IFERROR(IF(LEN(Meilensteine34[[#This Row],[Tage]])=0,"",IF(AND(T$7=$E24,$F24=1),Meilenstein_Markierung,"")),"")</f>
        <v/>
      </c>
      <c r="U24" s="30" t="str">
        <f ca="1">IFERROR(IF(LEN(Meilensteine34[[#This Row],[Tage]])=0,"",IF(AND(U$7=$E24,$F24=1),Meilenstein_Markierung,"")),"")</f>
        <v/>
      </c>
      <c r="V24" s="30" t="str">
        <f ca="1">IFERROR(IF(LEN(Meilensteine34[[#This Row],[Tage]])=0,"",IF(AND(V$7=$E24,$F24=1),Meilenstein_Markierung,"")),"")</f>
        <v/>
      </c>
      <c r="W24" s="30" t="str">
        <f ca="1">IFERROR(IF(LEN(Meilensteine34[[#This Row],[Tage]])=0,"",IF(AND(W$7=$E24,$F24=1),Meilenstein_Markierung,"")),"")</f>
        <v/>
      </c>
      <c r="X24" s="30" t="str">
        <f ca="1">IFERROR(IF(LEN(Meilensteine34[[#This Row],[Tage]])=0,"",IF(AND(X$7=$E24,$F24=1),Meilenstein_Markierung,"")),"")</f>
        <v/>
      </c>
      <c r="Y24" s="30" t="str">
        <f ca="1">IFERROR(IF(LEN(Meilensteine34[[#This Row],[Tage]])=0,"",IF(AND(Y$7=$E24,$F24=1),Meilenstein_Markierung,"")),"")</f>
        <v/>
      </c>
      <c r="Z24" s="30" t="str">
        <f ca="1">IFERROR(IF(LEN(Meilensteine34[[#This Row],[Tage]])=0,"",IF(AND(Z$7=$E24,$F24=1),Meilenstein_Markierung,"")),"")</f>
        <v/>
      </c>
      <c r="AA24" s="30" t="str">
        <f ca="1">IFERROR(IF(LEN(Meilensteine34[[#This Row],[Tage]])=0,"",IF(AND(AA$7=$E24,$F24=1),Meilenstein_Markierung,"")),"")</f>
        <v/>
      </c>
      <c r="AB24" s="30" t="str">
        <f ca="1">IFERROR(IF(LEN(Meilensteine34[[#This Row],[Tage]])=0,"",IF(AND(AB$7=$E24,$F24=1),Meilenstein_Markierung,"")),"")</f>
        <v/>
      </c>
      <c r="AC24" s="30" t="str">
        <f ca="1">IFERROR(IF(LEN(Meilensteine34[[#This Row],[Tage]])=0,"",IF(AND(AC$7=$E24,$F24=1),Meilenstein_Markierung,"")),"")</f>
        <v/>
      </c>
      <c r="AD24" s="30" t="str">
        <f ca="1">IFERROR(IF(LEN(Meilensteine34[[#This Row],[Tage]])=0,"",IF(AND(AD$7=$E24,$F24=1),Meilenstein_Markierung,"")),"")</f>
        <v/>
      </c>
      <c r="AE24" s="30" t="str">
        <f ca="1">IFERROR(IF(LEN(Meilensteine34[[#This Row],[Tage]])=0,"",IF(AND(AE$7=$E24,$F24=1),Meilenstein_Markierung,"")),"")</f>
        <v/>
      </c>
      <c r="AF24" s="30" t="str">
        <f ca="1">IFERROR(IF(LEN(Meilensteine34[[#This Row],[Tage]])=0,"",IF(AND(AF$7=$E24,$F24=1),Meilenstein_Markierung,"")),"")</f>
        <v/>
      </c>
      <c r="AG24" s="30" t="str">
        <f ca="1">IFERROR(IF(LEN(Meilensteine34[[#This Row],[Tage]])=0,"",IF(AND(AG$7=$E24,$F24=1),Meilenstein_Markierung,"")),"")</f>
        <v/>
      </c>
      <c r="AH24" s="30" t="str">
        <f ca="1">IFERROR(IF(LEN(Meilensteine34[[#This Row],[Tage]])=0,"",IF(AND(AH$7=$E24,$F24=1),Meilenstein_Markierung,"")),"")</f>
        <v/>
      </c>
      <c r="AI24" s="30" t="str">
        <f ca="1">IFERROR(IF(LEN(Meilensteine34[[#This Row],[Tage]])=0,"",IF(AND(AI$7=$E24,$F24=1),Meilenstein_Markierung,"")),"")</f>
        <v/>
      </c>
      <c r="AJ24" s="30" t="str">
        <f ca="1">IFERROR(IF(LEN(Meilensteine34[[#This Row],[Tage]])=0,"",IF(AND(AJ$7=$E24,$F24=1),Meilenstein_Markierung,"")),"")</f>
        <v/>
      </c>
      <c r="AK24" s="30" t="str">
        <f ca="1">IFERROR(IF(LEN(Meilensteine34[[#This Row],[Tage]])=0,"",IF(AND(AK$7=$E24,$F24=1),Meilenstein_Markierung,"")),"")</f>
        <v/>
      </c>
      <c r="AL24" s="30" t="str">
        <f ca="1">IFERROR(IF(LEN(Meilensteine34[[#This Row],[Tage]])=0,"",IF(AND(AL$7=$E24,$F24=1),Meilenstein_Markierung,"")),"")</f>
        <v/>
      </c>
      <c r="AM24" s="30" t="str">
        <f ca="1">IFERROR(IF(LEN(Meilensteine34[[#This Row],[Tage]])=0,"",IF(AND(AM$7=$E24,$F24=1),Meilenstein_Markierung,"")),"")</f>
        <v/>
      </c>
      <c r="AN24" s="30" t="str">
        <f ca="1">IFERROR(IF(LEN(Meilensteine34[[#This Row],[Tage]])=0,"",IF(AND(AN$7=$E24,$F24=1),Meilenstein_Markierung,"")),"")</f>
        <v/>
      </c>
      <c r="AO24" s="30" t="str">
        <f ca="1">IFERROR(IF(LEN(Meilensteine34[[#This Row],[Tage]])=0,"",IF(AND(AO$7=$E24,$F24=1),Meilenstein_Markierung,"")),"")</f>
        <v/>
      </c>
      <c r="AP24" s="30" t="str">
        <f ca="1">IFERROR(IF(LEN(Meilensteine34[[#This Row],[Tage]])=0,"",IF(AND(AP$7=$E24,$F24=1),Meilenstein_Markierung,"")),"")</f>
        <v/>
      </c>
      <c r="AQ24" s="30" t="str">
        <f ca="1">IFERROR(IF(LEN(Meilensteine34[[#This Row],[Tage]])=0,"",IF(AND(AQ$7=$E24,$F24=1),Meilenstein_Markierung,"")),"")</f>
        <v/>
      </c>
      <c r="AR24" s="30" t="str">
        <f ca="1">IFERROR(IF(LEN(Meilensteine34[[#This Row],[Tage]])=0,"",IF(AND(AR$7=$E24,$F24=1),Meilenstein_Markierung,"")),"")</f>
        <v/>
      </c>
      <c r="AS24" s="30" t="str">
        <f ca="1">IFERROR(IF(LEN(Meilensteine34[[#This Row],[Tage]])=0,"",IF(AND(AS$7=$E24,$F24=1),Meilenstein_Markierung,"")),"")</f>
        <v/>
      </c>
      <c r="AT24" s="30" t="str">
        <f ca="1">IFERROR(IF(LEN(Meilensteine34[[#This Row],[Tage]])=0,"",IF(AND(AT$7=$E24,$F24=1),Meilenstein_Markierung,"")),"")</f>
        <v/>
      </c>
      <c r="AU24" s="30" t="str">
        <f ca="1">IFERROR(IF(LEN(Meilensteine34[[#This Row],[Tage]])=0,"",IF(AND(AU$7=$E24,$F24=1),Meilenstein_Markierung,"")),"")</f>
        <v/>
      </c>
      <c r="AV24" s="30" t="str">
        <f ca="1">IFERROR(IF(LEN(Meilensteine34[[#This Row],[Tage]])=0,"",IF(AND(AV$7=$E24,$F24=1),Meilenstein_Markierung,"")),"")</f>
        <v/>
      </c>
      <c r="AW24" s="30" t="str">
        <f ca="1">IFERROR(IF(LEN(Meilensteine34[[#This Row],[Tage]])=0,"",IF(AND(AW$7=$E24,$F24=1),Meilenstein_Markierung,"")),"")</f>
        <v/>
      </c>
      <c r="AX24" s="30" t="str">
        <f ca="1">IFERROR(IF(LEN(Meilensteine34[[#This Row],[Tage]])=0,"",IF(AND(AX$7=$E24,$F24=1),Meilenstein_Markierung,"")),"")</f>
        <v/>
      </c>
      <c r="AY24" s="30" t="str">
        <f ca="1">IFERROR(IF(LEN(Meilensteine34[[#This Row],[Tage]])=0,"",IF(AND(AY$7=$E24,$F24=1),Meilenstein_Markierung,"")),"")</f>
        <v/>
      </c>
      <c r="AZ24" s="30" t="str">
        <f ca="1">IFERROR(IF(LEN(Meilensteine34[[#This Row],[Tage]])=0,"",IF(AND(AZ$7=$E24,$F24=1),Meilenstein_Markierung,"")),"")</f>
        <v/>
      </c>
      <c r="BA24" s="30" t="str">
        <f ca="1">IFERROR(IF(LEN(Meilensteine34[[#This Row],[Tage]])=0,"",IF(AND(BA$7=$E24,$F24=1),Meilenstein_Markierung,"")),"")</f>
        <v/>
      </c>
      <c r="BB24" s="30" t="str">
        <f ca="1">IFERROR(IF(LEN(Meilensteine34[[#This Row],[Tage]])=0,"",IF(AND(BB$7=$E24,$F24=1),Meilenstein_Markierung,"")),"")</f>
        <v/>
      </c>
      <c r="BC24" s="30" t="str">
        <f ca="1">IFERROR(IF(LEN(Meilensteine34[[#This Row],[Tage]])=0,"",IF(AND(BC$7=$E24,$F24=1),Meilenstein_Markierung,"")),"")</f>
        <v/>
      </c>
      <c r="BD24" s="30" t="str">
        <f ca="1">IFERROR(IF(LEN(Meilensteine34[[#This Row],[Tage]])=0,"",IF(AND(BD$7=$E24,$F24=1),Meilenstein_Markierung,"")),"")</f>
        <v/>
      </c>
      <c r="BE24" s="30" t="str">
        <f ca="1">IFERROR(IF(LEN(Meilensteine34[[#This Row],[Tage]])=0,"",IF(AND(BE$7=$E24,$F24=1),Meilenstein_Markierung,"")),"")</f>
        <v/>
      </c>
      <c r="BF24" s="30" t="str">
        <f ca="1">IFERROR(IF(LEN(Meilensteine34[[#This Row],[Tage]])=0,"",IF(AND(BF$7=$E24,$F24=1),Meilenstein_Markierung,"")),"")</f>
        <v/>
      </c>
      <c r="BG24" s="30" t="str">
        <f ca="1">IFERROR(IF(LEN(Meilensteine34[[#This Row],[Tage]])=0,"",IF(AND(BG$7=$E24,$F24=1),Meilenstein_Markierung,"")),"")</f>
        <v/>
      </c>
      <c r="BH24" s="30" t="str">
        <f ca="1">IFERROR(IF(LEN(Meilensteine34[[#This Row],[Tage]])=0,"",IF(AND(BH$7=$E24,$F24=1),Meilenstein_Markierung,"")),"")</f>
        <v/>
      </c>
      <c r="BI24" s="30" t="str">
        <f ca="1">IFERROR(IF(LEN(Meilensteine34[[#This Row],[Tage]])=0,"",IF(AND(BI$7=$E24,$F24=1),Meilenstein_Markierung,"")),"")</f>
        <v/>
      </c>
      <c r="BJ24" s="30" t="str">
        <f ca="1">IFERROR(IF(LEN(Meilensteine34[[#This Row],[Tage]])=0,"",IF(AND(BJ$7=$E24,$F24=1),Meilenstein_Markierung,"")),"")</f>
        <v/>
      </c>
      <c r="BK24" s="30" t="str">
        <f ca="1">IFERROR(IF(LEN(Meilensteine34[[#This Row],[Tage]])=0,"",IF(AND(BK$7=$E24,$F24=1),Meilenstein_Markierung,"")),"")</f>
        <v/>
      </c>
    </row>
    <row r="25" spans="1:63" s="1" customFormat="1" ht="30" customHeight="1" outlineLevel="1">
      <c r="A25" s="9"/>
      <c r="B25" s="49" t="s">
        <v>24</v>
      </c>
      <c r="C25" s="17"/>
      <c r="D25" s="81"/>
      <c r="E25" s="43">
        <f ca="1">TODAY()+35</f>
        <v>45652</v>
      </c>
      <c r="F25" s="16">
        <v>6</v>
      </c>
      <c r="G25" s="31"/>
      <c r="H25" s="30" t="str">
        <f ca="1">IFERROR(IF(LEN(Meilensteine34[[#This Row],[Tage]])=0,"",IF(AND(H$7=$E25,$F25=1),Meilenstein_Markierung,"")),"")</f>
        <v/>
      </c>
      <c r="I25" s="30" t="str">
        <f ca="1">IFERROR(IF(LEN(Meilensteine34[[#This Row],[Tage]])=0,"",IF(AND(I$7=$E25,$F25=1),Meilenstein_Markierung,"")),"")</f>
        <v/>
      </c>
      <c r="J25" s="30" t="str">
        <f ca="1">IFERROR(IF(LEN(Meilensteine34[[#This Row],[Tage]])=0,"",IF(AND(J$7=$E25,$F25=1),Meilenstein_Markierung,"")),"")</f>
        <v/>
      </c>
      <c r="K25" s="30" t="str">
        <f ca="1">IFERROR(IF(LEN(Meilensteine34[[#This Row],[Tage]])=0,"",IF(AND(K$7=$E25,$F25=1),Meilenstein_Markierung,"")),"")</f>
        <v/>
      </c>
      <c r="L25" s="30" t="str">
        <f ca="1">IFERROR(IF(LEN(Meilensteine34[[#This Row],[Tage]])=0,"",IF(AND(L$7=$E25,$F25=1),Meilenstein_Markierung,"")),"")</f>
        <v/>
      </c>
      <c r="M25" s="30" t="str">
        <f ca="1">IFERROR(IF(LEN(Meilensteine34[[#This Row],[Tage]])=0,"",IF(AND(M$7=$E25,$F25=1),Meilenstein_Markierung,"")),"")</f>
        <v/>
      </c>
      <c r="N25" s="30" t="str">
        <f ca="1">IFERROR(IF(LEN(Meilensteine34[[#This Row],[Tage]])=0,"",IF(AND(N$7=$E25,$F25=1),Meilenstein_Markierung,"")),"")</f>
        <v/>
      </c>
      <c r="O25" s="30" t="str">
        <f ca="1">IFERROR(IF(LEN(Meilensteine34[[#This Row],[Tage]])=0,"",IF(AND(O$7=$E25,$F25=1),Meilenstein_Markierung,"")),"")</f>
        <v/>
      </c>
      <c r="P25" s="30" t="str">
        <f ca="1">IFERROR(IF(LEN(Meilensteine34[[#This Row],[Tage]])=0,"",IF(AND(P$7=$E25,$F25=1),Meilenstein_Markierung,"")),"")</f>
        <v/>
      </c>
      <c r="Q25" s="30" t="str">
        <f ca="1">IFERROR(IF(LEN(Meilensteine34[[#This Row],[Tage]])=0,"",IF(AND(Q$7=$E25,$F25=1),Meilenstein_Markierung,"")),"")</f>
        <v/>
      </c>
      <c r="R25" s="30" t="str">
        <f ca="1">IFERROR(IF(LEN(Meilensteine34[[#This Row],[Tage]])=0,"",IF(AND(R$7=$E25,$F25=1),Meilenstein_Markierung,"")),"")</f>
        <v/>
      </c>
      <c r="S25" s="30" t="str">
        <f ca="1">IFERROR(IF(LEN(Meilensteine34[[#This Row],[Tage]])=0,"",IF(AND(S$7=$E25,$F25=1),Meilenstein_Markierung,"")),"")</f>
        <v/>
      </c>
      <c r="T25" s="30" t="str">
        <f ca="1">IFERROR(IF(LEN(Meilensteine34[[#This Row],[Tage]])=0,"",IF(AND(T$7=$E25,$F25=1),Meilenstein_Markierung,"")),"")</f>
        <v/>
      </c>
      <c r="U25" s="30" t="str">
        <f ca="1">IFERROR(IF(LEN(Meilensteine34[[#This Row],[Tage]])=0,"",IF(AND(U$7=$E25,$F25=1),Meilenstein_Markierung,"")),"")</f>
        <v/>
      </c>
      <c r="V25" s="30" t="str">
        <f ca="1">IFERROR(IF(LEN(Meilensteine34[[#This Row],[Tage]])=0,"",IF(AND(V$7=$E25,$F25=1),Meilenstein_Markierung,"")),"")</f>
        <v/>
      </c>
      <c r="W25" s="30" t="str">
        <f ca="1">IFERROR(IF(LEN(Meilensteine34[[#This Row],[Tage]])=0,"",IF(AND(W$7=$E25,$F25=1),Meilenstein_Markierung,"")),"")</f>
        <v/>
      </c>
      <c r="X25" s="30" t="str">
        <f ca="1">IFERROR(IF(LEN(Meilensteine34[[#This Row],[Tage]])=0,"",IF(AND(X$7=$E25,$F25=1),Meilenstein_Markierung,"")),"")</f>
        <v/>
      </c>
      <c r="Y25" s="30" t="str">
        <f ca="1">IFERROR(IF(LEN(Meilensteine34[[#This Row],[Tage]])=0,"",IF(AND(Y$7=$E25,$F25=1),Meilenstein_Markierung,"")),"")</f>
        <v/>
      </c>
      <c r="Z25" s="30" t="str">
        <f ca="1">IFERROR(IF(LEN(Meilensteine34[[#This Row],[Tage]])=0,"",IF(AND(Z$7=$E25,$F25=1),Meilenstein_Markierung,"")),"")</f>
        <v/>
      </c>
      <c r="AA25" s="30" t="str">
        <f ca="1">IFERROR(IF(LEN(Meilensteine34[[#This Row],[Tage]])=0,"",IF(AND(AA$7=$E25,$F25=1),Meilenstein_Markierung,"")),"")</f>
        <v/>
      </c>
      <c r="AB25" s="30" t="str">
        <f ca="1">IFERROR(IF(LEN(Meilensteine34[[#This Row],[Tage]])=0,"",IF(AND(AB$7=$E25,$F25=1),Meilenstein_Markierung,"")),"")</f>
        <v/>
      </c>
      <c r="AC25" s="30" t="str">
        <f ca="1">IFERROR(IF(LEN(Meilensteine34[[#This Row],[Tage]])=0,"",IF(AND(AC$7=$E25,$F25=1),Meilenstein_Markierung,"")),"")</f>
        <v/>
      </c>
      <c r="AD25" s="30" t="str">
        <f ca="1">IFERROR(IF(LEN(Meilensteine34[[#This Row],[Tage]])=0,"",IF(AND(AD$7=$E25,$F25=1),Meilenstein_Markierung,"")),"")</f>
        <v/>
      </c>
      <c r="AE25" s="30" t="str">
        <f ca="1">IFERROR(IF(LEN(Meilensteine34[[#This Row],[Tage]])=0,"",IF(AND(AE$7=$E25,$F25=1),Meilenstein_Markierung,"")),"")</f>
        <v/>
      </c>
      <c r="AF25" s="30" t="str">
        <f ca="1">IFERROR(IF(LEN(Meilensteine34[[#This Row],[Tage]])=0,"",IF(AND(AF$7=$E25,$F25=1),Meilenstein_Markierung,"")),"")</f>
        <v/>
      </c>
      <c r="AG25" s="30" t="str">
        <f ca="1">IFERROR(IF(LEN(Meilensteine34[[#This Row],[Tage]])=0,"",IF(AND(AG$7=$E25,$F25=1),Meilenstein_Markierung,"")),"")</f>
        <v/>
      </c>
      <c r="AH25" s="30" t="str">
        <f ca="1">IFERROR(IF(LEN(Meilensteine34[[#This Row],[Tage]])=0,"",IF(AND(AH$7=$E25,$F25=1),Meilenstein_Markierung,"")),"")</f>
        <v/>
      </c>
      <c r="AI25" s="30" t="str">
        <f ca="1">IFERROR(IF(LEN(Meilensteine34[[#This Row],[Tage]])=0,"",IF(AND(AI$7=$E25,$F25=1),Meilenstein_Markierung,"")),"")</f>
        <v/>
      </c>
      <c r="AJ25" s="30" t="str">
        <f ca="1">IFERROR(IF(LEN(Meilensteine34[[#This Row],[Tage]])=0,"",IF(AND(AJ$7=$E25,$F25=1),Meilenstein_Markierung,"")),"")</f>
        <v/>
      </c>
      <c r="AK25" s="30" t="str">
        <f ca="1">IFERROR(IF(LEN(Meilensteine34[[#This Row],[Tage]])=0,"",IF(AND(AK$7=$E25,$F25=1),Meilenstein_Markierung,"")),"")</f>
        <v/>
      </c>
      <c r="AL25" s="30" t="str">
        <f ca="1">IFERROR(IF(LEN(Meilensteine34[[#This Row],[Tage]])=0,"",IF(AND(AL$7=$E25,$F25=1),Meilenstein_Markierung,"")),"")</f>
        <v/>
      </c>
      <c r="AM25" s="30" t="str">
        <f ca="1">IFERROR(IF(LEN(Meilensteine34[[#This Row],[Tage]])=0,"",IF(AND(AM$7=$E25,$F25=1),Meilenstein_Markierung,"")),"")</f>
        <v/>
      </c>
      <c r="AN25" s="30" t="str">
        <f ca="1">IFERROR(IF(LEN(Meilensteine34[[#This Row],[Tage]])=0,"",IF(AND(AN$7=$E25,$F25=1),Meilenstein_Markierung,"")),"")</f>
        <v/>
      </c>
      <c r="AO25" s="30" t="str">
        <f ca="1">IFERROR(IF(LEN(Meilensteine34[[#This Row],[Tage]])=0,"",IF(AND(AO$7=$E25,$F25=1),Meilenstein_Markierung,"")),"")</f>
        <v/>
      </c>
      <c r="AP25" s="30" t="str">
        <f ca="1">IFERROR(IF(LEN(Meilensteine34[[#This Row],[Tage]])=0,"",IF(AND(AP$7=$E25,$F25=1),Meilenstein_Markierung,"")),"")</f>
        <v/>
      </c>
      <c r="AQ25" s="30" t="str">
        <f ca="1">IFERROR(IF(LEN(Meilensteine34[[#This Row],[Tage]])=0,"",IF(AND(AQ$7=$E25,$F25=1),Meilenstein_Markierung,"")),"")</f>
        <v/>
      </c>
      <c r="AR25" s="30" t="str">
        <f ca="1">IFERROR(IF(LEN(Meilensteine34[[#This Row],[Tage]])=0,"",IF(AND(AR$7=$E25,$F25=1),Meilenstein_Markierung,"")),"")</f>
        <v/>
      </c>
      <c r="AS25" s="30" t="str">
        <f ca="1">IFERROR(IF(LEN(Meilensteine34[[#This Row],[Tage]])=0,"",IF(AND(AS$7=$E25,$F25=1),Meilenstein_Markierung,"")),"")</f>
        <v/>
      </c>
      <c r="AT25" s="30" t="str">
        <f ca="1">IFERROR(IF(LEN(Meilensteine34[[#This Row],[Tage]])=0,"",IF(AND(AT$7=$E25,$F25=1),Meilenstein_Markierung,"")),"")</f>
        <v/>
      </c>
      <c r="AU25" s="30" t="str">
        <f ca="1">IFERROR(IF(LEN(Meilensteine34[[#This Row],[Tage]])=0,"",IF(AND(AU$7=$E25,$F25=1),Meilenstein_Markierung,"")),"")</f>
        <v/>
      </c>
      <c r="AV25" s="30" t="str">
        <f ca="1">IFERROR(IF(LEN(Meilensteine34[[#This Row],[Tage]])=0,"",IF(AND(AV$7=$E25,$F25=1),Meilenstein_Markierung,"")),"")</f>
        <v/>
      </c>
      <c r="AW25" s="30" t="str">
        <f ca="1">IFERROR(IF(LEN(Meilensteine34[[#This Row],[Tage]])=0,"",IF(AND(AW$7=$E25,$F25=1),Meilenstein_Markierung,"")),"")</f>
        <v/>
      </c>
      <c r="AX25" s="30" t="str">
        <f ca="1">IFERROR(IF(LEN(Meilensteine34[[#This Row],[Tage]])=0,"",IF(AND(AX$7=$E25,$F25=1),Meilenstein_Markierung,"")),"")</f>
        <v/>
      </c>
      <c r="AY25" s="30" t="str">
        <f ca="1">IFERROR(IF(LEN(Meilensteine34[[#This Row],[Tage]])=0,"",IF(AND(AY$7=$E25,$F25=1),Meilenstein_Markierung,"")),"")</f>
        <v/>
      </c>
      <c r="AZ25" s="30" t="str">
        <f ca="1">IFERROR(IF(LEN(Meilensteine34[[#This Row],[Tage]])=0,"",IF(AND(AZ$7=$E25,$F25=1),Meilenstein_Markierung,"")),"")</f>
        <v/>
      </c>
      <c r="BA25" s="30" t="str">
        <f ca="1">IFERROR(IF(LEN(Meilensteine34[[#This Row],[Tage]])=0,"",IF(AND(BA$7=$E25,$F25=1),Meilenstein_Markierung,"")),"")</f>
        <v/>
      </c>
      <c r="BB25" s="30" t="str">
        <f ca="1">IFERROR(IF(LEN(Meilensteine34[[#This Row],[Tage]])=0,"",IF(AND(BB$7=$E25,$F25=1),Meilenstein_Markierung,"")),"")</f>
        <v/>
      </c>
      <c r="BC25" s="30" t="str">
        <f ca="1">IFERROR(IF(LEN(Meilensteine34[[#This Row],[Tage]])=0,"",IF(AND(BC$7=$E25,$F25=1),Meilenstein_Markierung,"")),"")</f>
        <v/>
      </c>
      <c r="BD25" s="30" t="str">
        <f ca="1">IFERROR(IF(LEN(Meilensteine34[[#This Row],[Tage]])=0,"",IF(AND(BD$7=$E25,$F25=1),Meilenstein_Markierung,"")),"")</f>
        <v/>
      </c>
      <c r="BE25" s="30" t="str">
        <f ca="1">IFERROR(IF(LEN(Meilensteine34[[#This Row],[Tage]])=0,"",IF(AND(BE$7=$E25,$F25=1),Meilenstein_Markierung,"")),"")</f>
        <v/>
      </c>
      <c r="BF25" s="30" t="str">
        <f ca="1">IFERROR(IF(LEN(Meilensteine34[[#This Row],[Tage]])=0,"",IF(AND(BF$7=$E25,$F25=1),Meilenstein_Markierung,"")),"")</f>
        <v/>
      </c>
      <c r="BG25" s="30" t="str">
        <f ca="1">IFERROR(IF(LEN(Meilensteine34[[#This Row],[Tage]])=0,"",IF(AND(BG$7=$E25,$F25=1),Meilenstein_Markierung,"")),"")</f>
        <v/>
      </c>
      <c r="BH25" s="30" t="str">
        <f ca="1">IFERROR(IF(LEN(Meilensteine34[[#This Row],[Tage]])=0,"",IF(AND(BH$7=$E25,$F25=1),Meilenstein_Markierung,"")),"")</f>
        <v/>
      </c>
      <c r="BI25" s="30" t="str">
        <f ca="1">IFERROR(IF(LEN(Meilensteine34[[#This Row],[Tage]])=0,"",IF(AND(BI$7=$E25,$F25=1),Meilenstein_Markierung,"")),"")</f>
        <v/>
      </c>
      <c r="BJ25" s="30" t="str">
        <f ca="1">IFERROR(IF(LEN(Meilensteine34[[#This Row],[Tage]])=0,"",IF(AND(BJ$7=$E25,$F25=1),Meilenstein_Markierung,"")),"")</f>
        <v/>
      </c>
      <c r="BK25" s="30" t="str">
        <f ca="1">IFERROR(IF(LEN(Meilensteine34[[#This Row],[Tage]])=0,"",IF(AND(BK$7=$E25,$F25=1),Meilenstein_Markierung,"")),"")</f>
        <v/>
      </c>
    </row>
    <row r="26" spans="1:63" s="1" customFormat="1" ht="30" customHeight="1" outlineLevel="1">
      <c r="A26" s="9"/>
      <c r="B26" s="49" t="s">
        <v>25</v>
      </c>
      <c r="C26" s="17"/>
      <c r="D26" s="81"/>
      <c r="E26" s="43">
        <f ca="1">TODAY()+48</f>
        <v>45665</v>
      </c>
      <c r="F26" s="16">
        <v>3</v>
      </c>
      <c r="G26" s="31"/>
      <c r="H26" s="30" t="str">
        <f ca="1">IFERROR(IF(LEN(Meilensteine34[[#This Row],[Tage]])=0,"",IF(AND(H$7=$E26,$F26=1),Meilenstein_Markierung,"")),"")</f>
        <v/>
      </c>
      <c r="I26" s="30" t="str">
        <f ca="1">IFERROR(IF(LEN(Meilensteine34[[#This Row],[Tage]])=0,"",IF(AND(I$7=$E26,$F26=1),Meilenstein_Markierung,"")),"")</f>
        <v/>
      </c>
      <c r="J26" s="30" t="str">
        <f ca="1">IFERROR(IF(LEN(Meilensteine34[[#This Row],[Tage]])=0,"",IF(AND(J$7=$E26,$F26=1),Meilenstein_Markierung,"")),"")</f>
        <v/>
      </c>
      <c r="K26" s="30" t="str">
        <f ca="1">IFERROR(IF(LEN(Meilensteine34[[#This Row],[Tage]])=0,"",IF(AND(K$7=$E26,$F26=1),Meilenstein_Markierung,"")),"")</f>
        <v/>
      </c>
      <c r="L26" s="30" t="str">
        <f ca="1">IFERROR(IF(LEN(Meilensteine34[[#This Row],[Tage]])=0,"",IF(AND(L$7=$E26,$F26=1),Meilenstein_Markierung,"")),"")</f>
        <v/>
      </c>
      <c r="M26" s="30" t="str">
        <f ca="1">IFERROR(IF(LEN(Meilensteine34[[#This Row],[Tage]])=0,"",IF(AND(M$7=$E26,$F26=1),Meilenstein_Markierung,"")),"")</f>
        <v/>
      </c>
      <c r="N26" s="30" t="str">
        <f ca="1">IFERROR(IF(LEN(Meilensteine34[[#This Row],[Tage]])=0,"",IF(AND(N$7=$E26,$F26=1),Meilenstein_Markierung,"")),"")</f>
        <v/>
      </c>
      <c r="O26" s="30" t="str">
        <f ca="1">IFERROR(IF(LEN(Meilensteine34[[#This Row],[Tage]])=0,"",IF(AND(O$7=$E26,$F26=1),Meilenstein_Markierung,"")),"")</f>
        <v/>
      </c>
      <c r="P26" s="30" t="str">
        <f ca="1">IFERROR(IF(LEN(Meilensteine34[[#This Row],[Tage]])=0,"",IF(AND(P$7=$E26,$F26=1),Meilenstein_Markierung,"")),"")</f>
        <v/>
      </c>
      <c r="Q26" s="30" t="str">
        <f ca="1">IFERROR(IF(LEN(Meilensteine34[[#This Row],[Tage]])=0,"",IF(AND(Q$7=$E26,$F26=1),Meilenstein_Markierung,"")),"")</f>
        <v/>
      </c>
      <c r="R26" s="30" t="str">
        <f ca="1">IFERROR(IF(LEN(Meilensteine34[[#This Row],[Tage]])=0,"",IF(AND(R$7=$E26,$F26=1),Meilenstein_Markierung,"")),"")</f>
        <v/>
      </c>
      <c r="S26" s="30" t="str">
        <f ca="1">IFERROR(IF(LEN(Meilensteine34[[#This Row],[Tage]])=0,"",IF(AND(S$7=$E26,$F26=1),Meilenstein_Markierung,"")),"")</f>
        <v/>
      </c>
      <c r="T26" s="30" t="str">
        <f ca="1">IFERROR(IF(LEN(Meilensteine34[[#This Row],[Tage]])=0,"",IF(AND(T$7=$E26,$F26=1),Meilenstein_Markierung,"")),"")</f>
        <v/>
      </c>
      <c r="U26" s="30" t="str">
        <f ca="1">IFERROR(IF(LEN(Meilensteine34[[#This Row],[Tage]])=0,"",IF(AND(U$7=$E26,$F26=1),Meilenstein_Markierung,"")),"")</f>
        <v/>
      </c>
      <c r="V26" s="30" t="str">
        <f ca="1">IFERROR(IF(LEN(Meilensteine34[[#This Row],[Tage]])=0,"",IF(AND(V$7=$E26,$F26=1),Meilenstein_Markierung,"")),"")</f>
        <v/>
      </c>
      <c r="W26" s="30" t="str">
        <f ca="1">IFERROR(IF(LEN(Meilensteine34[[#This Row],[Tage]])=0,"",IF(AND(W$7=$E26,$F26=1),Meilenstein_Markierung,"")),"")</f>
        <v/>
      </c>
      <c r="X26" s="30" t="str">
        <f ca="1">IFERROR(IF(LEN(Meilensteine34[[#This Row],[Tage]])=0,"",IF(AND(X$7=$E26,$F26=1),Meilenstein_Markierung,"")),"")</f>
        <v/>
      </c>
      <c r="Y26" s="30" t="str">
        <f ca="1">IFERROR(IF(LEN(Meilensteine34[[#This Row],[Tage]])=0,"",IF(AND(Y$7=$E26,$F26=1),Meilenstein_Markierung,"")),"")</f>
        <v/>
      </c>
      <c r="Z26" s="30" t="str">
        <f ca="1">IFERROR(IF(LEN(Meilensteine34[[#This Row],[Tage]])=0,"",IF(AND(Z$7=$E26,$F26=1),Meilenstein_Markierung,"")),"")</f>
        <v/>
      </c>
      <c r="AA26" s="30" t="str">
        <f ca="1">IFERROR(IF(LEN(Meilensteine34[[#This Row],[Tage]])=0,"",IF(AND(AA$7=$E26,$F26=1),Meilenstein_Markierung,"")),"")</f>
        <v/>
      </c>
      <c r="AB26" s="30" t="str">
        <f ca="1">IFERROR(IF(LEN(Meilensteine34[[#This Row],[Tage]])=0,"",IF(AND(AB$7=$E26,$F26=1),Meilenstein_Markierung,"")),"")</f>
        <v/>
      </c>
      <c r="AC26" s="30" t="str">
        <f ca="1">IFERROR(IF(LEN(Meilensteine34[[#This Row],[Tage]])=0,"",IF(AND(AC$7=$E26,$F26=1),Meilenstein_Markierung,"")),"")</f>
        <v/>
      </c>
      <c r="AD26" s="30" t="str">
        <f ca="1">IFERROR(IF(LEN(Meilensteine34[[#This Row],[Tage]])=0,"",IF(AND(AD$7=$E26,$F26=1),Meilenstein_Markierung,"")),"")</f>
        <v/>
      </c>
      <c r="AE26" s="30" t="str">
        <f ca="1">IFERROR(IF(LEN(Meilensteine34[[#This Row],[Tage]])=0,"",IF(AND(AE$7=$E26,$F26=1),Meilenstein_Markierung,"")),"")</f>
        <v/>
      </c>
      <c r="AF26" s="30" t="str">
        <f ca="1">IFERROR(IF(LEN(Meilensteine34[[#This Row],[Tage]])=0,"",IF(AND(AF$7=$E26,$F26=1),Meilenstein_Markierung,"")),"")</f>
        <v/>
      </c>
      <c r="AG26" s="30" t="str">
        <f ca="1">IFERROR(IF(LEN(Meilensteine34[[#This Row],[Tage]])=0,"",IF(AND(AG$7=$E26,$F26=1),Meilenstein_Markierung,"")),"")</f>
        <v/>
      </c>
      <c r="AH26" s="30" t="str">
        <f ca="1">IFERROR(IF(LEN(Meilensteine34[[#This Row],[Tage]])=0,"",IF(AND(AH$7=$E26,$F26=1),Meilenstein_Markierung,"")),"")</f>
        <v/>
      </c>
      <c r="AI26" s="30" t="str">
        <f ca="1">IFERROR(IF(LEN(Meilensteine34[[#This Row],[Tage]])=0,"",IF(AND(AI$7=$E26,$F26=1),Meilenstein_Markierung,"")),"")</f>
        <v/>
      </c>
      <c r="AJ26" s="30" t="str">
        <f ca="1">IFERROR(IF(LEN(Meilensteine34[[#This Row],[Tage]])=0,"",IF(AND(AJ$7=$E26,$F26=1),Meilenstein_Markierung,"")),"")</f>
        <v/>
      </c>
      <c r="AK26" s="30" t="str">
        <f ca="1">IFERROR(IF(LEN(Meilensteine34[[#This Row],[Tage]])=0,"",IF(AND(AK$7=$E26,$F26=1),Meilenstein_Markierung,"")),"")</f>
        <v/>
      </c>
      <c r="AL26" s="30" t="str">
        <f ca="1">IFERROR(IF(LEN(Meilensteine34[[#This Row],[Tage]])=0,"",IF(AND(AL$7=$E26,$F26=1),Meilenstein_Markierung,"")),"")</f>
        <v/>
      </c>
      <c r="AM26" s="30" t="str">
        <f ca="1">IFERROR(IF(LEN(Meilensteine34[[#This Row],[Tage]])=0,"",IF(AND(AM$7=$E26,$F26=1),Meilenstein_Markierung,"")),"")</f>
        <v/>
      </c>
      <c r="AN26" s="30" t="str">
        <f ca="1">IFERROR(IF(LEN(Meilensteine34[[#This Row],[Tage]])=0,"",IF(AND(AN$7=$E26,$F26=1),Meilenstein_Markierung,"")),"")</f>
        <v/>
      </c>
      <c r="AO26" s="30" t="str">
        <f ca="1">IFERROR(IF(LEN(Meilensteine34[[#This Row],[Tage]])=0,"",IF(AND(AO$7=$E26,$F26=1),Meilenstein_Markierung,"")),"")</f>
        <v/>
      </c>
      <c r="AP26" s="30" t="str">
        <f ca="1">IFERROR(IF(LEN(Meilensteine34[[#This Row],[Tage]])=0,"",IF(AND(AP$7=$E26,$F26=1),Meilenstein_Markierung,"")),"")</f>
        <v/>
      </c>
      <c r="AQ26" s="30" t="str">
        <f ca="1">IFERROR(IF(LEN(Meilensteine34[[#This Row],[Tage]])=0,"",IF(AND(AQ$7=$E26,$F26=1),Meilenstein_Markierung,"")),"")</f>
        <v/>
      </c>
      <c r="AR26" s="30" t="str">
        <f ca="1">IFERROR(IF(LEN(Meilensteine34[[#This Row],[Tage]])=0,"",IF(AND(AR$7=$E26,$F26=1),Meilenstein_Markierung,"")),"")</f>
        <v/>
      </c>
      <c r="AS26" s="30" t="str">
        <f ca="1">IFERROR(IF(LEN(Meilensteine34[[#This Row],[Tage]])=0,"",IF(AND(AS$7=$E26,$F26=1),Meilenstein_Markierung,"")),"")</f>
        <v/>
      </c>
      <c r="AT26" s="30" t="str">
        <f ca="1">IFERROR(IF(LEN(Meilensteine34[[#This Row],[Tage]])=0,"",IF(AND(AT$7=$E26,$F26=1),Meilenstein_Markierung,"")),"")</f>
        <v/>
      </c>
      <c r="AU26" s="30" t="str">
        <f ca="1">IFERROR(IF(LEN(Meilensteine34[[#This Row],[Tage]])=0,"",IF(AND(AU$7=$E26,$F26=1),Meilenstein_Markierung,"")),"")</f>
        <v/>
      </c>
      <c r="AV26" s="30" t="str">
        <f ca="1">IFERROR(IF(LEN(Meilensteine34[[#This Row],[Tage]])=0,"",IF(AND(AV$7=$E26,$F26=1),Meilenstein_Markierung,"")),"")</f>
        <v/>
      </c>
      <c r="AW26" s="30" t="str">
        <f ca="1">IFERROR(IF(LEN(Meilensteine34[[#This Row],[Tage]])=0,"",IF(AND(AW$7=$E26,$F26=1),Meilenstein_Markierung,"")),"")</f>
        <v/>
      </c>
      <c r="AX26" s="30" t="str">
        <f ca="1">IFERROR(IF(LEN(Meilensteine34[[#This Row],[Tage]])=0,"",IF(AND(AX$7=$E26,$F26=1),Meilenstein_Markierung,"")),"")</f>
        <v/>
      </c>
      <c r="AY26" s="30" t="str">
        <f ca="1">IFERROR(IF(LEN(Meilensteine34[[#This Row],[Tage]])=0,"",IF(AND(AY$7=$E26,$F26=1),Meilenstein_Markierung,"")),"")</f>
        <v/>
      </c>
      <c r="AZ26" s="30" t="str">
        <f ca="1">IFERROR(IF(LEN(Meilensteine34[[#This Row],[Tage]])=0,"",IF(AND(AZ$7=$E26,$F26=1),Meilenstein_Markierung,"")),"")</f>
        <v/>
      </c>
      <c r="BA26" s="30" t="str">
        <f ca="1">IFERROR(IF(LEN(Meilensteine34[[#This Row],[Tage]])=0,"",IF(AND(BA$7=$E26,$F26=1),Meilenstein_Markierung,"")),"")</f>
        <v/>
      </c>
      <c r="BB26" s="30" t="str">
        <f ca="1">IFERROR(IF(LEN(Meilensteine34[[#This Row],[Tage]])=0,"",IF(AND(BB$7=$E26,$F26=1),Meilenstein_Markierung,"")),"")</f>
        <v/>
      </c>
      <c r="BC26" s="30" t="str">
        <f ca="1">IFERROR(IF(LEN(Meilensteine34[[#This Row],[Tage]])=0,"",IF(AND(BC$7=$E26,$F26=1),Meilenstein_Markierung,"")),"")</f>
        <v/>
      </c>
      <c r="BD26" s="30" t="str">
        <f ca="1">IFERROR(IF(LEN(Meilensteine34[[#This Row],[Tage]])=0,"",IF(AND(BD$7=$E26,$F26=1),Meilenstein_Markierung,"")),"")</f>
        <v/>
      </c>
      <c r="BE26" s="30" t="str">
        <f ca="1">IFERROR(IF(LEN(Meilensteine34[[#This Row],[Tage]])=0,"",IF(AND(BE$7=$E26,$F26=1),Meilenstein_Markierung,"")),"")</f>
        <v/>
      </c>
      <c r="BF26" s="30" t="str">
        <f ca="1">IFERROR(IF(LEN(Meilensteine34[[#This Row],[Tage]])=0,"",IF(AND(BF$7=$E26,$F26=1),Meilenstein_Markierung,"")),"")</f>
        <v/>
      </c>
      <c r="BG26" s="30" t="str">
        <f ca="1">IFERROR(IF(LEN(Meilensteine34[[#This Row],[Tage]])=0,"",IF(AND(BG$7=$E26,$F26=1),Meilenstein_Markierung,"")),"")</f>
        <v/>
      </c>
      <c r="BH26" s="30" t="str">
        <f ca="1">IFERROR(IF(LEN(Meilensteine34[[#This Row],[Tage]])=0,"",IF(AND(BH$7=$E26,$F26=1),Meilenstein_Markierung,"")),"")</f>
        <v/>
      </c>
      <c r="BI26" s="30" t="str">
        <f ca="1">IFERROR(IF(LEN(Meilensteine34[[#This Row],[Tage]])=0,"",IF(AND(BI$7=$E26,$F26=1),Meilenstein_Markierung,"")),"")</f>
        <v/>
      </c>
      <c r="BJ26" s="30" t="str">
        <f ca="1">IFERROR(IF(LEN(Meilensteine34[[#This Row],[Tage]])=0,"",IF(AND(BJ$7=$E26,$F26=1),Meilenstein_Markierung,"")),"")</f>
        <v/>
      </c>
      <c r="BK26" s="30" t="str">
        <f ca="1">IFERROR(IF(LEN(Meilensteine34[[#This Row],[Tage]])=0,"",IF(AND(BK$7=$E26,$F26=1),Meilenstein_Markierung,"")),"")</f>
        <v/>
      </c>
    </row>
    <row r="27" spans="1:63" s="1" customFormat="1" ht="30" customHeight="1" outlineLevel="1">
      <c r="A27" s="9"/>
      <c r="B27" s="49" t="s">
        <v>26</v>
      </c>
      <c r="C27" s="17"/>
      <c r="D27" s="81"/>
      <c r="E27" s="43">
        <f ca="1">TODAY()+40</f>
        <v>45657</v>
      </c>
      <c r="F27" s="16">
        <v>19</v>
      </c>
      <c r="G27" s="31"/>
      <c r="H27" s="30" t="str">
        <f ca="1">IFERROR(IF(LEN(Meilensteine34[[#This Row],[Tage]])=0,"",IF(AND(H$7=$E27,$F27=1),Meilenstein_Markierung,"")),"")</f>
        <v/>
      </c>
      <c r="I27" s="30" t="str">
        <f ca="1">IFERROR(IF(LEN(Meilensteine34[[#This Row],[Tage]])=0,"",IF(AND(I$7=$E27,$F27=1),Meilenstein_Markierung,"")),"")</f>
        <v/>
      </c>
      <c r="J27" s="30" t="str">
        <f ca="1">IFERROR(IF(LEN(Meilensteine34[[#This Row],[Tage]])=0,"",IF(AND(J$7=$E27,$F27=1),Meilenstein_Markierung,"")),"")</f>
        <v/>
      </c>
      <c r="K27" s="30" t="str">
        <f ca="1">IFERROR(IF(LEN(Meilensteine34[[#This Row],[Tage]])=0,"",IF(AND(K$7=$E27,$F27=1),Meilenstein_Markierung,"")),"")</f>
        <v/>
      </c>
      <c r="L27" s="30" t="str">
        <f ca="1">IFERROR(IF(LEN(Meilensteine34[[#This Row],[Tage]])=0,"",IF(AND(L$7=$E27,$F27=1),Meilenstein_Markierung,"")),"")</f>
        <v/>
      </c>
      <c r="M27" s="30" t="str">
        <f ca="1">IFERROR(IF(LEN(Meilensteine34[[#This Row],[Tage]])=0,"",IF(AND(M$7=$E27,$F27=1),Meilenstein_Markierung,"")),"")</f>
        <v/>
      </c>
      <c r="N27" s="30" t="str">
        <f ca="1">IFERROR(IF(LEN(Meilensteine34[[#This Row],[Tage]])=0,"",IF(AND(N$7=$E27,$F27=1),Meilenstein_Markierung,"")),"")</f>
        <v/>
      </c>
      <c r="O27" s="30" t="str">
        <f ca="1">IFERROR(IF(LEN(Meilensteine34[[#This Row],[Tage]])=0,"",IF(AND(O$7=$E27,$F27=1),Meilenstein_Markierung,"")),"")</f>
        <v/>
      </c>
      <c r="P27" s="30" t="str">
        <f ca="1">IFERROR(IF(LEN(Meilensteine34[[#This Row],[Tage]])=0,"",IF(AND(P$7=$E27,$F27=1),Meilenstein_Markierung,"")),"")</f>
        <v/>
      </c>
      <c r="Q27" s="30" t="str">
        <f ca="1">IFERROR(IF(LEN(Meilensteine34[[#This Row],[Tage]])=0,"",IF(AND(Q$7=$E27,$F27=1),Meilenstein_Markierung,"")),"")</f>
        <v/>
      </c>
      <c r="R27" s="30" t="str">
        <f ca="1">IFERROR(IF(LEN(Meilensteine34[[#This Row],[Tage]])=0,"",IF(AND(R$7=$E27,$F27=1),Meilenstein_Markierung,"")),"")</f>
        <v/>
      </c>
      <c r="S27" s="30" t="str">
        <f ca="1">IFERROR(IF(LEN(Meilensteine34[[#This Row],[Tage]])=0,"",IF(AND(S$7=$E27,$F27=1),Meilenstein_Markierung,"")),"")</f>
        <v/>
      </c>
      <c r="T27" s="30" t="str">
        <f ca="1">IFERROR(IF(LEN(Meilensteine34[[#This Row],[Tage]])=0,"",IF(AND(T$7=$E27,$F27=1),Meilenstein_Markierung,"")),"")</f>
        <v/>
      </c>
      <c r="U27" s="30" t="str">
        <f ca="1">IFERROR(IF(LEN(Meilensteine34[[#This Row],[Tage]])=0,"",IF(AND(U$7=$E27,$F27=1),Meilenstein_Markierung,"")),"")</f>
        <v/>
      </c>
      <c r="V27" s="30" t="str">
        <f ca="1">IFERROR(IF(LEN(Meilensteine34[[#This Row],[Tage]])=0,"",IF(AND(V$7=$E27,$F27=1),Meilenstein_Markierung,"")),"")</f>
        <v/>
      </c>
      <c r="W27" s="30" t="str">
        <f ca="1">IFERROR(IF(LEN(Meilensteine34[[#This Row],[Tage]])=0,"",IF(AND(W$7=$E27,$F27=1),Meilenstein_Markierung,"")),"")</f>
        <v/>
      </c>
      <c r="X27" s="30" t="str">
        <f ca="1">IFERROR(IF(LEN(Meilensteine34[[#This Row],[Tage]])=0,"",IF(AND(X$7=$E27,$F27=1),Meilenstein_Markierung,"")),"")</f>
        <v/>
      </c>
      <c r="Y27" s="30" t="str">
        <f ca="1">IFERROR(IF(LEN(Meilensteine34[[#This Row],[Tage]])=0,"",IF(AND(Y$7=$E27,$F27=1),Meilenstein_Markierung,"")),"")</f>
        <v/>
      </c>
      <c r="Z27" s="30" t="str">
        <f ca="1">IFERROR(IF(LEN(Meilensteine34[[#This Row],[Tage]])=0,"",IF(AND(Z$7=$E27,$F27=1),Meilenstein_Markierung,"")),"")</f>
        <v/>
      </c>
      <c r="AA27" s="30" t="str">
        <f ca="1">IFERROR(IF(LEN(Meilensteine34[[#This Row],[Tage]])=0,"",IF(AND(AA$7=$E27,$F27=1),Meilenstein_Markierung,"")),"")</f>
        <v/>
      </c>
      <c r="AB27" s="30" t="str">
        <f ca="1">IFERROR(IF(LEN(Meilensteine34[[#This Row],[Tage]])=0,"",IF(AND(AB$7=$E27,$F27=1),Meilenstein_Markierung,"")),"")</f>
        <v/>
      </c>
      <c r="AC27" s="30" t="str">
        <f ca="1">IFERROR(IF(LEN(Meilensteine34[[#This Row],[Tage]])=0,"",IF(AND(AC$7=$E27,$F27=1),Meilenstein_Markierung,"")),"")</f>
        <v/>
      </c>
      <c r="AD27" s="30" t="str">
        <f ca="1">IFERROR(IF(LEN(Meilensteine34[[#This Row],[Tage]])=0,"",IF(AND(AD$7=$E27,$F27=1),Meilenstein_Markierung,"")),"")</f>
        <v/>
      </c>
      <c r="AE27" s="30" t="str">
        <f ca="1">IFERROR(IF(LEN(Meilensteine34[[#This Row],[Tage]])=0,"",IF(AND(AE$7=$E27,$F27=1),Meilenstein_Markierung,"")),"")</f>
        <v/>
      </c>
      <c r="AF27" s="30" t="str">
        <f ca="1">IFERROR(IF(LEN(Meilensteine34[[#This Row],[Tage]])=0,"",IF(AND(AF$7=$E27,$F27=1),Meilenstein_Markierung,"")),"")</f>
        <v/>
      </c>
      <c r="AG27" s="30" t="str">
        <f ca="1">IFERROR(IF(LEN(Meilensteine34[[#This Row],[Tage]])=0,"",IF(AND(AG$7=$E27,$F27=1),Meilenstein_Markierung,"")),"")</f>
        <v/>
      </c>
      <c r="AH27" s="30" t="str">
        <f ca="1">IFERROR(IF(LEN(Meilensteine34[[#This Row],[Tage]])=0,"",IF(AND(AH$7=$E27,$F27=1),Meilenstein_Markierung,"")),"")</f>
        <v/>
      </c>
      <c r="AI27" s="30" t="str">
        <f ca="1">IFERROR(IF(LEN(Meilensteine34[[#This Row],[Tage]])=0,"",IF(AND(AI$7=$E27,$F27=1),Meilenstein_Markierung,"")),"")</f>
        <v/>
      </c>
      <c r="AJ27" s="30" t="str">
        <f ca="1">IFERROR(IF(LEN(Meilensteine34[[#This Row],[Tage]])=0,"",IF(AND(AJ$7=$E27,$F27=1),Meilenstein_Markierung,"")),"")</f>
        <v/>
      </c>
      <c r="AK27" s="30" t="str">
        <f ca="1">IFERROR(IF(LEN(Meilensteine34[[#This Row],[Tage]])=0,"",IF(AND(AK$7=$E27,$F27=1),Meilenstein_Markierung,"")),"")</f>
        <v/>
      </c>
      <c r="AL27" s="30" t="str">
        <f ca="1">IFERROR(IF(LEN(Meilensteine34[[#This Row],[Tage]])=0,"",IF(AND(AL$7=$E27,$F27=1),Meilenstein_Markierung,"")),"")</f>
        <v/>
      </c>
      <c r="AM27" s="30" t="str">
        <f ca="1">IFERROR(IF(LEN(Meilensteine34[[#This Row],[Tage]])=0,"",IF(AND(AM$7=$E27,$F27=1),Meilenstein_Markierung,"")),"")</f>
        <v/>
      </c>
      <c r="AN27" s="30" t="str">
        <f ca="1">IFERROR(IF(LEN(Meilensteine34[[#This Row],[Tage]])=0,"",IF(AND(AN$7=$E27,$F27=1),Meilenstein_Markierung,"")),"")</f>
        <v/>
      </c>
      <c r="AO27" s="30" t="str">
        <f ca="1">IFERROR(IF(LEN(Meilensteine34[[#This Row],[Tage]])=0,"",IF(AND(AO$7=$E27,$F27=1),Meilenstein_Markierung,"")),"")</f>
        <v/>
      </c>
      <c r="AP27" s="30" t="str">
        <f ca="1">IFERROR(IF(LEN(Meilensteine34[[#This Row],[Tage]])=0,"",IF(AND(AP$7=$E27,$F27=1),Meilenstein_Markierung,"")),"")</f>
        <v/>
      </c>
      <c r="AQ27" s="30" t="str">
        <f ca="1">IFERROR(IF(LEN(Meilensteine34[[#This Row],[Tage]])=0,"",IF(AND(AQ$7=$E27,$F27=1),Meilenstein_Markierung,"")),"")</f>
        <v/>
      </c>
      <c r="AR27" s="30" t="str">
        <f ca="1">IFERROR(IF(LEN(Meilensteine34[[#This Row],[Tage]])=0,"",IF(AND(AR$7=$E27,$F27=1),Meilenstein_Markierung,"")),"")</f>
        <v/>
      </c>
      <c r="AS27" s="30" t="str">
        <f ca="1">IFERROR(IF(LEN(Meilensteine34[[#This Row],[Tage]])=0,"",IF(AND(AS$7=$E27,$F27=1),Meilenstein_Markierung,"")),"")</f>
        <v/>
      </c>
      <c r="AT27" s="30" t="str">
        <f ca="1">IFERROR(IF(LEN(Meilensteine34[[#This Row],[Tage]])=0,"",IF(AND(AT$7=$E27,$F27=1),Meilenstein_Markierung,"")),"")</f>
        <v/>
      </c>
      <c r="AU27" s="30" t="str">
        <f ca="1">IFERROR(IF(LEN(Meilensteine34[[#This Row],[Tage]])=0,"",IF(AND(AU$7=$E27,$F27=1),Meilenstein_Markierung,"")),"")</f>
        <v/>
      </c>
      <c r="AV27" s="30" t="str">
        <f ca="1">IFERROR(IF(LEN(Meilensteine34[[#This Row],[Tage]])=0,"",IF(AND(AV$7=$E27,$F27=1),Meilenstein_Markierung,"")),"")</f>
        <v/>
      </c>
      <c r="AW27" s="30" t="str">
        <f ca="1">IFERROR(IF(LEN(Meilensteine34[[#This Row],[Tage]])=0,"",IF(AND(AW$7=$E27,$F27=1),Meilenstein_Markierung,"")),"")</f>
        <v/>
      </c>
      <c r="AX27" s="30" t="str">
        <f ca="1">IFERROR(IF(LEN(Meilensteine34[[#This Row],[Tage]])=0,"",IF(AND(AX$7=$E27,$F27=1),Meilenstein_Markierung,"")),"")</f>
        <v/>
      </c>
      <c r="AY27" s="30" t="str">
        <f ca="1">IFERROR(IF(LEN(Meilensteine34[[#This Row],[Tage]])=0,"",IF(AND(AY$7=$E27,$F27=1),Meilenstein_Markierung,"")),"")</f>
        <v/>
      </c>
      <c r="AZ27" s="30" t="str">
        <f ca="1">IFERROR(IF(LEN(Meilensteine34[[#This Row],[Tage]])=0,"",IF(AND(AZ$7=$E27,$F27=1),Meilenstein_Markierung,"")),"")</f>
        <v/>
      </c>
      <c r="BA27" s="30" t="str">
        <f ca="1">IFERROR(IF(LEN(Meilensteine34[[#This Row],[Tage]])=0,"",IF(AND(BA$7=$E27,$F27=1),Meilenstein_Markierung,"")),"")</f>
        <v/>
      </c>
      <c r="BB27" s="30" t="str">
        <f ca="1">IFERROR(IF(LEN(Meilensteine34[[#This Row],[Tage]])=0,"",IF(AND(BB$7=$E27,$F27=1),Meilenstein_Markierung,"")),"")</f>
        <v/>
      </c>
      <c r="BC27" s="30" t="str">
        <f ca="1">IFERROR(IF(LEN(Meilensteine34[[#This Row],[Tage]])=0,"",IF(AND(BC$7=$E27,$F27=1),Meilenstein_Markierung,"")),"")</f>
        <v/>
      </c>
      <c r="BD27" s="30" t="str">
        <f ca="1">IFERROR(IF(LEN(Meilensteine34[[#This Row],[Tage]])=0,"",IF(AND(BD$7=$E27,$F27=1),Meilenstein_Markierung,"")),"")</f>
        <v/>
      </c>
      <c r="BE27" s="30" t="str">
        <f ca="1">IFERROR(IF(LEN(Meilensteine34[[#This Row],[Tage]])=0,"",IF(AND(BE$7=$E27,$F27=1),Meilenstein_Markierung,"")),"")</f>
        <v/>
      </c>
      <c r="BF27" s="30" t="str">
        <f ca="1">IFERROR(IF(LEN(Meilensteine34[[#This Row],[Tage]])=0,"",IF(AND(BF$7=$E27,$F27=1),Meilenstein_Markierung,"")),"")</f>
        <v/>
      </c>
      <c r="BG27" s="30" t="str">
        <f ca="1">IFERROR(IF(LEN(Meilensteine34[[#This Row],[Tage]])=0,"",IF(AND(BG$7=$E27,$F27=1),Meilenstein_Markierung,"")),"")</f>
        <v/>
      </c>
      <c r="BH27" s="30" t="str">
        <f ca="1">IFERROR(IF(LEN(Meilensteine34[[#This Row],[Tage]])=0,"",IF(AND(BH$7=$E27,$F27=1),Meilenstein_Markierung,"")),"")</f>
        <v/>
      </c>
      <c r="BI27" s="30" t="str">
        <f ca="1">IFERROR(IF(LEN(Meilensteine34[[#This Row],[Tage]])=0,"",IF(AND(BI$7=$E27,$F27=1),Meilenstein_Markierung,"")),"")</f>
        <v/>
      </c>
      <c r="BJ27" s="30" t="str">
        <f ca="1">IFERROR(IF(LEN(Meilensteine34[[#This Row],[Tage]])=0,"",IF(AND(BJ$7=$E27,$F27=1),Meilenstein_Markierung,"")),"")</f>
        <v/>
      </c>
      <c r="BK27" s="30" t="str">
        <f ca="1">IFERROR(IF(LEN(Meilensteine34[[#This Row],[Tage]])=0,"",IF(AND(BK$7=$E27,$F27=1),Meilenstein_Markierung,"")),"")</f>
        <v/>
      </c>
    </row>
    <row r="28" spans="1:63" s="1" customFormat="1" ht="30" customHeight="1">
      <c r="A28" s="9"/>
      <c r="B28" s="41" t="s">
        <v>27</v>
      </c>
      <c r="C28" s="17"/>
      <c r="D28" s="81"/>
      <c r="E28" s="43"/>
      <c r="F28" s="16"/>
      <c r="G28" s="31"/>
      <c r="H28" s="30" t="str">
        <f>IFERROR(IF(LEN(Meilensteine34[[#This Row],[Tage]])=0,"",IF(AND(H$7=$E28,$F28=1),Meilenstein_Markierung,"")),"")</f>
        <v/>
      </c>
      <c r="I28" s="30" t="str">
        <f>IFERROR(IF(LEN(Meilensteine34[[#This Row],[Tage]])=0,"",IF(AND(I$7=$E28,$F28=1),Meilenstein_Markierung,"")),"")</f>
        <v/>
      </c>
      <c r="J28" s="30" t="str">
        <f>IFERROR(IF(LEN(Meilensteine34[[#This Row],[Tage]])=0,"",IF(AND(J$7=$E28,$F28=1),Meilenstein_Markierung,"")),"")</f>
        <v/>
      </c>
      <c r="K28" s="30" t="str">
        <f>IFERROR(IF(LEN(Meilensteine34[[#This Row],[Tage]])=0,"",IF(AND(K$7=$E28,$F28=1),Meilenstein_Markierung,"")),"")</f>
        <v/>
      </c>
      <c r="L28" s="30" t="str">
        <f>IFERROR(IF(LEN(Meilensteine34[[#This Row],[Tage]])=0,"",IF(AND(L$7=$E28,$F28=1),Meilenstein_Markierung,"")),"")</f>
        <v/>
      </c>
      <c r="M28" s="30" t="str">
        <f>IFERROR(IF(LEN(Meilensteine34[[#This Row],[Tage]])=0,"",IF(AND(M$7=$E28,$F28=1),Meilenstein_Markierung,"")),"")</f>
        <v/>
      </c>
      <c r="N28" s="30" t="str">
        <f>IFERROR(IF(LEN(Meilensteine34[[#This Row],[Tage]])=0,"",IF(AND(N$7=$E28,$F28=1),Meilenstein_Markierung,"")),"")</f>
        <v/>
      </c>
      <c r="O28" s="30" t="str">
        <f>IFERROR(IF(LEN(Meilensteine34[[#This Row],[Tage]])=0,"",IF(AND(O$7=$E28,$F28=1),Meilenstein_Markierung,"")),"")</f>
        <v/>
      </c>
      <c r="P28" s="30" t="str">
        <f>IFERROR(IF(LEN(Meilensteine34[[#This Row],[Tage]])=0,"",IF(AND(P$7=$E28,$F28=1),Meilenstein_Markierung,"")),"")</f>
        <v/>
      </c>
      <c r="Q28" s="30" t="str">
        <f>IFERROR(IF(LEN(Meilensteine34[[#This Row],[Tage]])=0,"",IF(AND(Q$7=$E28,$F28=1),Meilenstein_Markierung,"")),"")</f>
        <v/>
      </c>
      <c r="R28" s="30" t="str">
        <f>IFERROR(IF(LEN(Meilensteine34[[#This Row],[Tage]])=0,"",IF(AND(R$7=$E28,$F28=1),Meilenstein_Markierung,"")),"")</f>
        <v/>
      </c>
      <c r="S28" s="30" t="str">
        <f>IFERROR(IF(LEN(Meilensteine34[[#This Row],[Tage]])=0,"",IF(AND(S$7=$E28,$F28=1),Meilenstein_Markierung,"")),"")</f>
        <v/>
      </c>
      <c r="T28" s="30" t="str">
        <f>IFERROR(IF(LEN(Meilensteine34[[#This Row],[Tage]])=0,"",IF(AND(T$7=$E28,$F28=1),Meilenstein_Markierung,"")),"")</f>
        <v/>
      </c>
      <c r="U28" s="30" t="str">
        <f>IFERROR(IF(LEN(Meilensteine34[[#This Row],[Tage]])=0,"",IF(AND(U$7=$E28,$F28=1),Meilenstein_Markierung,"")),"")</f>
        <v/>
      </c>
      <c r="V28" s="30" t="str">
        <f>IFERROR(IF(LEN(Meilensteine34[[#This Row],[Tage]])=0,"",IF(AND(V$7=$E28,$F28=1),Meilenstein_Markierung,"")),"")</f>
        <v/>
      </c>
      <c r="W28" s="30" t="str">
        <f>IFERROR(IF(LEN(Meilensteine34[[#This Row],[Tage]])=0,"",IF(AND(W$7=$E28,$F28=1),Meilenstein_Markierung,"")),"")</f>
        <v/>
      </c>
      <c r="X28" s="30" t="str">
        <f>IFERROR(IF(LEN(Meilensteine34[[#This Row],[Tage]])=0,"",IF(AND(X$7=$E28,$F28=1),Meilenstein_Markierung,"")),"")</f>
        <v/>
      </c>
      <c r="Y28" s="30" t="str">
        <f>IFERROR(IF(LEN(Meilensteine34[[#This Row],[Tage]])=0,"",IF(AND(Y$7=$E28,$F28=1),Meilenstein_Markierung,"")),"")</f>
        <v/>
      </c>
      <c r="Z28" s="30" t="str">
        <f>IFERROR(IF(LEN(Meilensteine34[[#This Row],[Tage]])=0,"",IF(AND(Z$7=$E28,$F28=1),Meilenstein_Markierung,"")),"")</f>
        <v/>
      </c>
      <c r="AA28" s="30" t="str">
        <f>IFERROR(IF(LEN(Meilensteine34[[#This Row],[Tage]])=0,"",IF(AND(AA$7=$E28,$F28=1),Meilenstein_Markierung,"")),"")</f>
        <v/>
      </c>
      <c r="AB28" s="30" t="str">
        <f>IFERROR(IF(LEN(Meilensteine34[[#This Row],[Tage]])=0,"",IF(AND(AB$7=$E28,$F28=1),Meilenstein_Markierung,"")),"")</f>
        <v/>
      </c>
      <c r="AC28" s="30" t="str">
        <f>IFERROR(IF(LEN(Meilensteine34[[#This Row],[Tage]])=0,"",IF(AND(AC$7=$E28,$F28=1),Meilenstein_Markierung,"")),"")</f>
        <v/>
      </c>
      <c r="AD28" s="30" t="str">
        <f>IFERROR(IF(LEN(Meilensteine34[[#This Row],[Tage]])=0,"",IF(AND(AD$7=$E28,$F28=1),Meilenstein_Markierung,"")),"")</f>
        <v/>
      </c>
      <c r="AE28" s="30" t="str">
        <f>IFERROR(IF(LEN(Meilensteine34[[#This Row],[Tage]])=0,"",IF(AND(AE$7=$E28,$F28=1),Meilenstein_Markierung,"")),"")</f>
        <v/>
      </c>
      <c r="AF28" s="30" t="str">
        <f>IFERROR(IF(LEN(Meilensteine34[[#This Row],[Tage]])=0,"",IF(AND(AF$7=$E28,$F28=1),Meilenstein_Markierung,"")),"")</f>
        <v/>
      </c>
      <c r="AG28" s="30" t="str">
        <f>IFERROR(IF(LEN(Meilensteine34[[#This Row],[Tage]])=0,"",IF(AND(AG$7=$E28,$F28=1),Meilenstein_Markierung,"")),"")</f>
        <v/>
      </c>
      <c r="AH28" s="30" t="str">
        <f>IFERROR(IF(LEN(Meilensteine34[[#This Row],[Tage]])=0,"",IF(AND(AH$7=$E28,$F28=1),Meilenstein_Markierung,"")),"")</f>
        <v/>
      </c>
      <c r="AI28" s="30" t="str">
        <f>IFERROR(IF(LEN(Meilensteine34[[#This Row],[Tage]])=0,"",IF(AND(AI$7=$E28,$F28=1),Meilenstein_Markierung,"")),"")</f>
        <v/>
      </c>
      <c r="AJ28" s="30" t="str">
        <f>IFERROR(IF(LEN(Meilensteine34[[#This Row],[Tage]])=0,"",IF(AND(AJ$7=$E28,$F28=1),Meilenstein_Markierung,"")),"")</f>
        <v/>
      </c>
      <c r="AK28" s="30" t="str">
        <f>IFERROR(IF(LEN(Meilensteine34[[#This Row],[Tage]])=0,"",IF(AND(AK$7=$E28,$F28=1),Meilenstein_Markierung,"")),"")</f>
        <v/>
      </c>
      <c r="AL28" s="30" t="str">
        <f>IFERROR(IF(LEN(Meilensteine34[[#This Row],[Tage]])=0,"",IF(AND(AL$7=$E28,$F28=1),Meilenstein_Markierung,"")),"")</f>
        <v/>
      </c>
      <c r="AM28" s="30" t="str">
        <f>IFERROR(IF(LEN(Meilensteine34[[#This Row],[Tage]])=0,"",IF(AND(AM$7=$E28,$F28=1),Meilenstein_Markierung,"")),"")</f>
        <v/>
      </c>
      <c r="AN28" s="30" t="str">
        <f>IFERROR(IF(LEN(Meilensteine34[[#This Row],[Tage]])=0,"",IF(AND(AN$7=$E28,$F28=1),Meilenstein_Markierung,"")),"")</f>
        <v/>
      </c>
      <c r="AO28" s="30" t="str">
        <f>IFERROR(IF(LEN(Meilensteine34[[#This Row],[Tage]])=0,"",IF(AND(AO$7=$E28,$F28=1),Meilenstein_Markierung,"")),"")</f>
        <v/>
      </c>
      <c r="AP28" s="30" t="str">
        <f>IFERROR(IF(LEN(Meilensteine34[[#This Row],[Tage]])=0,"",IF(AND(AP$7=$E28,$F28=1),Meilenstein_Markierung,"")),"")</f>
        <v/>
      </c>
      <c r="AQ28" s="30" t="str">
        <f>IFERROR(IF(LEN(Meilensteine34[[#This Row],[Tage]])=0,"",IF(AND(AQ$7=$E28,$F28=1),Meilenstein_Markierung,"")),"")</f>
        <v/>
      </c>
      <c r="AR28" s="30" t="str">
        <f>IFERROR(IF(LEN(Meilensteine34[[#This Row],[Tage]])=0,"",IF(AND(AR$7=$E28,$F28=1),Meilenstein_Markierung,"")),"")</f>
        <v/>
      </c>
      <c r="AS28" s="30" t="str">
        <f>IFERROR(IF(LEN(Meilensteine34[[#This Row],[Tage]])=0,"",IF(AND(AS$7=$E28,$F28=1),Meilenstein_Markierung,"")),"")</f>
        <v/>
      </c>
      <c r="AT28" s="30" t="str">
        <f>IFERROR(IF(LEN(Meilensteine34[[#This Row],[Tage]])=0,"",IF(AND(AT$7=$E28,$F28=1),Meilenstein_Markierung,"")),"")</f>
        <v/>
      </c>
      <c r="AU28" s="30" t="str">
        <f>IFERROR(IF(LEN(Meilensteine34[[#This Row],[Tage]])=0,"",IF(AND(AU$7=$E28,$F28=1),Meilenstein_Markierung,"")),"")</f>
        <v/>
      </c>
      <c r="AV28" s="30" t="str">
        <f>IFERROR(IF(LEN(Meilensteine34[[#This Row],[Tage]])=0,"",IF(AND(AV$7=$E28,$F28=1),Meilenstein_Markierung,"")),"")</f>
        <v/>
      </c>
      <c r="AW28" s="30" t="str">
        <f>IFERROR(IF(LEN(Meilensteine34[[#This Row],[Tage]])=0,"",IF(AND(AW$7=$E28,$F28=1),Meilenstein_Markierung,"")),"")</f>
        <v/>
      </c>
      <c r="AX28" s="30" t="str">
        <f>IFERROR(IF(LEN(Meilensteine34[[#This Row],[Tage]])=0,"",IF(AND(AX$7=$E28,$F28=1),Meilenstein_Markierung,"")),"")</f>
        <v/>
      </c>
      <c r="AY28" s="30" t="str">
        <f>IFERROR(IF(LEN(Meilensteine34[[#This Row],[Tage]])=0,"",IF(AND(AY$7=$E28,$F28=1),Meilenstein_Markierung,"")),"")</f>
        <v/>
      </c>
      <c r="AZ28" s="30" t="str">
        <f>IFERROR(IF(LEN(Meilensteine34[[#This Row],[Tage]])=0,"",IF(AND(AZ$7=$E28,$F28=1),Meilenstein_Markierung,"")),"")</f>
        <v/>
      </c>
      <c r="BA28" s="30" t="str">
        <f>IFERROR(IF(LEN(Meilensteine34[[#This Row],[Tage]])=0,"",IF(AND(BA$7=$E28,$F28=1),Meilenstein_Markierung,"")),"")</f>
        <v/>
      </c>
      <c r="BB28" s="30" t="str">
        <f>IFERROR(IF(LEN(Meilensteine34[[#This Row],[Tage]])=0,"",IF(AND(BB$7=$E28,$F28=1),Meilenstein_Markierung,"")),"")</f>
        <v/>
      </c>
      <c r="BC28" s="30" t="str">
        <f>IFERROR(IF(LEN(Meilensteine34[[#This Row],[Tage]])=0,"",IF(AND(BC$7=$E28,$F28=1),Meilenstein_Markierung,"")),"")</f>
        <v/>
      </c>
      <c r="BD28" s="30" t="str">
        <f>IFERROR(IF(LEN(Meilensteine34[[#This Row],[Tage]])=0,"",IF(AND(BD$7=$E28,$F28=1),Meilenstein_Markierung,"")),"")</f>
        <v/>
      </c>
      <c r="BE28" s="30" t="str">
        <f>IFERROR(IF(LEN(Meilensteine34[[#This Row],[Tage]])=0,"",IF(AND(BE$7=$E28,$F28=1),Meilenstein_Markierung,"")),"")</f>
        <v/>
      </c>
      <c r="BF28" s="30" t="str">
        <f>IFERROR(IF(LEN(Meilensteine34[[#This Row],[Tage]])=0,"",IF(AND(BF$7=$E28,$F28=1),Meilenstein_Markierung,"")),"")</f>
        <v/>
      </c>
      <c r="BG28" s="30" t="str">
        <f>IFERROR(IF(LEN(Meilensteine34[[#This Row],[Tage]])=0,"",IF(AND(BG$7=$E28,$F28=1),Meilenstein_Markierung,"")),"")</f>
        <v/>
      </c>
      <c r="BH28" s="30" t="str">
        <f>IFERROR(IF(LEN(Meilensteine34[[#This Row],[Tage]])=0,"",IF(AND(BH$7=$E28,$F28=1),Meilenstein_Markierung,"")),"")</f>
        <v/>
      </c>
      <c r="BI28" s="30" t="str">
        <f>IFERROR(IF(LEN(Meilensteine34[[#This Row],[Tage]])=0,"",IF(AND(BI$7=$E28,$F28=1),Meilenstein_Markierung,"")),"")</f>
        <v/>
      </c>
      <c r="BJ28" s="30" t="str">
        <f>IFERROR(IF(LEN(Meilensteine34[[#This Row],[Tage]])=0,"",IF(AND(BJ$7=$E28,$F28=1),Meilenstein_Markierung,"")),"")</f>
        <v/>
      </c>
      <c r="BK28" s="30" t="str">
        <f>IFERROR(IF(LEN(Meilensteine34[[#This Row],[Tage]])=0,"",IF(AND(BK$7=$E28,$F28=1),Meilenstein_Markierung,"")),"")</f>
        <v/>
      </c>
    </row>
    <row r="29" spans="1:63" s="1" customFormat="1" ht="30" customHeight="1" outlineLevel="1">
      <c r="A29" s="9"/>
      <c r="B29" s="49" t="s">
        <v>28</v>
      </c>
      <c r="C29" s="17"/>
      <c r="D29" s="81"/>
      <c r="E29" s="43">
        <f ca="1">TODAY()+37</f>
        <v>45654</v>
      </c>
      <c r="F29" s="16">
        <v>15</v>
      </c>
      <c r="G29" s="31"/>
      <c r="H29" s="30" t="str">
        <f ca="1">IFERROR(IF(LEN(Meilensteine34[[#This Row],[Tage]])=0,"",IF(AND(H$7=$E29,$F29=1),Meilenstein_Markierung,"")),"")</f>
        <v/>
      </c>
      <c r="I29" s="30" t="str">
        <f ca="1">IFERROR(IF(LEN(Meilensteine34[[#This Row],[Tage]])=0,"",IF(AND(I$7=$E29,$F29=1),Meilenstein_Markierung,"")),"")</f>
        <v/>
      </c>
      <c r="J29" s="30" t="str">
        <f ca="1">IFERROR(IF(LEN(Meilensteine34[[#This Row],[Tage]])=0,"",IF(AND(J$7=$E29,$F29=1),Meilenstein_Markierung,"")),"")</f>
        <v/>
      </c>
      <c r="K29" s="30" t="str">
        <f ca="1">IFERROR(IF(LEN(Meilensteine34[[#This Row],[Tage]])=0,"",IF(AND(K$7=$E29,$F29=1),Meilenstein_Markierung,"")),"")</f>
        <v/>
      </c>
      <c r="L29" s="30" t="str">
        <f ca="1">IFERROR(IF(LEN(Meilensteine34[[#This Row],[Tage]])=0,"",IF(AND(L$7=$E29,$F29=1),Meilenstein_Markierung,"")),"")</f>
        <v/>
      </c>
      <c r="M29" s="30" t="str">
        <f ca="1">IFERROR(IF(LEN(Meilensteine34[[#This Row],[Tage]])=0,"",IF(AND(M$7=$E29,$F29=1),Meilenstein_Markierung,"")),"")</f>
        <v/>
      </c>
      <c r="N29" s="30" t="str">
        <f ca="1">IFERROR(IF(LEN(Meilensteine34[[#This Row],[Tage]])=0,"",IF(AND(N$7=$E29,$F29=1),Meilenstein_Markierung,"")),"")</f>
        <v/>
      </c>
      <c r="O29" s="30" t="str">
        <f ca="1">IFERROR(IF(LEN(Meilensteine34[[#This Row],[Tage]])=0,"",IF(AND(O$7=$E29,$F29=1),Meilenstein_Markierung,"")),"")</f>
        <v/>
      </c>
      <c r="P29" s="30" t="str">
        <f ca="1">IFERROR(IF(LEN(Meilensteine34[[#This Row],[Tage]])=0,"",IF(AND(P$7=$E29,$F29=1),Meilenstein_Markierung,"")),"")</f>
        <v/>
      </c>
      <c r="Q29" s="30" t="str">
        <f ca="1">IFERROR(IF(LEN(Meilensteine34[[#This Row],[Tage]])=0,"",IF(AND(Q$7=$E29,$F29=1),Meilenstein_Markierung,"")),"")</f>
        <v/>
      </c>
      <c r="R29" s="30" t="str">
        <f ca="1">IFERROR(IF(LEN(Meilensteine34[[#This Row],[Tage]])=0,"",IF(AND(R$7=$E29,$F29=1),Meilenstein_Markierung,"")),"")</f>
        <v/>
      </c>
      <c r="S29" s="30" t="str">
        <f ca="1">IFERROR(IF(LEN(Meilensteine34[[#This Row],[Tage]])=0,"",IF(AND(S$7=$E29,$F29=1),Meilenstein_Markierung,"")),"")</f>
        <v/>
      </c>
      <c r="T29" s="30" t="str">
        <f ca="1">IFERROR(IF(LEN(Meilensteine34[[#This Row],[Tage]])=0,"",IF(AND(T$7=$E29,$F29=1),Meilenstein_Markierung,"")),"")</f>
        <v/>
      </c>
      <c r="U29" s="30" t="str">
        <f ca="1">IFERROR(IF(LEN(Meilensteine34[[#This Row],[Tage]])=0,"",IF(AND(U$7=$E29,$F29=1),Meilenstein_Markierung,"")),"")</f>
        <v/>
      </c>
      <c r="V29" s="30" t="str">
        <f ca="1">IFERROR(IF(LEN(Meilensteine34[[#This Row],[Tage]])=0,"",IF(AND(V$7=$E29,$F29=1),Meilenstein_Markierung,"")),"")</f>
        <v/>
      </c>
      <c r="W29" s="30" t="str">
        <f ca="1">IFERROR(IF(LEN(Meilensteine34[[#This Row],[Tage]])=0,"",IF(AND(W$7=$E29,$F29=1),Meilenstein_Markierung,"")),"")</f>
        <v/>
      </c>
      <c r="X29" s="30" t="str">
        <f ca="1">IFERROR(IF(LEN(Meilensteine34[[#This Row],[Tage]])=0,"",IF(AND(X$7=$E29,$F29=1),Meilenstein_Markierung,"")),"")</f>
        <v/>
      </c>
      <c r="Y29" s="30" t="str">
        <f ca="1">IFERROR(IF(LEN(Meilensteine34[[#This Row],[Tage]])=0,"",IF(AND(Y$7=$E29,$F29=1),Meilenstein_Markierung,"")),"")</f>
        <v/>
      </c>
      <c r="Z29" s="30" t="str">
        <f ca="1">IFERROR(IF(LEN(Meilensteine34[[#This Row],[Tage]])=0,"",IF(AND(Z$7=$E29,$F29=1),Meilenstein_Markierung,"")),"")</f>
        <v/>
      </c>
      <c r="AA29" s="30" t="str">
        <f ca="1">IFERROR(IF(LEN(Meilensteine34[[#This Row],[Tage]])=0,"",IF(AND(AA$7=$E29,$F29=1),Meilenstein_Markierung,"")),"")</f>
        <v/>
      </c>
      <c r="AB29" s="30" t="str">
        <f ca="1">IFERROR(IF(LEN(Meilensteine34[[#This Row],[Tage]])=0,"",IF(AND(AB$7=$E29,$F29=1),Meilenstein_Markierung,"")),"")</f>
        <v/>
      </c>
      <c r="AC29" s="30" t="str">
        <f ca="1">IFERROR(IF(LEN(Meilensteine34[[#This Row],[Tage]])=0,"",IF(AND(AC$7=$E29,$F29=1),Meilenstein_Markierung,"")),"")</f>
        <v/>
      </c>
      <c r="AD29" s="30" t="str">
        <f ca="1">IFERROR(IF(LEN(Meilensteine34[[#This Row],[Tage]])=0,"",IF(AND(AD$7=$E29,$F29=1),Meilenstein_Markierung,"")),"")</f>
        <v/>
      </c>
      <c r="AE29" s="30" t="str">
        <f ca="1">IFERROR(IF(LEN(Meilensteine34[[#This Row],[Tage]])=0,"",IF(AND(AE$7=$E29,$F29=1),Meilenstein_Markierung,"")),"")</f>
        <v/>
      </c>
      <c r="AF29" s="30" t="str">
        <f ca="1">IFERROR(IF(LEN(Meilensteine34[[#This Row],[Tage]])=0,"",IF(AND(AF$7=$E29,$F29=1),Meilenstein_Markierung,"")),"")</f>
        <v/>
      </c>
      <c r="AG29" s="30" t="str">
        <f ca="1">IFERROR(IF(LEN(Meilensteine34[[#This Row],[Tage]])=0,"",IF(AND(AG$7=$E29,$F29=1),Meilenstein_Markierung,"")),"")</f>
        <v/>
      </c>
      <c r="AH29" s="30" t="str">
        <f ca="1">IFERROR(IF(LEN(Meilensteine34[[#This Row],[Tage]])=0,"",IF(AND(AH$7=$E29,$F29=1),Meilenstein_Markierung,"")),"")</f>
        <v/>
      </c>
      <c r="AI29" s="30" t="str">
        <f ca="1">IFERROR(IF(LEN(Meilensteine34[[#This Row],[Tage]])=0,"",IF(AND(AI$7=$E29,$F29=1),Meilenstein_Markierung,"")),"")</f>
        <v/>
      </c>
      <c r="AJ29" s="30" t="str">
        <f ca="1">IFERROR(IF(LEN(Meilensteine34[[#This Row],[Tage]])=0,"",IF(AND(AJ$7=$E29,$F29=1),Meilenstein_Markierung,"")),"")</f>
        <v/>
      </c>
      <c r="AK29" s="30" t="str">
        <f ca="1">IFERROR(IF(LEN(Meilensteine34[[#This Row],[Tage]])=0,"",IF(AND(AK$7=$E29,$F29=1),Meilenstein_Markierung,"")),"")</f>
        <v/>
      </c>
      <c r="AL29" s="30" t="str">
        <f ca="1">IFERROR(IF(LEN(Meilensteine34[[#This Row],[Tage]])=0,"",IF(AND(AL$7=$E29,$F29=1),Meilenstein_Markierung,"")),"")</f>
        <v/>
      </c>
      <c r="AM29" s="30" t="str">
        <f ca="1">IFERROR(IF(LEN(Meilensteine34[[#This Row],[Tage]])=0,"",IF(AND(AM$7=$E29,$F29=1),Meilenstein_Markierung,"")),"")</f>
        <v/>
      </c>
      <c r="AN29" s="30" t="str">
        <f ca="1">IFERROR(IF(LEN(Meilensteine34[[#This Row],[Tage]])=0,"",IF(AND(AN$7=$E29,$F29=1),Meilenstein_Markierung,"")),"")</f>
        <v/>
      </c>
      <c r="AO29" s="30" t="str">
        <f ca="1">IFERROR(IF(LEN(Meilensteine34[[#This Row],[Tage]])=0,"",IF(AND(AO$7=$E29,$F29=1),Meilenstein_Markierung,"")),"")</f>
        <v/>
      </c>
      <c r="AP29" s="30" t="str">
        <f ca="1">IFERROR(IF(LEN(Meilensteine34[[#This Row],[Tage]])=0,"",IF(AND(AP$7=$E29,$F29=1),Meilenstein_Markierung,"")),"")</f>
        <v/>
      </c>
      <c r="AQ29" s="30" t="str">
        <f ca="1">IFERROR(IF(LEN(Meilensteine34[[#This Row],[Tage]])=0,"",IF(AND(AQ$7=$E29,$F29=1),Meilenstein_Markierung,"")),"")</f>
        <v/>
      </c>
      <c r="AR29" s="30" t="str">
        <f ca="1">IFERROR(IF(LEN(Meilensteine34[[#This Row],[Tage]])=0,"",IF(AND(AR$7=$E29,$F29=1),Meilenstein_Markierung,"")),"")</f>
        <v/>
      </c>
      <c r="AS29" s="30" t="str">
        <f ca="1">IFERROR(IF(LEN(Meilensteine34[[#This Row],[Tage]])=0,"",IF(AND(AS$7=$E29,$F29=1),Meilenstein_Markierung,"")),"")</f>
        <v/>
      </c>
      <c r="AT29" s="30" t="str">
        <f ca="1">IFERROR(IF(LEN(Meilensteine34[[#This Row],[Tage]])=0,"",IF(AND(AT$7=$E29,$F29=1),Meilenstein_Markierung,"")),"")</f>
        <v/>
      </c>
      <c r="AU29" s="30" t="str">
        <f ca="1">IFERROR(IF(LEN(Meilensteine34[[#This Row],[Tage]])=0,"",IF(AND(AU$7=$E29,$F29=1),Meilenstein_Markierung,"")),"")</f>
        <v/>
      </c>
      <c r="AV29" s="30" t="str">
        <f ca="1">IFERROR(IF(LEN(Meilensteine34[[#This Row],[Tage]])=0,"",IF(AND(AV$7=$E29,$F29=1),Meilenstein_Markierung,"")),"")</f>
        <v/>
      </c>
      <c r="AW29" s="30" t="str">
        <f ca="1">IFERROR(IF(LEN(Meilensteine34[[#This Row],[Tage]])=0,"",IF(AND(AW$7=$E29,$F29=1),Meilenstein_Markierung,"")),"")</f>
        <v/>
      </c>
      <c r="AX29" s="30" t="str">
        <f ca="1">IFERROR(IF(LEN(Meilensteine34[[#This Row],[Tage]])=0,"",IF(AND(AX$7=$E29,$F29=1),Meilenstein_Markierung,"")),"")</f>
        <v/>
      </c>
      <c r="AY29" s="30" t="str">
        <f ca="1">IFERROR(IF(LEN(Meilensteine34[[#This Row],[Tage]])=0,"",IF(AND(AY$7=$E29,$F29=1),Meilenstein_Markierung,"")),"")</f>
        <v/>
      </c>
      <c r="AZ29" s="30" t="str">
        <f ca="1">IFERROR(IF(LEN(Meilensteine34[[#This Row],[Tage]])=0,"",IF(AND(AZ$7=$E29,$F29=1),Meilenstein_Markierung,"")),"")</f>
        <v/>
      </c>
      <c r="BA29" s="30" t="str">
        <f ca="1">IFERROR(IF(LEN(Meilensteine34[[#This Row],[Tage]])=0,"",IF(AND(BA$7=$E29,$F29=1),Meilenstein_Markierung,"")),"")</f>
        <v/>
      </c>
      <c r="BB29" s="30" t="str">
        <f ca="1">IFERROR(IF(LEN(Meilensteine34[[#This Row],[Tage]])=0,"",IF(AND(BB$7=$E29,$F29=1),Meilenstein_Markierung,"")),"")</f>
        <v/>
      </c>
      <c r="BC29" s="30" t="str">
        <f ca="1">IFERROR(IF(LEN(Meilensteine34[[#This Row],[Tage]])=0,"",IF(AND(BC$7=$E29,$F29=1),Meilenstein_Markierung,"")),"")</f>
        <v/>
      </c>
      <c r="BD29" s="30" t="str">
        <f ca="1">IFERROR(IF(LEN(Meilensteine34[[#This Row],[Tage]])=0,"",IF(AND(BD$7=$E29,$F29=1),Meilenstein_Markierung,"")),"")</f>
        <v/>
      </c>
      <c r="BE29" s="30" t="str">
        <f ca="1">IFERROR(IF(LEN(Meilensteine34[[#This Row],[Tage]])=0,"",IF(AND(BE$7=$E29,$F29=1),Meilenstein_Markierung,"")),"")</f>
        <v/>
      </c>
      <c r="BF29" s="30" t="str">
        <f ca="1">IFERROR(IF(LEN(Meilensteine34[[#This Row],[Tage]])=0,"",IF(AND(BF$7=$E29,$F29=1),Meilenstein_Markierung,"")),"")</f>
        <v/>
      </c>
      <c r="BG29" s="30" t="str">
        <f ca="1">IFERROR(IF(LEN(Meilensteine34[[#This Row],[Tage]])=0,"",IF(AND(BG$7=$E29,$F29=1),Meilenstein_Markierung,"")),"")</f>
        <v/>
      </c>
      <c r="BH29" s="30" t="str">
        <f ca="1">IFERROR(IF(LEN(Meilensteine34[[#This Row],[Tage]])=0,"",IF(AND(BH$7=$E29,$F29=1),Meilenstein_Markierung,"")),"")</f>
        <v/>
      </c>
      <c r="BI29" s="30" t="str">
        <f ca="1">IFERROR(IF(LEN(Meilensteine34[[#This Row],[Tage]])=0,"",IF(AND(BI$7=$E29,$F29=1),Meilenstein_Markierung,"")),"")</f>
        <v/>
      </c>
      <c r="BJ29" s="30" t="str">
        <f ca="1">IFERROR(IF(LEN(Meilensteine34[[#This Row],[Tage]])=0,"",IF(AND(BJ$7=$E29,$F29=1),Meilenstein_Markierung,"")),"")</f>
        <v/>
      </c>
      <c r="BK29" s="30" t="str">
        <f ca="1">IFERROR(IF(LEN(Meilensteine34[[#This Row],[Tage]])=0,"",IF(AND(BK$7=$E29,$F29=1),Meilenstein_Markierung,"")),"")</f>
        <v/>
      </c>
    </row>
    <row r="30" spans="1:63" s="1" customFormat="1" ht="30" customHeight="1" outlineLevel="1">
      <c r="A30" s="9"/>
      <c r="B30" s="49" t="s">
        <v>29</v>
      </c>
      <c r="C30" s="17"/>
      <c r="D30" s="81"/>
      <c r="E30" s="43">
        <f ca="1">TODAY()+29</f>
        <v>45646</v>
      </c>
      <c r="F30" s="16">
        <v>5</v>
      </c>
      <c r="G30" s="31"/>
      <c r="H30" s="30" t="str">
        <f ca="1">IFERROR(IF(LEN(Meilensteine34[[#This Row],[Tage]])=0,"",IF(AND(H$7=$E30,$F30=1),Meilenstein_Markierung,"")),"")</f>
        <v/>
      </c>
      <c r="I30" s="30" t="str">
        <f ca="1">IFERROR(IF(LEN(Meilensteine34[[#This Row],[Tage]])=0,"",IF(AND(I$7=$E30,$F30=1),Meilenstein_Markierung,"")),"")</f>
        <v/>
      </c>
      <c r="J30" s="30" t="str">
        <f ca="1">IFERROR(IF(LEN(Meilensteine34[[#This Row],[Tage]])=0,"",IF(AND(J$7=$E30,$F30=1),Meilenstein_Markierung,"")),"")</f>
        <v/>
      </c>
      <c r="K30" s="30" t="str">
        <f ca="1">IFERROR(IF(LEN(Meilensteine34[[#This Row],[Tage]])=0,"",IF(AND(K$7=$E30,$F30=1),Meilenstein_Markierung,"")),"")</f>
        <v/>
      </c>
      <c r="L30" s="30" t="str">
        <f ca="1">IFERROR(IF(LEN(Meilensteine34[[#This Row],[Tage]])=0,"",IF(AND(L$7=$E30,$F30=1),Meilenstein_Markierung,"")),"")</f>
        <v/>
      </c>
      <c r="M30" s="30" t="str">
        <f ca="1">IFERROR(IF(LEN(Meilensteine34[[#This Row],[Tage]])=0,"",IF(AND(M$7=$E30,$F30=1),Meilenstein_Markierung,"")),"")</f>
        <v/>
      </c>
      <c r="N30" s="30" t="str">
        <f ca="1">IFERROR(IF(LEN(Meilensteine34[[#This Row],[Tage]])=0,"",IF(AND(N$7=$E30,$F30=1),Meilenstein_Markierung,"")),"")</f>
        <v/>
      </c>
      <c r="O30" s="30" t="str">
        <f ca="1">IFERROR(IF(LEN(Meilensteine34[[#This Row],[Tage]])=0,"",IF(AND(O$7=$E30,$F30=1),Meilenstein_Markierung,"")),"")</f>
        <v/>
      </c>
      <c r="P30" s="30" t="str">
        <f ca="1">IFERROR(IF(LEN(Meilensteine34[[#This Row],[Tage]])=0,"",IF(AND(P$7=$E30,$F30=1),Meilenstein_Markierung,"")),"")</f>
        <v/>
      </c>
      <c r="Q30" s="30" t="str">
        <f ca="1">IFERROR(IF(LEN(Meilensteine34[[#This Row],[Tage]])=0,"",IF(AND(Q$7=$E30,$F30=1),Meilenstein_Markierung,"")),"")</f>
        <v/>
      </c>
      <c r="R30" s="30" t="str">
        <f ca="1">IFERROR(IF(LEN(Meilensteine34[[#This Row],[Tage]])=0,"",IF(AND(R$7=$E30,$F30=1),Meilenstein_Markierung,"")),"")</f>
        <v/>
      </c>
      <c r="S30" s="30" t="str">
        <f ca="1">IFERROR(IF(LEN(Meilensteine34[[#This Row],[Tage]])=0,"",IF(AND(S$7=$E30,$F30=1),Meilenstein_Markierung,"")),"")</f>
        <v/>
      </c>
      <c r="T30" s="30" t="str">
        <f ca="1">IFERROR(IF(LEN(Meilensteine34[[#This Row],[Tage]])=0,"",IF(AND(T$7=$E30,$F30=1),Meilenstein_Markierung,"")),"")</f>
        <v/>
      </c>
      <c r="U30" s="30" t="str">
        <f ca="1">IFERROR(IF(LEN(Meilensteine34[[#This Row],[Tage]])=0,"",IF(AND(U$7=$E30,$F30=1),Meilenstein_Markierung,"")),"")</f>
        <v/>
      </c>
      <c r="V30" s="30" t="str">
        <f ca="1">IFERROR(IF(LEN(Meilensteine34[[#This Row],[Tage]])=0,"",IF(AND(V$7=$E30,$F30=1),Meilenstein_Markierung,"")),"")</f>
        <v/>
      </c>
      <c r="W30" s="30" t="str">
        <f ca="1">IFERROR(IF(LEN(Meilensteine34[[#This Row],[Tage]])=0,"",IF(AND(W$7=$E30,$F30=1),Meilenstein_Markierung,"")),"")</f>
        <v/>
      </c>
      <c r="X30" s="30" t="str">
        <f ca="1">IFERROR(IF(LEN(Meilensteine34[[#This Row],[Tage]])=0,"",IF(AND(X$7=$E30,$F30=1),Meilenstein_Markierung,"")),"")</f>
        <v/>
      </c>
      <c r="Y30" s="30" t="str">
        <f ca="1">IFERROR(IF(LEN(Meilensteine34[[#This Row],[Tage]])=0,"",IF(AND(Y$7=$E30,$F30=1),Meilenstein_Markierung,"")),"")</f>
        <v/>
      </c>
      <c r="Z30" s="30" t="str">
        <f ca="1">IFERROR(IF(LEN(Meilensteine34[[#This Row],[Tage]])=0,"",IF(AND(Z$7=$E30,$F30=1),Meilenstein_Markierung,"")),"")</f>
        <v/>
      </c>
      <c r="AA30" s="30" t="str">
        <f ca="1">IFERROR(IF(LEN(Meilensteine34[[#This Row],[Tage]])=0,"",IF(AND(AA$7=$E30,$F30=1),Meilenstein_Markierung,"")),"")</f>
        <v/>
      </c>
      <c r="AB30" s="30" t="str">
        <f ca="1">IFERROR(IF(LEN(Meilensteine34[[#This Row],[Tage]])=0,"",IF(AND(AB$7=$E30,$F30=1),Meilenstein_Markierung,"")),"")</f>
        <v/>
      </c>
      <c r="AC30" s="30" t="str">
        <f ca="1">IFERROR(IF(LEN(Meilensteine34[[#This Row],[Tage]])=0,"",IF(AND(AC$7=$E30,$F30=1),Meilenstein_Markierung,"")),"")</f>
        <v/>
      </c>
      <c r="AD30" s="30" t="str">
        <f ca="1">IFERROR(IF(LEN(Meilensteine34[[#This Row],[Tage]])=0,"",IF(AND(AD$7=$E30,$F30=1),Meilenstein_Markierung,"")),"")</f>
        <v/>
      </c>
      <c r="AE30" s="30" t="str">
        <f ca="1">IFERROR(IF(LEN(Meilensteine34[[#This Row],[Tage]])=0,"",IF(AND(AE$7=$E30,$F30=1),Meilenstein_Markierung,"")),"")</f>
        <v/>
      </c>
      <c r="AF30" s="30" t="str">
        <f ca="1">IFERROR(IF(LEN(Meilensteine34[[#This Row],[Tage]])=0,"",IF(AND(AF$7=$E30,$F30=1),Meilenstein_Markierung,"")),"")</f>
        <v/>
      </c>
      <c r="AG30" s="30" t="str">
        <f ca="1">IFERROR(IF(LEN(Meilensteine34[[#This Row],[Tage]])=0,"",IF(AND(AG$7=$E30,$F30=1),Meilenstein_Markierung,"")),"")</f>
        <v/>
      </c>
      <c r="AH30" s="30" t="str">
        <f ca="1">IFERROR(IF(LEN(Meilensteine34[[#This Row],[Tage]])=0,"",IF(AND(AH$7=$E30,$F30=1),Meilenstein_Markierung,"")),"")</f>
        <v/>
      </c>
      <c r="AI30" s="30" t="str">
        <f ca="1">IFERROR(IF(LEN(Meilensteine34[[#This Row],[Tage]])=0,"",IF(AND(AI$7=$E30,$F30=1),Meilenstein_Markierung,"")),"")</f>
        <v/>
      </c>
      <c r="AJ30" s="30" t="str">
        <f ca="1">IFERROR(IF(LEN(Meilensteine34[[#This Row],[Tage]])=0,"",IF(AND(AJ$7=$E30,$F30=1),Meilenstein_Markierung,"")),"")</f>
        <v/>
      </c>
      <c r="AK30" s="30" t="str">
        <f ca="1">IFERROR(IF(LEN(Meilensteine34[[#This Row],[Tage]])=0,"",IF(AND(AK$7=$E30,$F30=1),Meilenstein_Markierung,"")),"")</f>
        <v/>
      </c>
      <c r="AL30" s="30" t="str">
        <f ca="1">IFERROR(IF(LEN(Meilensteine34[[#This Row],[Tage]])=0,"",IF(AND(AL$7=$E30,$F30=1),Meilenstein_Markierung,"")),"")</f>
        <v/>
      </c>
      <c r="AM30" s="30" t="str">
        <f ca="1">IFERROR(IF(LEN(Meilensteine34[[#This Row],[Tage]])=0,"",IF(AND(AM$7=$E30,$F30=1),Meilenstein_Markierung,"")),"")</f>
        <v/>
      </c>
      <c r="AN30" s="30" t="str">
        <f ca="1">IFERROR(IF(LEN(Meilensteine34[[#This Row],[Tage]])=0,"",IF(AND(AN$7=$E30,$F30=1),Meilenstein_Markierung,"")),"")</f>
        <v/>
      </c>
      <c r="AO30" s="30" t="str">
        <f ca="1">IFERROR(IF(LEN(Meilensteine34[[#This Row],[Tage]])=0,"",IF(AND(AO$7=$E30,$F30=1),Meilenstein_Markierung,"")),"")</f>
        <v/>
      </c>
      <c r="AP30" s="30" t="str">
        <f ca="1">IFERROR(IF(LEN(Meilensteine34[[#This Row],[Tage]])=0,"",IF(AND(AP$7=$E30,$F30=1),Meilenstein_Markierung,"")),"")</f>
        <v/>
      </c>
      <c r="AQ30" s="30" t="str">
        <f ca="1">IFERROR(IF(LEN(Meilensteine34[[#This Row],[Tage]])=0,"",IF(AND(AQ$7=$E30,$F30=1),Meilenstein_Markierung,"")),"")</f>
        <v/>
      </c>
      <c r="AR30" s="30" t="str">
        <f ca="1">IFERROR(IF(LEN(Meilensteine34[[#This Row],[Tage]])=0,"",IF(AND(AR$7=$E30,$F30=1),Meilenstein_Markierung,"")),"")</f>
        <v/>
      </c>
      <c r="AS30" s="30" t="str">
        <f ca="1">IFERROR(IF(LEN(Meilensteine34[[#This Row],[Tage]])=0,"",IF(AND(AS$7=$E30,$F30=1),Meilenstein_Markierung,"")),"")</f>
        <v/>
      </c>
      <c r="AT30" s="30" t="str">
        <f ca="1">IFERROR(IF(LEN(Meilensteine34[[#This Row],[Tage]])=0,"",IF(AND(AT$7=$E30,$F30=1),Meilenstein_Markierung,"")),"")</f>
        <v/>
      </c>
      <c r="AU30" s="30" t="str">
        <f ca="1">IFERROR(IF(LEN(Meilensteine34[[#This Row],[Tage]])=0,"",IF(AND(AU$7=$E30,$F30=1),Meilenstein_Markierung,"")),"")</f>
        <v/>
      </c>
      <c r="AV30" s="30" t="str">
        <f ca="1">IFERROR(IF(LEN(Meilensteine34[[#This Row],[Tage]])=0,"",IF(AND(AV$7=$E30,$F30=1),Meilenstein_Markierung,"")),"")</f>
        <v/>
      </c>
      <c r="AW30" s="30" t="str">
        <f ca="1">IFERROR(IF(LEN(Meilensteine34[[#This Row],[Tage]])=0,"",IF(AND(AW$7=$E30,$F30=1),Meilenstein_Markierung,"")),"")</f>
        <v/>
      </c>
      <c r="AX30" s="30" t="str">
        <f ca="1">IFERROR(IF(LEN(Meilensteine34[[#This Row],[Tage]])=0,"",IF(AND(AX$7=$E30,$F30=1),Meilenstein_Markierung,"")),"")</f>
        <v/>
      </c>
      <c r="AY30" s="30" t="str">
        <f ca="1">IFERROR(IF(LEN(Meilensteine34[[#This Row],[Tage]])=0,"",IF(AND(AY$7=$E30,$F30=1),Meilenstein_Markierung,"")),"")</f>
        <v/>
      </c>
      <c r="AZ30" s="30" t="str">
        <f ca="1">IFERROR(IF(LEN(Meilensteine34[[#This Row],[Tage]])=0,"",IF(AND(AZ$7=$E30,$F30=1),Meilenstein_Markierung,"")),"")</f>
        <v/>
      </c>
      <c r="BA30" s="30" t="str">
        <f ca="1">IFERROR(IF(LEN(Meilensteine34[[#This Row],[Tage]])=0,"",IF(AND(BA$7=$E30,$F30=1),Meilenstein_Markierung,"")),"")</f>
        <v/>
      </c>
      <c r="BB30" s="30" t="str">
        <f ca="1">IFERROR(IF(LEN(Meilensteine34[[#This Row],[Tage]])=0,"",IF(AND(BB$7=$E30,$F30=1),Meilenstein_Markierung,"")),"")</f>
        <v/>
      </c>
      <c r="BC30" s="30" t="str">
        <f ca="1">IFERROR(IF(LEN(Meilensteine34[[#This Row],[Tage]])=0,"",IF(AND(BC$7=$E30,$F30=1),Meilenstein_Markierung,"")),"")</f>
        <v/>
      </c>
      <c r="BD30" s="30" t="str">
        <f ca="1">IFERROR(IF(LEN(Meilensteine34[[#This Row],[Tage]])=0,"",IF(AND(BD$7=$E30,$F30=1),Meilenstein_Markierung,"")),"")</f>
        <v/>
      </c>
      <c r="BE30" s="30" t="str">
        <f ca="1">IFERROR(IF(LEN(Meilensteine34[[#This Row],[Tage]])=0,"",IF(AND(BE$7=$E30,$F30=1),Meilenstein_Markierung,"")),"")</f>
        <v/>
      </c>
      <c r="BF30" s="30" t="str">
        <f ca="1">IFERROR(IF(LEN(Meilensteine34[[#This Row],[Tage]])=0,"",IF(AND(BF$7=$E30,$F30=1),Meilenstein_Markierung,"")),"")</f>
        <v/>
      </c>
      <c r="BG30" s="30" t="str">
        <f ca="1">IFERROR(IF(LEN(Meilensteine34[[#This Row],[Tage]])=0,"",IF(AND(BG$7=$E30,$F30=1),Meilenstein_Markierung,"")),"")</f>
        <v/>
      </c>
      <c r="BH30" s="30" t="str">
        <f ca="1">IFERROR(IF(LEN(Meilensteine34[[#This Row],[Tage]])=0,"",IF(AND(BH$7=$E30,$F30=1),Meilenstein_Markierung,"")),"")</f>
        <v/>
      </c>
      <c r="BI30" s="30" t="str">
        <f ca="1">IFERROR(IF(LEN(Meilensteine34[[#This Row],[Tage]])=0,"",IF(AND(BI$7=$E30,$F30=1),Meilenstein_Markierung,"")),"")</f>
        <v/>
      </c>
      <c r="BJ30" s="30" t="str">
        <f ca="1">IFERROR(IF(LEN(Meilensteine34[[#This Row],[Tage]])=0,"",IF(AND(BJ$7=$E30,$F30=1),Meilenstein_Markierung,"")),"")</f>
        <v/>
      </c>
      <c r="BK30" s="30" t="str">
        <f ca="1">IFERROR(IF(LEN(Meilensteine34[[#This Row],[Tage]])=0,"",IF(AND(BK$7=$E30,$F30=1),Meilenstein_Markierung,"")),"")</f>
        <v/>
      </c>
    </row>
    <row r="31" spans="1:63" s="1" customFormat="1" ht="30" customHeight="1" outlineLevel="1">
      <c r="A31" s="9"/>
      <c r="B31" s="49" t="s">
        <v>30</v>
      </c>
      <c r="C31" s="17"/>
      <c r="D31" s="81"/>
      <c r="E31" s="43">
        <f ca="1">TODAY()+80</f>
        <v>45697</v>
      </c>
      <c r="F31" s="16">
        <v>5</v>
      </c>
      <c r="G31" s="31"/>
      <c r="H31" s="30" t="str">
        <f ca="1">IFERROR(IF(LEN(Meilensteine34[[#This Row],[Tage]])=0,"",IF(AND(H$7=$E31,$F31=1),Meilenstein_Markierung,"")),"")</f>
        <v/>
      </c>
      <c r="I31" s="30" t="str">
        <f ca="1">IFERROR(IF(LEN(Meilensteine34[[#This Row],[Tage]])=0,"",IF(AND(I$7=$E31,$F31=1),Meilenstein_Markierung,"")),"")</f>
        <v/>
      </c>
      <c r="J31" s="30" t="str">
        <f ca="1">IFERROR(IF(LEN(Meilensteine34[[#This Row],[Tage]])=0,"",IF(AND(J$7=$E31,$F31=1),Meilenstein_Markierung,"")),"")</f>
        <v/>
      </c>
      <c r="K31" s="30" t="str">
        <f ca="1">IFERROR(IF(LEN(Meilensteine34[[#This Row],[Tage]])=0,"",IF(AND(K$7=$E31,$F31=1),Meilenstein_Markierung,"")),"")</f>
        <v/>
      </c>
      <c r="L31" s="30" t="str">
        <f ca="1">IFERROR(IF(LEN(Meilensteine34[[#This Row],[Tage]])=0,"",IF(AND(L$7=$E31,$F31=1),Meilenstein_Markierung,"")),"")</f>
        <v/>
      </c>
      <c r="M31" s="30" t="str">
        <f ca="1">IFERROR(IF(LEN(Meilensteine34[[#This Row],[Tage]])=0,"",IF(AND(M$7=$E31,$F31=1),Meilenstein_Markierung,"")),"")</f>
        <v/>
      </c>
      <c r="N31" s="30" t="str">
        <f ca="1">IFERROR(IF(LEN(Meilensteine34[[#This Row],[Tage]])=0,"",IF(AND(N$7=$E31,$F31=1),Meilenstein_Markierung,"")),"")</f>
        <v/>
      </c>
      <c r="O31" s="30" t="str">
        <f ca="1">IFERROR(IF(LEN(Meilensteine34[[#This Row],[Tage]])=0,"",IF(AND(O$7=$E31,$F31=1),Meilenstein_Markierung,"")),"")</f>
        <v/>
      </c>
      <c r="P31" s="30" t="str">
        <f ca="1">IFERROR(IF(LEN(Meilensteine34[[#This Row],[Tage]])=0,"",IF(AND(P$7=$E31,$F31=1),Meilenstein_Markierung,"")),"")</f>
        <v/>
      </c>
      <c r="Q31" s="30" t="str">
        <f ca="1">IFERROR(IF(LEN(Meilensteine34[[#This Row],[Tage]])=0,"",IF(AND(Q$7=$E31,$F31=1),Meilenstein_Markierung,"")),"")</f>
        <v/>
      </c>
      <c r="R31" s="30" t="str">
        <f ca="1">IFERROR(IF(LEN(Meilensteine34[[#This Row],[Tage]])=0,"",IF(AND(R$7=$E31,$F31=1),Meilenstein_Markierung,"")),"")</f>
        <v/>
      </c>
      <c r="S31" s="30" t="str">
        <f ca="1">IFERROR(IF(LEN(Meilensteine34[[#This Row],[Tage]])=0,"",IF(AND(S$7=$E31,$F31=1),Meilenstein_Markierung,"")),"")</f>
        <v/>
      </c>
      <c r="T31" s="30" t="str">
        <f ca="1">IFERROR(IF(LEN(Meilensteine34[[#This Row],[Tage]])=0,"",IF(AND(T$7=$E31,$F31=1),Meilenstein_Markierung,"")),"")</f>
        <v/>
      </c>
      <c r="U31" s="30" t="str">
        <f ca="1">IFERROR(IF(LEN(Meilensteine34[[#This Row],[Tage]])=0,"",IF(AND(U$7=$E31,$F31=1),Meilenstein_Markierung,"")),"")</f>
        <v/>
      </c>
      <c r="V31" s="30" t="str">
        <f ca="1">IFERROR(IF(LEN(Meilensteine34[[#This Row],[Tage]])=0,"",IF(AND(V$7=$E31,$F31=1),Meilenstein_Markierung,"")),"")</f>
        <v/>
      </c>
      <c r="W31" s="30" t="str">
        <f ca="1">IFERROR(IF(LEN(Meilensteine34[[#This Row],[Tage]])=0,"",IF(AND(W$7=$E31,$F31=1),Meilenstein_Markierung,"")),"")</f>
        <v/>
      </c>
      <c r="X31" s="30" t="str">
        <f ca="1">IFERROR(IF(LEN(Meilensteine34[[#This Row],[Tage]])=0,"",IF(AND(X$7=$E31,$F31=1),Meilenstein_Markierung,"")),"")</f>
        <v/>
      </c>
      <c r="Y31" s="30" t="str">
        <f ca="1">IFERROR(IF(LEN(Meilensteine34[[#This Row],[Tage]])=0,"",IF(AND(Y$7=$E31,$F31=1),Meilenstein_Markierung,"")),"")</f>
        <v/>
      </c>
      <c r="Z31" s="30" t="str">
        <f ca="1">IFERROR(IF(LEN(Meilensteine34[[#This Row],[Tage]])=0,"",IF(AND(Z$7=$E31,$F31=1),Meilenstein_Markierung,"")),"")</f>
        <v/>
      </c>
      <c r="AA31" s="30" t="str">
        <f ca="1">IFERROR(IF(LEN(Meilensteine34[[#This Row],[Tage]])=0,"",IF(AND(AA$7=$E31,$F31=1),Meilenstein_Markierung,"")),"")</f>
        <v/>
      </c>
      <c r="AB31" s="30" t="str">
        <f ca="1">IFERROR(IF(LEN(Meilensteine34[[#This Row],[Tage]])=0,"",IF(AND(AB$7=$E31,$F31=1),Meilenstein_Markierung,"")),"")</f>
        <v/>
      </c>
      <c r="AC31" s="30" t="str">
        <f ca="1">IFERROR(IF(LEN(Meilensteine34[[#This Row],[Tage]])=0,"",IF(AND(AC$7=$E31,$F31=1),Meilenstein_Markierung,"")),"")</f>
        <v/>
      </c>
      <c r="AD31" s="30" t="str">
        <f ca="1">IFERROR(IF(LEN(Meilensteine34[[#This Row],[Tage]])=0,"",IF(AND(AD$7=$E31,$F31=1),Meilenstein_Markierung,"")),"")</f>
        <v/>
      </c>
      <c r="AE31" s="30" t="str">
        <f ca="1">IFERROR(IF(LEN(Meilensteine34[[#This Row],[Tage]])=0,"",IF(AND(AE$7=$E31,$F31=1),Meilenstein_Markierung,"")),"")</f>
        <v/>
      </c>
      <c r="AF31" s="30" t="str">
        <f ca="1">IFERROR(IF(LEN(Meilensteine34[[#This Row],[Tage]])=0,"",IF(AND(AF$7=$E31,$F31=1),Meilenstein_Markierung,"")),"")</f>
        <v/>
      </c>
      <c r="AG31" s="30" t="str">
        <f ca="1">IFERROR(IF(LEN(Meilensteine34[[#This Row],[Tage]])=0,"",IF(AND(AG$7=$E31,$F31=1),Meilenstein_Markierung,"")),"")</f>
        <v/>
      </c>
      <c r="AH31" s="30" t="str">
        <f ca="1">IFERROR(IF(LEN(Meilensteine34[[#This Row],[Tage]])=0,"",IF(AND(AH$7=$E31,$F31=1),Meilenstein_Markierung,"")),"")</f>
        <v/>
      </c>
      <c r="AI31" s="30" t="str">
        <f ca="1">IFERROR(IF(LEN(Meilensteine34[[#This Row],[Tage]])=0,"",IF(AND(AI$7=$E31,$F31=1),Meilenstein_Markierung,"")),"")</f>
        <v/>
      </c>
      <c r="AJ31" s="30" t="str">
        <f ca="1">IFERROR(IF(LEN(Meilensteine34[[#This Row],[Tage]])=0,"",IF(AND(AJ$7=$E31,$F31=1),Meilenstein_Markierung,"")),"")</f>
        <v/>
      </c>
      <c r="AK31" s="30" t="str">
        <f ca="1">IFERROR(IF(LEN(Meilensteine34[[#This Row],[Tage]])=0,"",IF(AND(AK$7=$E31,$F31=1),Meilenstein_Markierung,"")),"")</f>
        <v/>
      </c>
      <c r="AL31" s="30" t="str">
        <f ca="1">IFERROR(IF(LEN(Meilensteine34[[#This Row],[Tage]])=0,"",IF(AND(AL$7=$E31,$F31=1),Meilenstein_Markierung,"")),"")</f>
        <v/>
      </c>
      <c r="AM31" s="30" t="str">
        <f ca="1">IFERROR(IF(LEN(Meilensteine34[[#This Row],[Tage]])=0,"",IF(AND(AM$7=$E31,$F31=1),Meilenstein_Markierung,"")),"")</f>
        <v/>
      </c>
      <c r="AN31" s="30" t="str">
        <f ca="1">IFERROR(IF(LEN(Meilensteine34[[#This Row],[Tage]])=0,"",IF(AND(AN$7=$E31,$F31=1),Meilenstein_Markierung,"")),"")</f>
        <v/>
      </c>
      <c r="AO31" s="30" t="str">
        <f ca="1">IFERROR(IF(LEN(Meilensteine34[[#This Row],[Tage]])=0,"",IF(AND(AO$7=$E31,$F31=1),Meilenstein_Markierung,"")),"")</f>
        <v/>
      </c>
      <c r="AP31" s="30" t="str">
        <f ca="1">IFERROR(IF(LEN(Meilensteine34[[#This Row],[Tage]])=0,"",IF(AND(AP$7=$E31,$F31=1),Meilenstein_Markierung,"")),"")</f>
        <v/>
      </c>
      <c r="AQ31" s="30" t="str">
        <f ca="1">IFERROR(IF(LEN(Meilensteine34[[#This Row],[Tage]])=0,"",IF(AND(AQ$7=$E31,$F31=1),Meilenstein_Markierung,"")),"")</f>
        <v/>
      </c>
      <c r="AR31" s="30" t="str">
        <f ca="1">IFERROR(IF(LEN(Meilensteine34[[#This Row],[Tage]])=0,"",IF(AND(AR$7=$E31,$F31=1),Meilenstein_Markierung,"")),"")</f>
        <v/>
      </c>
      <c r="AS31" s="30" t="str">
        <f ca="1">IFERROR(IF(LEN(Meilensteine34[[#This Row],[Tage]])=0,"",IF(AND(AS$7=$E31,$F31=1),Meilenstein_Markierung,"")),"")</f>
        <v/>
      </c>
      <c r="AT31" s="30" t="str">
        <f ca="1">IFERROR(IF(LEN(Meilensteine34[[#This Row],[Tage]])=0,"",IF(AND(AT$7=$E31,$F31=1),Meilenstein_Markierung,"")),"")</f>
        <v/>
      </c>
      <c r="AU31" s="30" t="str">
        <f ca="1">IFERROR(IF(LEN(Meilensteine34[[#This Row],[Tage]])=0,"",IF(AND(AU$7=$E31,$F31=1),Meilenstein_Markierung,"")),"")</f>
        <v/>
      </c>
      <c r="AV31" s="30" t="str">
        <f ca="1">IFERROR(IF(LEN(Meilensteine34[[#This Row],[Tage]])=0,"",IF(AND(AV$7=$E31,$F31=1),Meilenstein_Markierung,"")),"")</f>
        <v/>
      </c>
      <c r="AW31" s="30" t="str">
        <f ca="1">IFERROR(IF(LEN(Meilensteine34[[#This Row],[Tage]])=0,"",IF(AND(AW$7=$E31,$F31=1),Meilenstein_Markierung,"")),"")</f>
        <v/>
      </c>
      <c r="AX31" s="30" t="str">
        <f ca="1">IFERROR(IF(LEN(Meilensteine34[[#This Row],[Tage]])=0,"",IF(AND(AX$7=$E31,$F31=1),Meilenstein_Markierung,"")),"")</f>
        <v/>
      </c>
      <c r="AY31" s="30" t="str">
        <f ca="1">IFERROR(IF(LEN(Meilensteine34[[#This Row],[Tage]])=0,"",IF(AND(AY$7=$E31,$F31=1),Meilenstein_Markierung,"")),"")</f>
        <v/>
      </c>
      <c r="AZ31" s="30" t="str">
        <f ca="1">IFERROR(IF(LEN(Meilensteine34[[#This Row],[Tage]])=0,"",IF(AND(AZ$7=$E31,$F31=1),Meilenstein_Markierung,"")),"")</f>
        <v/>
      </c>
      <c r="BA31" s="30" t="str">
        <f ca="1">IFERROR(IF(LEN(Meilensteine34[[#This Row],[Tage]])=0,"",IF(AND(BA$7=$E31,$F31=1),Meilenstein_Markierung,"")),"")</f>
        <v/>
      </c>
      <c r="BB31" s="30" t="str">
        <f ca="1">IFERROR(IF(LEN(Meilensteine34[[#This Row],[Tage]])=0,"",IF(AND(BB$7=$E31,$F31=1),Meilenstein_Markierung,"")),"")</f>
        <v/>
      </c>
      <c r="BC31" s="30" t="str">
        <f ca="1">IFERROR(IF(LEN(Meilensteine34[[#This Row],[Tage]])=0,"",IF(AND(BC$7=$E31,$F31=1),Meilenstein_Markierung,"")),"")</f>
        <v/>
      </c>
      <c r="BD31" s="30" t="str">
        <f ca="1">IFERROR(IF(LEN(Meilensteine34[[#This Row],[Tage]])=0,"",IF(AND(BD$7=$E31,$F31=1),Meilenstein_Markierung,"")),"")</f>
        <v/>
      </c>
      <c r="BE31" s="30" t="str">
        <f ca="1">IFERROR(IF(LEN(Meilensteine34[[#This Row],[Tage]])=0,"",IF(AND(BE$7=$E31,$F31=1),Meilenstein_Markierung,"")),"")</f>
        <v/>
      </c>
      <c r="BF31" s="30" t="str">
        <f ca="1">IFERROR(IF(LEN(Meilensteine34[[#This Row],[Tage]])=0,"",IF(AND(BF$7=$E31,$F31=1),Meilenstein_Markierung,"")),"")</f>
        <v/>
      </c>
      <c r="BG31" s="30" t="str">
        <f ca="1">IFERROR(IF(LEN(Meilensteine34[[#This Row],[Tage]])=0,"",IF(AND(BG$7=$E31,$F31=1),Meilenstein_Markierung,"")),"")</f>
        <v/>
      </c>
      <c r="BH31" s="30" t="str">
        <f ca="1">IFERROR(IF(LEN(Meilensteine34[[#This Row],[Tage]])=0,"",IF(AND(BH$7=$E31,$F31=1),Meilenstein_Markierung,"")),"")</f>
        <v/>
      </c>
      <c r="BI31" s="30" t="str">
        <f ca="1">IFERROR(IF(LEN(Meilensteine34[[#This Row],[Tage]])=0,"",IF(AND(BI$7=$E31,$F31=1),Meilenstein_Markierung,"")),"")</f>
        <v/>
      </c>
      <c r="BJ31" s="30" t="str">
        <f ca="1">IFERROR(IF(LEN(Meilensteine34[[#This Row],[Tage]])=0,"",IF(AND(BJ$7=$E31,$F31=1),Meilenstein_Markierung,"")),"")</f>
        <v/>
      </c>
      <c r="BK31" s="30" t="str">
        <f ca="1">IFERROR(IF(LEN(Meilensteine34[[#This Row],[Tage]])=0,"",IF(AND(BK$7=$E31,$F31=1),Meilenstein_Markierung,"")),"")</f>
        <v/>
      </c>
    </row>
    <row r="32" spans="1:63" s="1" customFormat="1" ht="30" customHeight="1" outlineLevel="1">
      <c r="A32" s="9"/>
      <c r="B32" s="49" t="s">
        <v>31</v>
      </c>
      <c r="C32" s="17"/>
      <c r="D32" s="81"/>
      <c r="E32" s="43"/>
      <c r="F32" s="16"/>
      <c r="G32" s="31"/>
      <c r="H32" s="30" t="str">
        <f>IFERROR(IF(LEN(Meilensteine34[[#This Row],[Tage]])=0,"",IF(AND(H$7=$E32,$F32=1),Meilenstein_Markierung,"")),"")</f>
        <v/>
      </c>
      <c r="I32" s="30" t="str">
        <f>IFERROR(IF(LEN(Meilensteine34[[#This Row],[Tage]])=0,"",IF(AND(I$7=$E32,$F32=1),Meilenstein_Markierung,"")),"")</f>
        <v/>
      </c>
      <c r="J32" s="30" t="str">
        <f>IFERROR(IF(LEN(Meilensteine34[[#This Row],[Tage]])=0,"",IF(AND(J$7=$E32,$F32=1),Meilenstein_Markierung,"")),"")</f>
        <v/>
      </c>
      <c r="K32" s="30" t="str">
        <f>IFERROR(IF(LEN(Meilensteine34[[#This Row],[Tage]])=0,"",IF(AND(K$7=$E32,$F32=1),Meilenstein_Markierung,"")),"")</f>
        <v/>
      </c>
      <c r="L32" s="30" t="str">
        <f>IFERROR(IF(LEN(Meilensteine34[[#This Row],[Tage]])=0,"",IF(AND(L$7=$E32,$F32=1),Meilenstein_Markierung,"")),"")</f>
        <v/>
      </c>
      <c r="M32" s="30" t="str">
        <f>IFERROR(IF(LEN(Meilensteine34[[#This Row],[Tage]])=0,"",IF(AND(M$7=$E32,$F32=1),Meilenstein_Markierung,"")),"")</f>
        <v/>
      </c>
      <c r="N32" s="30" t="str">
        <f>IFERROR(IF(LEN(Meilensteine34[[#This Row],[Tage]])=0,"",IF(AND(N$7=$E32,$F32=1),Meilenstein_Markierung,"")),"")</f>
        <v/>
      </c>
      <c r="O32" s="30" t="str">
        <f>IFERROR(IF(LEN(Meilensteine34[[#This Row],[Tage]])=0,"",IF(AND(O$7=$E32,$F32=1),Meilenstein_Markierung,"")),"")</f>
        <v/>
      </c>
      <c r="P32" s="30" t="str">
        <f>IFERROR(IF(LEN(Meilensteine34[[#This Row],[Tage]])=0,"",IF(AND(P$7=$E32,$F32=1),Meilenstein_Markierung,"")),"")</f>
        <v/>
      </c>
      <c r="Q32" s="30" t="str">
        <f>IFERROR(IF(LEN(Meilensteine34[[#This Row],[Tage]])=0,"",IF(AND(Q$7=$E32,$F32=1),Meilenstein_Markierung,"")),"")</f>
        <v/>
      </c>
      <c r="R32" s="30" t="str">
        <f>IFERROR(IF(LEN(Meilensteine34[[#This Row],[Tage]])=0,"",IF(AND(R$7=$E32,$F32=1),Meilenstein_Markierung,"")),"")</f>
        <v/>
      </c>
      <c r="S32" s="30" t="str">
        <f>IFERROR(IF(LEN(Meilensteine34[[#This Row],[Tage]])=0,"",IF(AND(S$7=$E32,$F32=1),Meilenstein_Markierung,"")),"")</f>
        <v/>
      </c>
      <c r="T32" s="30" t="str">
        <f>IFERROR(IF(LEN(Meilensteine34[[#This Row],[Tage]])=0,"",IF(AND(T$7=$E32,$F32=1),Meilenstein_Markierung,"")),"")</f>
        <v/>
      </c>
      <c r="U32" s="30" t="str">
        <f>IFERROR(IF(LEN(Meilensteine34[[#This Row],[Tage]])=0,"",IF(AND(U$7=$E32,$F32=1),Meilenstein_Markierung,"")),"")</f>
        <v/>
      </c>
      <c r="V32" s="30" t="str">
        <f>IFERROR(IF(LEN(Meilensteine34[[#This Row],[Tage]])=0,"",IF(AND(V$7=$E32,$F32=1),Meilenstein_Markierung,"")),"")</f>
        <v/>
      </c>
      <c r="W32" s="30" t="str">
        <f>IFERROR(IF(LEN(Meilensteine34[[#This Row],[Tage]])=0,"",IF(AND(W$7=$E32,$F32=1),Meilenstein_Markierung,"")),"")</f>
        <v/>
      </c>
      <c r="X32" s="30" t="str">
        <f>IFERROR(IF(LEN(Meilensteine34[[#This Row],[Tage]])=0,"",IF(AND(X$7=$E32,$F32=1),Meilenstein_Markierung,"")),"")</f>
        <v/>
      </c>
      <c r="Y32" s="30" t="str">
        <f>IFERROR(IF(LEN(Meilensteine34[[#This Row],[Tage]])=0,"",IF(AND(Y$7=$E32,$F32=1),Meilenstein_Markierung,"")),"")</f>
        <v/>
      </c>
      <c r="Z32" s="30" t="str">
        <f>IFERROR(IF(LEN(Meilensteine34[[#This Row],[Tage]])=0,"",IF(AND(Z$7=$E32,$F32=1),Meilenstein_Markierung,"")),"")</f>
        <v/>
      </c>
      <c r="AA32" s="30" t="str">
        <f>IFERROR(IF(LEN(Meilensteine34[[#This Row],[Tage]])=0,"",IF(AND(AA$7=$E32,$F32=1),Meilenstein_Markierung,"")),"")</f>
        <v/>
      </c>
      <c r="AB32" s="30" t="str">
        <f>IFERROR(IF(LEN(Meilensteine34[[#This Row],[Tage]])=0,"",IF(AND(AB$7=$E32,$F32=1),Meilenstein_Markierung,"")),"")</f>
        <v/>
      </c>
      <c r="AC32" s="30" t="str">
        <f>IFERROR(IF(LEN(Meilensteine34[[#This Row],[Tage]])=0,"",IF(AND(AC$7=$E32,$F32=1),Meilenstein_Markierung,"")),"")</f>
        <v/>
      </c>
      <c r="AD32" s="30" t="str">
        <f>IFERROR(IF(LEN(Meilensteine34[[#This Row],[Tage]])=0,"",IF(AND(AD$7=$E32,$F32=1),Meilenstein_Markierung,"")),"")</f>
        <v/>
      </c>
      <c r="AE32" s="30" t="str">
        <f>IFERROR(IF(LEN(Meilensteine34[[#This Row],[Tage]])=0,"",IF(AND(AE$7=$E32,$F32=1),Meilenstein_Markierung,"")),"")</f>
        <v/>
      </c>
      <c r="AF32" s="30" t="str">
        <f>IFERROR(IF(LEN(Meilensteine34[[#This Row],[Tage]])=0,"",IF(AND(AF$7=$E32,$F32=1),Meilenstein_Markierung,"")),"")</f>
        <v/>
      </c>
      <c r="AG32" s="30" t="str">
        <f>IFERROR(IF(LEN(Meilensteine34[[#This Row],[Tage]])=0,"",IF(AND(AG$7=$E32,$F32=1),Meilenstein_Markierung,"")),"")</f>
        <v/>
      </c>
      <c r="AH32" s="30" t="str">
        <f>IFERROR(IF(LEN(Meilensteine34[[#This Row],[Tage]])=0,"",IF(AND(AH$7=$E32,$F32=1),Meilenstein_Markierung,"")),"")</f>
        <v/>
      </c>
      <c r="AI32" s="30" t="str">
        <f>IFERROR(IF(LEN(Meilensteine34[[#This Row],[Tage]])=0,"",IF(AND(AI$7=$E32,$F32=1),Meilenstein_Markierung,"")),"")</f>
        <v/>
      </c>
      <c r="AJ32" s="30" t="str">
        <f>IFERROR(IF(LEN(Meilensteine34[[#This Row],[Tage]])=0,"",IF(AND(AJ$7=$E32,$F32=1),Meilenstein_Markierung,"")),"")</f>
        <v/>
      </c>
      <c r="AK32" s="30" t="str">
        <f>IFERROR(IF(LEN(Meilensteine34[[#This Row],[Tage]])=0,"",IF(AND(AK$7=$E32,$F32=1),Meilenstein_Markierung,"")),"")</f>
        <v/>
      </c>
      <c r="AL32" s="30" t="str">
        <f>IFERROR(IF(LEN(Meilensteine34[[#This Row],[Tage]])=0,"",IF(AND(AL$7=$E32,$F32=1),Meilenstein_Markierung,"")),"")</f>
        <v/>
      </c>
      <c r="AM32" s="30" t="str">
        <f>IFERROR(IF(LEN(Meilensteine34[[#This Row],[Tage]])=0,"",IF(AND(AM$7=$E32,$F32=1),Meilenstein_Markierung,"")),"")</f>
        <v/>
      </c>
      <c r="AN32" s="30" t="str">
        <f>IFERROR(IF(LEN(Meilensteine34[[#This Row],[Tage]])=0,"",IF(AND(AN$7=$E32,$F32=1),Meilenstein_Markierung,"")),"")</f>
        <v/>
      </c>
      <c r="AO32" s="30" t="str">
        <f>IFERROR(IF(LEN(Meilensteine34[[#This Row],[Tage]])=0,"",IF(AND(AO$7=$E32,$F32=1),Meilenstein_Markierung,"")),"")</f>
        <v/>
      </c>
      <c r="AP32" s="30" t="str">
        <f>IFERROR(IF(LEN(Meilensteine34[[#This Row],[Tage]])=0,"",IF(AND(AP$7=$E32,$F32=1),Meilenstein_Markierung,"")),"")</f>
        <v/>
      </c>
      <c r="AQ32" s="30" t="str">
        <f>IFERROR(IF(LEN(Meilensteine34[[#This Row],[Tage]])=0,"",IF(AND(AQ$7=$E32,$F32=1),Meilenstein_Markierung,"")),"")</f>
        <v/>
      </c>
      <c r="AR32" s="30" t="str">
        <f>IFERROR(IF(LEN(Meilensteine34[[#This Row],[Tage]])=0,"",IF(AND(AR$7=$E32,$F32=1),Meilenstein_Markierung,"")),"")</f>
        <v/>
      </c>
      <c r="AS32" s="30" t="str">
        <f>IFERROR(IF(LEN(Meilensteine34[[#This Row],[Tage]])=0,"",IF(AND(AS$7=$E32,$F32=1),Meilenstein_Markierung,"")),"")</f>
        <v/>
      </c>
      <c r="AT32" s="30" t="str">
        <f>IFERROR(IF(LEN(Meilensteine34[[#This Row],[Tage]])=0,"",IF(AND(AT$7=$E32,$F32=1),Meilenstein_Markierung,"")),"")</f>
        <v/>
      </c>
      <c r="AU32" s="30" t="str">
        <f>IFERROR(IF(LEN(Meilensteine34[[#This Row],[Tage]])=0,"",IF(AND(AU$7=$E32,$F32=1),Meilenstein_Markierung,"")),"")</f>
        <v/>
      </c>
      <c r="AV32" s="30" t="str">
        <f>IFERROR(IF(LEN(Meilensteine34[[#This Row],[Tage]])=0,"",IF(AND(AV$7=$E32,$F32=1),Meilenstein_Markierung,"")),"")</f>
        <v/>
      </c>
      <c r="AW32" s="30" t="str">
        <f>IFERROR(IF(LEN(Meilensteine34[[#This Row],[Tage]])=0,"",IF(AND(AW$7=$E32,$F32=1),Meilenstein_Markierung,"")),"")</f>
        <v/>
      </c>
      <c r="AX32" s="30" t="str">
        <f>IFERROR(IF(LEN(Meilensteine34[[#This Row],[Tage]])=0,"",IF(AND(AX$7=$E32,$F32=1),Meilenstein_Markierung,"")),"")</f>
        <v/>
      </c>
      <c r="AY32" s="30" t="str">
        <f>IFERROR(IF(LEN(Meilensteine34[[#This Row],[Tage]])=0,"",IF(AND(AY$7=$E32,$F32=1),Meilenstein_Markierung,"")),"")</f>
        <v/>
      </c>
      <c r="AZ32" s="30" t="str">
        <f>IFERROR(IF(LEN(Meilensteine34[[#This Row],[Tage]])=0,"",IF(AND(AZ$7=$E32,$F32=1),Meilenstein_Markierung,"")),"")</f>
        <v/>
      </c>
      <c r="BA32" s="30" t="str">
        <f>IFERROR(IF(LEN(Meilensteine34[[#This Row],[Tage]])=0,"",IF(AND(BA$7=$E32,$F32=1),Meilenstein_Markierung,"")),"")</f>
        <v/>
      </c>
      <c r="BB32" s="30" t="str">
        <f>IFERROR(IF(LEN(Meilensteine34[[#This Row],[Tage]])=0,"",IF(AND(BB$7=$E32,$F32=1),Meilenstein_Markierung,"")),"")</f>
        <v/>
      </c>
      <c r="BC32" s="30" t="str">
        <f>IFERROR(IF(LEN(Meilensteine34[[#This Row],[Tage]])=0,"",IF(AND(BC$7=$E32,$F32=1),Meilenstein_Markierung,"")),"")</f>
        <v/>
      </c>
      <c r="BD32" s="30" t="str">
        <f>IFERROR(IF(LEN(Meilensteine34[[#This Row],[Tage]])=0,"",IF(AND(BD$7=$E32,$F32=1),Meilenstein_Markierung,"")),"")</f>
        <v/>
      </c>
      <c r="BE32" s="30" t="str">
        <f>IFERROR(IF(LEN(Meilensteine34[[#This Row],[Tage]])=0,"",IF(AND(BE$7=$E32,$F32=1),Meilenstein_Markierung,"")),"")</f>
        <v/>
      </c>
      <c r="BF32" s="30" t="str">
        <f>IFERROR(IF(LEN(Meilensteine34[[#This Row],[Tage]])=0,"",IF(AND(BF$7=$E32,$F32=1),Meilenstein_Markierung,"")),"")</f>
        <v/>
      </c>
      <c r="BG32" s="30" t="str">
        <f>IFERROR(IF(LEN(Meilensteine34[[#This Row],[Tage]])=0,"",IF(AND(BG$7=$E32,$F32=1),Meilenstein_Markierung,"")),"")</f>
        <v/>
      </c>
      <c r="BH32" s="30" t="str">
        <f>IFERROR(IF(LEN(Meilensteine34[[#This Row],[Tage]])=0,"",IF(AND(BH$7=$E32,$F32=1),Meilenstein_Markierung,"")),"")</f>
        <v/>
      </c>
      <c r="BI32" s="30" t="str">
        <f>IFERROR(IF(LEN(Meilensteine34[[#This Row],[Tage]])=0,"",IF(AND(BI$7=$E32,$F32=1),Meilenstein_Markierung,"")),"")</f>
        <v/>
      </c>
      <c r="BJ32" s="30" t="str">
        <f>IFERROR(IF(LEN(Meilensteine34[[#This Row],[Tage]])=0,"",IF(AND(BJ$7=$E32,$F32=1),Meilenstein_Markierung,"")),"")</f>
        <v/>
      </c>
      <c r="BK32" s="30" t="str">
        <f>IFERROR(IF(LEN(Meilensteine34[[#This Row],[Tage]])=0,"",IF(AND(BK$7=$E32,$F32=1),Meilenstein_Markierung,"")),"")</f>
        <v/>
      </c>
    </row>
    <row r="33" spans="1:63" s="1" customFormat="1" ht="30" customHeight="1" outlineLevel="1">
      <c r="A33" s="9"/>
      <c r="B33" s="49" t="s">
        <v>32</v>
      </c>
      <c r="C33" s="17"/>
      <c r="D33" s="81"/>
      <c r="E33" s="43"/>
      <c r="F33" s="16"/>
      <c r="G33" s="31"/>
      <c r="H33" s="30" t="str">
        <f>IFERROR(IF(LEN(Meilensteine34[[#This Row],[Tage]])=0,"",IF(AND(H$7=$E33,$F33=1),Meilenstein_Markierung,"")),"")</f>
        <v/>
      </c>
      <c r="I33" s="30" t="str">
        <f>IFERROR(IF(LEN(Meilensteine34[[#This Row],[Tage]])=0,"",IF(AND(I$7=$E33,$F33=1),Meilenstein_Markierung,"")),"")</f>
        <v/>
      </c>
      <c r="J33" s="30" t="str">
        <f>IFERROR(IF(LEN(Meilensteine34[[#This Row],[Tage]])=0,"",IF(AND(J$7=$E33,$F33=1),Meilenstein_Markierung,"")),"")</f>
        <v/>
      </c>
      <c r="K33" s="30" t="str">
        <f>IFERROR(IF(LEN(Meilensteine34[[#This Row],[Tage]])=0,"",IF(AND(K$7=$E33,$F33=1),Meilenstein_Markierung,"")),"")</f>
        <v/>
      </c>
      <c r="L33" s="30" t="str">
        <f>IFERROR(IF(LEN(Meilensteine34[[#This Row],[Tage]])=0,"",IF(AND(L$7=$E33,$F33=1),Meilenstein_Markierung,"")),"")</f>
        <v/>
      </c>
      <c r="M33" s="30" t="str">
        <f>IFERROR(IF(LEN(Meilensteine34[[#This Row],[Tage]])=0,"",IF(AND(M$7=$E33,$F33=1),Meilenstein_Markierung,"")),"")</f>
        <v/>
      </c>
      <c r="N33" s="30" t="str">
        <f>IFERROR(IF(LEN(Meilensteine34[[#This Row],[Tage]])=0,"",IF(AND(N$7=$E33,$F33=1),Meilenstein_Markierung,"")),"")</f>
        <v/>
      </c>
      <c r="O33" s="30" t="str">
        <f>IFERROR(IF(LEN(Meilensteine34[[#This Row],[Tage]])=0,"",IF(AND(O$7=$E33,$F33=1),Meilenstein_Markierung,"")),"")</f>
        <v/>
      </c>
      <c r="P33" s="30" t="str">
        <f>IFERROR(IF(LEN(Meilensteine34[[#This Row],[Tage]])=0,"",IF(AND(P$7=$E33,$F33=1),Meilenstein_Markierung,"")),"")</f>
        <v/>
      </c>
      <c r="Q33" s="30" t="str">
        <f>IFERROR(IF(LEN(Meilensteine34[[#This Row],[Tage]])=0,"",IF(AND(Q$7=$E33,$F33=1),Meilenstein_Markierung,"")),"")</f>
        <v/>
      </c>
      <c r="R33" s="30" t="str">
        <f>IFERROR(IF(LEN(Meilensteine34[[#This Row],[Tage]])=0,"",IF(AND(R$7=$E33,$F33=1),Meilenstein_Markierung,"")),"")</f>
        <v/>
      </c>
      <c r="S33" s="30" t="str">
        <f>IFERROR(IF(LEN(Meilensteine34[[#This Row],[Tage]])=0,"",IF(AND(S$7=$E33,$F33=1),Meilenstein_Markierung,"")),"")</f>
        <v/>
      </c>
      <c r="T33" s="30" t="str">
        <f>IFERROR(IF(LEN(Meilensteine34[[#This Row],[Tage]])=0,"",IF(AND(T$7=$E33,$F33=1),Meilenstein_Markierung,"")),"")</f>
        <v/>
      </c>
      <c r="U33" s="30" t="str">
        <f>IFERROR(IF(LEN(Meilensteine34[[#This Row],[Tage]])=0,"",IF(AND(U$7=$E33,$F33=1),Meilenstein_Markierung,"")),"")</f>
        <v/>
      </c>
      <c r="V33" s="30" t="str">
        <f>IFERROR(IF(LEN(Meilensteine34[[#This Row],[Tage]])=0,"",IF(AND(V$7=$E33,$F33=1),Meilenstein_Markierung,"")),"")</f>
        <v/>
      </c>
      <c r="W33" s="30" t="str">
        <f>IFERROR(IF(LEN(Meilensteine34[[#This Row],[Tage]])=0,"",IF(AND(W$7=$E33,$F33=1),Meilenstein_Markierung,"")),"")</f>
        <v/>
      </c>
      <c r="X33" s="30" t="str">
        <f>IFERROR(IF(LEN(Meilensteine34[[#This Row],[Tage]])=0,"",IF(AND(X$7=$E33,$F33=1),Meilenstein_Markierung,"")),"")</f>
        <v/>
      </c>
      <c r="Y33" s="30" t="str">
        <f>IFERROR(IF(LEN(Meilensteine34[[#This Row],[Tage]])=0,"",IF(AND(Y$7=$E33,$F33=1),Meilenstein_Markierung,"")),"")</f>
        <v/>
      </c>
      <c r="Z33" s="30" t="str">
        <f>IFERROR(IF(LEN(Meilensteine34[[#This Row],[Tage]])=0,"",IF(AND(Z$7=$E33,$F33=1),Meilenstein_Markierung,"")),"")</f>
        <v/>
      </c>
      <c r="AA33" s="30" t="str">
        <f>IFERROR(IF(LEN(Meilensteine34[[#This Row],[Tage]])=0,"",IF(AND(AA$7=$E33,$F33=1),Meilenstein_Markierung,"")),"")</f>
        <v/>
      </c>
      <c r="AB33" s="30" t="str">
        <f>IFERROR(IF(LEN(Meilensteine34[[#This Row],[Tage]])=0,"",IF(AND(AB$7=$E33,$F33=1),Meilenstein_Markierung,"")),"")</f>
        <v/>
      </c>
      <c r="AC33" s="30" t="str">
        <f>IFERROR(IF(LEN(Meilensteine34[[#This Row],[Tage]])=0,"",IF(AND(AC$7=$E33,$F33=1),Meilenstein_Markierung,"")),"")</f>
        <v/>
      </c>
      <c r="AD33" s="30" t="str">
        <f>IFERROR(IF(LEN(Meilensteine34[[#This Row],[Tage]])=0,"",IF(AND(AD$7=$E33,$F33=1),Meilenstein_Markierung,"")),"")</f>
        <v/>
      </c>
      <c r="AE33" s="30" t="str">
        <f>IFERROR(IF(LEN(Meilensteine34[[#This Row],[Tage]])=0,"",IF(AND(AE$7=$E33,$F33=1),Meilenstein_Markierung,"")),"")</f>
        <v/>
      </c>
      <c r="AF33" s="30" t="str">
        <f>IFERROR(IF(LEN(Meilensteine34[[#This Row],[Tage]])=0,"",IF(AND(AF$7=$E33,$F33=1),Meilenstein_Markierung,"")),"")</f>
        <v/>
      </c>
      <c r="AG33" s="30" t="str">
        <f>IFERROR(IF(LEN(Meilensteine34[[#This Row],[Tage]])=0,"",IF(AND(AG$7=$E33,$F33=1),Meilenstein_Markierung,"")),"")</f>
        <v/>
      </c>
      <c r="AH33" s="30" t="str">
        <f>IFERROR(IF(LEN(Meilensteine34[[#This Row],[Tage]])=0,"",IF(AND(AH$7=$E33,$F33=1),Meilenstein_Markierung,"")),"")</f>
        <v/>
      </c>
      <c r="AI33" s="30" t="str">
        <f>IFERROR(IF(LEN(Meilensteine34[[#This Row],[Tage]])=0,"",IF(AND(AI$7=$E33,$F33=1),Meilenstein_Markierung,"")),"")</f>
        <v/>
      </c>
      <c r="AJ33" s="30" t="str">
        <f>IFERROR(IF(LEN(Meilensteine34[[#This Row],[Tage]])=0,"",IF(AND(AJ$7=$E33,$F33=1),Meilenstein_Markierung,"")),"")</f>
        <v/>
      </c>
      <c r="AK33" s="30" t="str">
        <f>IFERROR(IF(LEN(Meilensteine34[[#This Row],[Tage]])=0,"",IF(AND(AK$7=$E33,$F33=1),Meilenstein_Markierung,"")),"")</f>
        <v/>
      </c>
      <c r="AL33" s="30" t="str">
        <f>IFERROR(IF(LEN(Meilensteine34[[#This Row],[Tage]])=0,"",IF(AND(AL$7=$E33,$F33=1),Meilenstein_Markierung,"")),"")</f>
        <v/>
      </c>
      <c r="AM33" s="30" t="str">
        <f>IFERROR(IF(LEN(Meilensteine34[[#This Row],[Tage]])=0,"",IF(AND(AM$7=$E33,$F33=1),Meilenstein_Markierung,"")),"")</f>
        <v/>
      </c>
      <c r="AN33" s="30" t="str">
        <f>IFERROR(IF(LEN(Meilensteine34[[#This Row],[Tage]])=0,"",IF(AND(AN$7=$E33,$F33=1),Meilenstein_Markierung,"")),"")</f>
        <v/>
      </c>
      <c r="AO33" s="30" t="str">
        <f>IFERROR(IF(LEN(Meilensteine34[[#This Row],[Tage]])=0,"",IF(AND(AO$7=$E33,$F33=1),Meilenstein_Markierung,"")),"")</f>
        <v/>
      </c>
      <c r="AP33" s="30" t="str">
        <f>IFERROR(IF(LEN(Meilensteine34[[#This Row],[Tage]])=0,"",IF(AND(AP$7=$E33,$F33=1),Meilenstein_Markierung,"")),"")</f>
        <v/>
      </c>
      <c r="AQ33" s="30" t="str">
        <f>IFERROR(IF(LEN(Meilensteine34[[#This Row],[Tage]])=0,"",IF(AND(AQ$7=$E33,$F33=1),Meilenstein_Markierung,"")),"")</f>
        <v/>
      </c>
      <c r="AR33" s="30" t="str">
        <f>IFERROR(IF(LEN(Meilensteine34[[#This Row],[Tage]])=0,"",IF(AND(AR$7=$E33,$F33=1),Meilenstein_Markierung,"")),"")</f>
        <v/>
      </c>
      <c r="AS33" s="30" t="str">
        <f>IFERROR(IF(LEN(Meilensteine34[[#This Row],[Tage]])=0,"",IF(AND(AS$7=$E33,$F33=1),Meilenstein_Markierung,"")),"")</f>
        <v/>
      </c>
      <c r="AT33" s="30" t="str">
        <f>IFERROR(IF(LEN(Meilensteine34[[#This Row],[Tage]])=0,"",IF(AND(AT$7=$E33,$F33=1),Meilenstein_Markierung,"")),"")</f>
        <v/>
      </c>
      <c r="AU33" s="30" t="str">
        <f>IFERROR(IF(LEN(Meilensteine34[[#This Row],[Tage]])=0,"",IF(AND(AU$7=$E33,$F33=1),Meilenstein_Markierung,"")),"")</f>
        <v/>
      </c>
      <c r="AV33" s="30" t="str">
        <f>IFERROR(IF(LEN(Meilensteine34[[#This Row],[Tage]])=0,"",IF(AND(AV$7=$E33,$F33=1),Meilenstein_Markierung,"")),"")</f>
        <v/>
      </c>
      <c r="AW33" s="30" t="str">
        <f>IFERROR(IF(LEN(Meilensteine34[[#This Row],[Tage]])=0,"",IF(AND(AW$7=$E33,$F33=1),Meilenstein_Markierung,"")),"")</f>
        <v/>
      </c>
      <c r="AX33" s="30" t="str">
        <f>IFERROR(IF(LEN(Meilensteine34[[#This Row],[Tage]])=0,"",IF(AND(AX$7=$E33,$F33=1),Meilenstein_Markierung,"")),"")</f>
        <v/>
      </c>
      <c r="AY33" s="30" t="str">
        <f>IFERROR(IF(LEN(Meilensteine34[[#This Row],[Tage]])=0,"",IF(AND(AY$7=$E33,$F33=1),Meilenstein_Markierung,"")),"")</f>
        <v/>
      </c>
      <c r="AZ33" s="30" t="str">
        <f>IFERROR(IF(LEN(Meilensteine34[[#This Row],[Tage]])=0,"",IF(AND(AZ$7=$E33,$F33=1),Meilenstein_Markierung,"")),"")</f>
        <v/>
      </c>
      <c r="BA33" s="30" t="str">
        <f>IFERROR(IF(LEN(Meilensteine34[[#This Row],[Tage]])=0,"",IF(AND(BA$7=$E33,$F33=1),Meilenstein_Markierung,"")),"")</f>
        <v/>
      </c>
      <c r="BB33" s="30" t="str">
        <f>IFERROR(IF(LEN(Meilensteine34[[#This Row],[Tage]])=0,"",IF(AND(BB$7=$E33,$F33=1),Meilenstein_Markierung,"")),"")</f>
        <v/>
      </c>
      <c r="BC33" s="30" t="str">
        <f>IFERROR(IF(LEN(Meilensteine34[[#This Row],[Tage]])=0,"",IF(AND(BC$7=$E33,$F33=1),Meilenstein_Markierung,"")),"")</f>
        <v/>
      </c>
      <c r="BD33" s="30" t="str">
        <f>IFERROR(IF(LEN(Meilensteine34[[#This Row],[Tage]])=0,"",IF(AND(BD$7=$E33,$F33=1),Meilenstein_Markierung,"")),"")</f>
        <v/>
      </c>
      <c r="BE33" s="30" t="str">
        <f>IFERROR(IF(LEN(Meilensteine34[[#This Row],[Tage]])=0,"",IF(AND(BE$7=$E33,$F33=1),Meilenstein_Markierung,"")),"")</f>
        <v/>
      </c>
      <c r="BF33" s="30" t="str">
        <f>IFERROR(IF(LEN(Meilensteine34[[#This Row],[Tage]])=0,"",IF(AND(BF$7=$E33,$F33=1),Meilenstein_Markierung,"")),"")</f>
        <v/>
      </c>
      <c r="BG33" s="30" t="str">
        <f>IFERROR(IF(LEN(Meilensteine34[[#This Row],[Tage]])=0,"",IF(AND(BG$7=$E33,$F33=1),Meilenstein_Markierung,"")),"")</f>
        <v/>
      </c>
      <c r="BH33" s="30" t="str">
        <f>IFERROR(IF(LEN(Meilensteine34[[#This Row],[Tage]])=0,"",IF(AND(BH$7=$E33,$F33=1),Meilenstein_Markierung,"")),"")</f>
        <v/>
      </c>
      <c r="BI33" s="30" t="str">
        <f>IFERROR(IF(LEN(Meilensteine34[[#This Row],[Tage]])=0,"",IF(AND(BI$7=$E33,$F33=1),Meilenstein_Markierung,"")),"")</f>
        <v/>
      </c>
      <c r="BJ33" s="30" t="str">
        <f>IFERROR(IF(LEN(Meilensteine34[[#This Row],[Tage]])=0,"",IF(AND(BJ$7=$E33,$F33=1),Meilenstein_Markierung,"")),"")</f>
        <v/>
      </c>
      <c r="BK33" s="30" t="str">
        <f>IFERROR(IF(LEN(Meilensteine34[[#This Row],[Tage]])=0,"",IF(AND(BK$7=$E33,$F33=1),Meilenstein_Markierung,"")),"")</f>
        <v/>
      </c>
    </row>
    <row r="34" spans="1:63" s="1" customFormat="1" ht="30" customHeight="1">
      <c r="A34" s="9"/>
      <c r="B34" s="42"/>
      <c r="C34" s="17"/>
      <c r="D34" s="81"/>
      <c r="E34" s="43"/>
      <c r="F34" s="16"/>
      <c r="G34" s="31"/>
      <c r="H34" s="30" t="str">
        <f>IFERROR(IF(LEN(Meilensteine34[[#This Row],[Tage]])=0,"",IF(AND(H$7=$E34,$F34=1),Meilenstein_Markierung,"")),"")</f>
        <v/>
      </c>
      <c r="I34" s="30" t="str">
        <f>IFERROR(IF(LEN(Meilensteine34[[#This Row],[Tage]])=0,"",IF(AND(I$7=$E34,$F34=1),Meilenstein_Markierung,"")),"")</f>
        <v/>
      </c>
      <c r="J34" s="30" t="str">
        <f>IFERROR(IF(LEN(Meilensteine34[[#This Row],[Tage]])=0,"",IF(AND(J$7=$E34,$F34=1),Meilenstein_Markierung,"")),"")</f>
        <v/>
      </c>
      <c r="K34" s="30" t="str">
        <f>IFERROR(IF(LEN(Meilensteine34[[#This Row],[Tage]])=0,"",IF(AND(K$7=$E34,$F34=1),Meilenstein_Markierung,"")),"")</f>
        <v/>
      </c>
      <c r="L34" s="30" t="str">
        <f>IFERROR(IF(LEN(Meilensteine34[[#This Row],[Tage]])=0,"",IF(AND(L$7=$E34,$F34=1),Meilenstein_Markierung,"")),"")</f>
        <v/>
      </c>
      <c r="M34" s="30" t="str">
        <f>IFERROR(IF(LEN(Meilensteine34[[#This Row],[Tage]])=0,"",IF(AND(M$7=$E34,$F34=1),Meilenstein_Markierung,"")),"")</f>
        <v/>
      </c>
      <c r="N34" s="30" t="str">
        <f>IFERROR(IF(LEN(Meilensteine34[[#This Row],[Tage]])=0,"",IF(AND(N$7=$E34,$F34=1),Meilenstein_Markierung,"")),"")</f>
        <v/>
      </c>
      <c r="O34" s="30" t="str">
        <f>IFERROR(IF(LEN(Meilensteine34[[#This Row],[Tage]])=0,"",IF(AND(O$7=$E34,$F34=1),Meilenstein_Markierung,"")),"")</f>
        <v/>
      </c>
      <c r="P34" s="30" t="str">
        <f>IFERROR(IF(LEN(Meilensteine34[[#This Row],[Tage]])=0,"",IF(AND(P$7=$E34,$F34=1),Meilenstein_Markierung,"")),"")</f>
        <v/>
      </c>
      <c r="Q34" s="30" t="str">
        <f>IFERROR(IF(LEN(Meilensteine34[[#This Row],[Tage]])=0,"",IF(AND(Q$7=$E34,$F34=1),Meilenstein_Markierung,"")),"")</f>
        <v/>
      </c>
      <c r="R34" s="30" t="str">
        <f>IFERROR(IF(LEN(Meilensteine34[[#This Row],[Tage]])=0,"",IF(AND(R$7=$E34,$F34=1),Meilenstein_Markierung,"")),"")</f>
        <v/>
      </c>
      <c r="S34" s="30" t="str">
        <f>IFERROR(IF(LEN(Meilensteine34[[#This Row],[Tage]])=0,"",IF(AND(S$7=$E34,$F34=1),Meilenstein_Markierung,"")),"")</f>
        <v/>
      </c>
      <c r="T34" s="30" t="str">
        <f>IFERROR(IF(LEN(Meilensteine34[[#This Row],[Tage]])=0,"",IF(AND(T$7=$E34,$F34=1),Meilenstein_Markierung,"")),"")</f>
        <v/>
      </c>
      <c r="U34" s="30" t="str">
        <f>IFERROR(IF(LEN(Meilensteine34[[#This Row],[Tage]])=0,"",IF(AND(U$7=$E34,$F34=1),Meilenstein_Markierung,"")),"")</f>
        <v/>
      </c>
      <c r="V34" s="30" t="str">
        <f>IFERROR(IF(LEN(Meilensteine34[[#This Row],[Tage]])=0,"",IF(AND(V$7=$E34,$F34=1),Meilenstein_Markierung,"")),"")</f>
        <v/>
      </c>
      <c r="W34" s="30" t="str">
        <f>IFERROR(IF(LEN(Meilensteine34[[#This Row],[Tage]])=0,"",IF(AND(W$7=$E34,$F34=1),Meilenstein_Markierung,"")),"")</f>
        <v/>
      </c>
      <c r="X34" s="30" t="str">
        <f>IFERROR(IF(LEN(Meilensteine34[[#This Row],[Tage]])=0,"",IF(AND(X$7=$E34,$F34=1),Meilenstein_Markierung,"")),"")</f>
        <v/>
      </c>
      <c r="Y34" s="30" t="str">
        <f>IFERROR(IF(LEN(Meilensteine34[[#This Row],[Tage]])=0,"",IF(AND(Y$7=$E34,$F34=1),Meilenstein_Markierung,"")),"")</f>
        <v/>
      </c>
      <c r="Z34" s="30" t="str">
        <f>IFERROR(IF(LEN(Meilensteine34[[#This Row],[Tage]])=0,"",IF(AND(Z$7=$E34,$F34=1),Meilenstein_Markierung,"")),"")</f>
        <v/>
      </c>
      <c r="AA34" s="30" t="str">
        <f>IFERROR(IF(LEN(Meilensteine34[[#This Row],[Tage]])=0,"",IF(AND(AA$7=$E34,$F34=1),Meilenstein_Markierung,"")),"")</f>
        <v/>
      </c>
      <c r="AB34" s="30" t="str">
        <f>IFERROR(IF(LEN(Meilensteine34[[#This Row],[Tage]])=0,"",IF(AND(AB$7=$E34,$F34=1),Meilenstein_Markierung,"")),"")</f>
        <v/>
      </c>
      <c r="AC34" s="30" t="str">
        <f>IFERROR(IF(LEN(Meilensteine34[[#This Row],[Tage]])=0,"",IF(AND(AC$7=$E34,$F34=1),Meilenstein_Markierung,"")),"")</f>
        <v/>
      </c>
      <c r="AD34" s="30" t="str">
        <f>IFERROR(IF(LEN(Meilensteine34[[#This Row],[Tage]])=0,"",IF(AND(AD$7=$E34,$F34=1),Meilenstein_Markierung,"")),"")</f>
        <v/>
      </c>
      <c r="AE34" s="30" t="str">
        <f>IFERROR(IF(LEN(Meilensteine34[[#This Row],[Tage]])=0,"",IF(AND(AE$7=$E34,$F34=1),Meilenstein_Markierung,"")),"")</f>
        <v/>
      </c>
      <c r="AF34" s="30" t="str">
        <f>IFERROR(IF(LEN(Meilensteine34[[#This Row],[Tage]])=0,"",IF(AND(AF$7=$E34,$F34=1),Meilenstein_Markierung,"")),"")</f>
        <v/>
      </c>
      <c r="AG34" s="30" t="str">
        <f>IFERROR(IF(LEN(Meilensteine34[[#This Row],[Tage]])=0,"",IF(AND(AG$7=$E34,$F34=1),Meilenstein_Markierung,"")),"")</f>
        <v/>
      </c>
      <c r="AH34" s="30" t="str">
        <f>IFERROR(IF(LEN(Meilensteine34[[#This Row],[Tage]])=0,"",IF(AND(AH$7=$E34,$F34=1),Meilenstein_Markierung,"")),"")</f>
        <v/>
      </c>
      <c r="AI34" s="30" t="str">
        <f>IFERROR(IF(LEN(Meilensteine34[[#This Row],[Tage]])=0,"",IF(AND(AI$7=$E34,$F34=1),Meilenstein_Markierung,"")),"")</f>
        <v/>
      </c>
      <c r="AJ34" s="30" t="str">
        <f>IFERROR(IF(LEN(Meilensteine34[[#This Row],[Tage]])=0,"",IF(AND(AJ$7=$E34,$F34=1),Meilenstein_Markierung,"")),"")</f>
        <v/>
      </c>
      <c r="AK34" s="30" t="str">
        <f>IFERROR(IF(LEN(Meilensteine34[[#This Row],[Tage]])=0,"",IF(AND(AK$7=$E34,$F34=1),Meilenstein_Markierung,"")),"")</f>
        <v/>
      </c>
      <c r="AL34" s="30" t="str">
        <f>IFERROR(IF(LEN(Meilensteine34[[#This Row],[Tage]])=0,"",IF(AND(AL$7=$E34,$F34=1),Meilenstein_Markierung,"")),"")</f>
        <v/>
      </c>
      <c r="AM34" s="30" t="str">
        <f>IFERROR(IF(LEN(Meilensteine34[[#This Row],[Tage]])=0,"",IF(AND(AM$7=$E34,$F34=1),Meilenstein_Markierung,"")),"")</f>
        <v/>
      </c>
      <c r="AN34" s="30" t="str">
        <f>IFERROR(IF(LEN(Meilensteine34[[#This Row],[Tage]])=0,"",IF(AND(AN$7=$E34,$F34=1),Meilenstein_Markierung,"")),"")</f>
        <v/>
      </c>
      <c r="AO34" s="30" t="str">
        <f>IFERROR(IF(LEN(Meilensteine34[[#This Row],[Tage]])=0,"",IF(AND(AO$7=$E34,$F34=1),Meilenstein_Markierung,"")),"")</f>
        <v/>
      </c>
      <c r="AP34" s="30" t="str">
        <f>IFERROR(IF(LEN(Meilensteine34[[#This Row],[Tage]])=0,"",IF(AND(AP$7=$E34,$F34=1),Meilenstein_Markierung,"")),"")</f>
        <v/>
      </c>
      <c r="AQ34" s="30" t="str">
        <f>IFERROR(IF(LEN(Meilensteine34[[#This Row],[Tage]])=0,"",IF(AND(AQ$7=$E34,$F34=1),Meilenstein_Markierung,"")),"")</f>
        <v/>
      </c>
      <c r="AR34" s="30" t="str">
        <f>IFERROR(IF(LEN(Meilensteine34[[#This Row],[Tage]])=0,"",IF(AND(AR$7=$E34,$F34=1),Meilenstein_Markierung,"")),"")</f>
        <v/>
      </c>
      <c r="AS34" s="30" t="str">
        <f>IFERROR(IF(LEN(Meilensteine34[[#This Row],[Tage]])=0,"",IF(AND(AS$7=$E34,$F34=1),Meilenstein_Markierung,"")),"")</f>
        <v/>
      </c>
      <c r="AT34" s="30" t="str">
        <f>IFERROR(IF(LEN(Meilensteine34[[#This Row],[Tage]])=0,"",IF(AND(AT$7=$E34,$F34=1),Meilenstein_Markierung,"")),"")</f>
        <v/>
      </c>
      <c r="AU34" s="30" t="str">
        <f>IFERROR(IF(LEN(Meilensteine34[[#This Row],[Tage]])=0,"",IF(AND(AU$7=$E34,$F34=1),Meilenstein_Markierung,"")),"")</f>
        <v/>
      </c>
      <c r="AV34" s="30" t="str">
        <f>IFERROR(IF(LEN(Meilensteine34[[#This Row],[Tage]])=0,"",IF(AND(AV$7=$E34,$F34=1),Meilenstein_Markierung,"")),"")</f>
        <v/>
      </c>
      <c r="AW34" s="30" t="str">
        <f>IFERROR(IF(LEN(Meilensteine34[[#This Row],[Tage]])=0,"",IF(AND(AW$7=$E34,$F34=1),Meilenstein_Markierung,"")),"")</f>
        <v/>
      </c>
      <c r="AX34" s="30" t="str">
        <f>IFERROR(IF(LEN(Meilensteine34[[#This Row],[Tage]])=0,"",IF(AND(AX$7=$E34,$F34=1),Meilenstein_Markierung,"")),"")</f>
        <v/>
      </c>
      <c r="AY34" s="30" t="str">
        <f>IFERROR(IF(LEN(Meilensteine34[[#This Row],[Tage]])=0,"",IF(AND(AY$7=$E34,$F34=1),Meilenstein_Markierung,"")),"")</f>
        <v/>
      </c>
      <c r="AZ34" s="30" t="str">
        <f>IFERROR(IF(LEN(Meilensteine34[[#This Row],[Tage]])=0,"",IF(AND(AZ$7=$E34,$F34=1),Meilenstein_Markierung,"")),"")</f>
        <v/>
      </c>
      <c r="BA34" s="30" t="str">
        <f>IFERROR(IF(LEN(Meilensteine34[[#This Row],[Tage]])=0,"",IF(AND(BA$7=$E34,$F34=1),Meilenstein_Markierung,"")),"")</f>
        <v/>
      </c>
      <c r="BB34" s="30" t="str">
        <f>IFERROR(IF(LEN(Meilensteine34[[#This Row],[Tage]])=0,"",IF(AND(BB$7=$E34,$F34=1),Meilenstein_Markierung,"")),"")</f>
        <v/>
      </c>
      <c r="BC34" s="30" t="str">
        <f>IFERROR(IF(LEN(Meilensteine34[[#This Row],[Tage]])=0,"",IF(AND(BC$7=$E34,$F34=1),Meilenstein_Markierung,"")),"")</f>
        <v/>
      </c>
      <c r="BD34" s="30" t="str">
        <f>IFERROR(IF(LEN(Meilensteine34[[#This Row],[Tage]])=0,"",IF(AND(BD$7=$E34,$F34=1),Meilenstein_Markierung,"")),"")</f>
        <v/>
      </c>
      <c r="BE34" s="30" t="str">
        <f>IFERROR(IF(LEN(Meilensteine34[[#This Row],[Tage]])=0,"",IF(AND(BE$7=$E34,$F34=1),Meilenstein_Markierung,"")),"")</f>
        <v/>
      </c>
      <c r="BF34" s="30" t="str">
        <f>IFERROR(IF(LEN(Meilensteine34[[#This Row],[Tage]])=0,"",IF(AND(BF$7=$E34,$F34=1),Meilenstein_Markierung,"")),"")</f>
        <v/>
      </c>
      <c r="BG34" s="30" t="str">
        <f>IFERROR(IF(LEN(Meilensteine34[[#This Row],[Tage]])=0,"",IF(AND(BG$7=$E34,$F34=1),Meilenstein_Markierung,"")),"")</f>
        <v/>
      </c>
      <c r="BH34" s="30" t="str">
        <f>IFERROR(IF(LEN(Meilensteine34[[#This Row],[Tage]])=0,"",IF(AND(BH$7=$E34,$F34=1),Meilenstein_Markierung,"")),"")</f>
        <v/>
      </c>
      <c r="BI34" s="30" t="str">
        <f>IFERROR(IF(LEN(Meilensteine34[[#This Row],[Tage]])=0,"",IF(AND(BI$7=$E34,$F34=1),Meilenstein_Markierung,"")),"")</f>
        <v/>
      </c>
      <c r="BJ34" s="30" t="str">
        <f>IFERROR(IF(LEN(Meilensteine34[[#This Row],[Tage]])=0,"",IF(AND(BJ$7=$E34,$F34=1),Meilenstein_Markierung,"")),"")</f>
        <v/>
      </c>
      <c r="BK34" s="30" t="str">
        <f>IFERROR(IF(LEN(Meilensteine34[[#This Row],[Tage]])=0,"",IF(AND(BK$7=$E34,$F34=1),Meilenstein_Markierung,"")),"")</f>
        <v/>
      </c>
    </row>
    <row r="35" spans="1:63" s="1" customFormat="1" ht="30" customHeight="1" thickBot="1">
      <c r="A35" s="10"/>
      <c r="B35" s="12" t="s">
        <v>33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2">
    <mergeCell ref="O5:T5"/>
    <mergeCell ref="U5:V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9" priority="1">
      <formula>H$7&lt;=TODAY()</formula>
    </cfRule>
  </conditionalFormatting>
  <conditionalFormatting sqref="H9:BK34">
    <cfRule type="expression" dxfId="8" priority="5" stopIfTrue="1">
      <formula>AND(H$7&gt;=$E9+1,H$7&lt;=$E9+$F9-2)</formula>
    </cfRule>
  </conditionalFormatting>
  <conditionalFormatting sqref="H10:BK34">
    <cfRule type="expression" dxfId="7" priority="6">
      <formula>H$7&lt;=Heute</formula>
    </cfRule>
  </conditionalFormatting>
  <dataValidations count="8">
    <dataValidation type="whole" operator="greaterThanOrEqual" allowBlank="1" showInputMessage="1" promptTitle="Scrollschrittweite" prompt="Das Ändern dieser Zahl bewirkt ein Scrollen in der Gantt-Diagrammansicht." sqref="U5" xr:uid="{C37A3A84-4C26-4730-9254-E9FB5346C501}">
      <formula1>0</formula1>
    </dataValidation>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639D1A76-2D41-4360-B6AE-7D7D40210EE1}"/>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F2D5707E-DE9B-4D3A-90DE-5B9EAD7B9DC1}"/>
    <dataValidation allowBlank="1" showInputMessage="1" showErrorMessage="1" sqref="A5 A8" xr:uid="{A675B12D-B73B-4159-97E5-0EC2DD142602}"/>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AAD009A7-FE49-496B-B782-615C91C10B4C}"/>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0060E070-32DC-488F-A8DB-C79290723BA0}"/>
    <dataValidation allowBlank="1" showInputMessage="1" showErrorMessage="1" promptTitle="Geben Sie die Projektinformationen ein" sqref="A10" xr:uid="{99522C2E-4FCB-4613-9F6E-4199F6F59758}"/>
    <dataValidation allowBlank="1" showInputMessage="1" showErrorMessage="1" prompt="Diese Zeile markiert das Ende der Gantt-Meilensteindaten. Geben Sie nichts in diese Zeile ein. _x000a__x000a_Um weitere Elemente hinzuzufügen, fügen Sie neue Zeilen über dieser ein." sqref="A35" xr:uid="{6E30C851-4384-4BC7-A403-BF5CFB36A6BE}"/>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leiste 1">
              <controlPr defaultSize="0" autoPict="0" altText="Scrollleiste zum Scrollen durch die Gantt-Zeitachse.">
                <anchor moveWithCells="1">
                  <from>
                    <xdr:col>7</xdr:col>
                    <xdr:colOff>38100</xdr:colOff>
                    <xdr:row>4</xdr:row>
                    <xdr:rowOff>30480</xdr:rowOff>
                  </from>
                  <to>
                    <xdr:col>12</xdr:col>
                    <xdr:colOff>220980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XFD46"/>
  <sheetViews>
    <sheetView showGridLines="0" tabSelected="1" showRuler="0" zoomScale="55" zoomScaleNormal="55" zoomScalePageLayoutView="70" workbookViewId="0">
      <selection activeCell="E5" sqref="E5"/>
    </sheetView>
  </sheetViews>
  <sheetFormatPr baseColWidth="10" defaultColWidth="8.6640625" defaultRowHeight="30" customHeight="1" outlineLevelRow="1"/>
  <cols>
    <col min="1" max="1" width="4.6640625" style="9" customWidth="1"/>
    <col min="2" max="4" width="23.44140625" customWidth="1"/>
    <col min="5" max="5" width="23.44140625" style="2" customWidth="1"/>
    <col min="6" max="6" width="23.44140625" customWidth="1"/>
    <col min="7" max="7" width="2.6640625" customWidth="1"/>
    <col min="8" max="77" width="5" customWidth="1"/>
    <col min="78" max="102" width="3.6640625" customWidth="1"/>
  </cols>
  <sheetData>
    <row r="1" spans="1:77 16384:16384" ht="25.2" customHeight="1"/>
    <row r="2" spans="1:77 16384:16384" ht="50.1" customHeight="1">
      <c r="A2" s="56" t="s">
        <v>48</v>
      </c>
      <c r="B2" s="62" t="s">
        <v>87</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77 16384:16384" ht="30" customHeight="1">
      <c r="A3" s="10" t="s">
        <v>49</v>
      </c>
      <c r="B3" s="68"/>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77 16384:16384" ht="30" customHeight="1">
      <c r="B4" s="68"/>
      <c r="E4" s="47"/>
      <c r="I4" s="22"/>
      <c r="J4" s="22"/>
      <c r="K4" s="22"/>
      <c r="L4" s="22"/>
      <c r="M4" s="22"/>
      <c r="N4" s="22"/>
    </row>
    <row r="5" spans="1:77 16384:16384" ht="30" customHeight="1">
      <c r="A5" s="10" t="s">
        <v>51</v>
      </c>
      <c r="B5" s="58" t="s">
        <v>6</v>
      </c>
      <c r="C5" s="47">
        <v>45614</v>
      </c>
      <c r="E5" s="59"/>
      <c r="H5" s="156"/>
      <c r="I5" s="157"/>
      <c r="J5" s="157"/>
      <c r="K5" s="157"/>
      <c r="L5" s="157"/>
      <c r="M5" s="156"/>
      <c r="N5" s="158"/>
      <c r="O5" s="153"/>
      <c r="P5" s="153"/>
      <c r="Q5" s="153"/>
      <c r="R5" s="153"/>
      <c r="S5" s="153"/>
      <c r="T5" s="153"/>
      <c r="U5" s="154"/>
      <c r="V5" s="154"/>
    </row>
    <row r="6" spans="1:77 16384:16384" ht="30" customHeight="1">
      <c r="A6" s="10"/>
      <c r="B6" s="60" t="s">
        <v>7</v>
      </c>
      <c r="C6" s="48">
        <v>1</v>
      </c>
      <c r="D6" s="48">
        <f>Meilenstein_Markierung</f>
        <v>1</v>
      </c>
      <c r="H6" s="161" t="str">
        <f>TEXT(H7,"MMMM")</f>
        <v>Montag 18.11.2024</v>
      </c>
      <c r="I6" s="159"/>
      <c r="J6" s="159"/>
      <c r="K6" s="159"/>
      <c r="L6" s="160"/>
      <c r="M6" s="160"/>
      <c r="N6" s="160"/>
      <c r="O6" s="27" t="str">
        <f>IF(TEXT(O7,"MMMM")=H6,"",TEXT(O7,"MMMM"))</f>
        <v>Januar</v>
      </c>
      <c r="P6" s="27"/>
      <c r="Q6" s="27"/>
      <c r="R6" s="27"/>
      <c r="S6" s="27"/>
      <c r="T6" s="27"/>
      <c r="U6" s="27"/>
      <c r="V6" s="27" t="str">
        <f>IF(OR(TEXT(V7,"MMMM")=O6,TEXT(V7,"MMMM")=H6),"",TEXT(V7,"MMMM"))</f>
        <v/>
      </c>
      <c r="W6" s="27"/>
      <c r="X6" s="27"/>
      <c r="Y6" s="27"/>
      <c r="Z6" s="27"/>
      <c r="AA6" s="27"/>
      <c r="AB6" s="27"/>
      <c r="AC6" s="27" t="str">
        <f>IF(OR(TEXT(AC7,"MMMM")=V6,TEXT(AC7,"MMMM")=O6,TEXT(AC7,"MMMM")=H6),"",TEXT(AC7,"MMMM"))</f>
        <v/>
      </c>
      <c r="AD6" s="27"/>
      <c r="AE6" s="27"/>
      <c r="AF6" s="27"/>
      <c r="AG6" s="27"/>
      <c r="AH6" s="27"/>
      <c r="AI6" s="27"/>
      <c r="AJ6" s="70" t="str">
        <f>IF(OR(TEXT(AJ7,"MMMM")=AC6,TEXT(AJ7,"MMMM")=V6,TEXT(AJ7,"MMMM")=O6,TEXT(AJ7,"MMMM")=H6),"",TEXT(AJ7,"MMMM"))</f>
        <v/>
      </c>
      <c r="AK6" s="70"/>
      <c r="AL6" s="70"/>
      <c r="AM6" s="70"/>
      <c r="AN6" s="70"/>
      <c r="AO6" s="27"/>
      <c r="AP6" s="27"/>
      <c r="AQ6" s="27" t="str">
        <f>IF(OR(TEXT(AQ7,"MMMM")=AJ6,TEXT(AQ7,"MMMM")=AC6,TEXT(AQ7,"MMMM")=V6,TEXT(AQ7,"MMMM")=O6),"",TEXT(AQ7,"MMMM"))</f>
        <v/>
      </c>
      <c r="AR6" s="27"/>
      <c r="AS6" s="27"/>
      <c r="AT6" s="27"/>
      <c r="AU6" s="27"/>
      <c r="AV6" s="27"/>
      <c r="AW6" s="27"/>
      <c r="AX6" s="27" t="str">
        <f>IF(OR(TEXT(AX7,"MMMM")=AQ6,TEXT(AX7,"MMMM")=AJ6,TEXT(AX7,"MMMM")=AC6,TEXT(AX7,"MMMM")=V6),"",TEXT(AX7,"MMMM"))</f>
        <v>Januar</v>
      </c>
      <c r="AY6" s="27"/>
      <c r="AZ6" s="27"/>
      <c r="BA6" s="27"/>
      <c r="BB6" s="27"/>
      <c r="BC6" s="27"/>
      <c r="BD6" s="27"/>
      <c r="BE6" s="27" t="str">
        <f>IF(OR(TEXT(BE7,"MMMM")=AX6,TEXT(BE7,"MMMM")=AQ6,TEXT(BE7,"MMMM")=AJ6,TEXT(BE7,"MMMM")=AC6),"",TEXT(BE7,"MMMM"))</f>
        <v/>
      </c>
      <c r="BF6" s="27"/>
      <c r="BG6" s="27"/>
      <c r="BH6" s="27"/>
      <c r="BI6" s="27"/>
      <c r="BJ6" s="27"/>
      <c r="BK6" s="27"/>
    </row>
    <row r="7" spans="1:77 16384:16384" ht="39" customHeight="1">
      <c r="A7" s="10" t="s">
        <v>50</v>
      </c>
      <c r="B7" s="23"/>
      <c r="H7" s="155" t="s">
        <v>54</v>
      </c>
      <c r="I7" s="155"/>
      <c r="J7" s="155"/>
      <c r="K7" s="155"/>
      <c r="L7" s="155"/>
      <c r="M7" s="155"/>
      <c r="N7" s="155"/>
      <c r="O7" s="155"/>
      <c r="P7" s="155"/>
      <c r="Q7" s="155"/>
      <c r="R7" s="155" t="s">
        <v>55</v>
      </c>
      <c r="S7" s="155"/>
      <c r="T7" s="155"/>
      <c r="U7" s="155"/>
      <c r="V7" s="155"/>
      <c r="W7" s="155"/>
      <c r="X7" s="155"/>
      <c r="Y7" s="155"/>
      <c r="Z7" s="155"/>
      <c r="AA7" s="155"/>
      <c r="AB7" s="155" t="s">
        <v>56</v>
      </c>
      <c r="AC7" s="155"/>
      <c r="AD7" s="155"/>
      <c r="AE7" s="155"/>
      <c r="AF7" s="155"/>
      <c r="AG7" s="155"/>
      <c r="AH7" s="155"/>
      <c r="AI7" s="155"/>
      <c r="AJ7" s="155"/>
      <c r="AK7" s="155"/>
      <c r="AL7" s="155" t="s">
        <v>57</v>
      </c>
      <c r="AM7" s="155"/>
      <c r="AN7" s="155"/>
      <c r="AO7" s="155"/>
      <c r="AP7" s="155"/>
      <c r="AQ7" s="155"/>
      <c r="AR7" s="155"/>
      <c r="AS7" s="155"/>
      <c r="AT7" s="155"/>
      <c r="AU7" s="155"/>
      <c r="AV7" s="155" t="s">
        <v>58</v>
      </c>
      <c r="AW7" s="155"/>
      <c r="AX7" s="155"/>
      <c r="AY7" s="155"/>
      <c r="AZ7" s="155"/>
      <c r="BA7" s="155"/>
      <c r="BB7" s="155"/>
      <c r="BC7" s="155"/>
      <c r="BD7" s="155"/>
      <c r="BE7" s="155"/>
      <c r="BF7" s="155" t="s">
        <v>59</v>
      </c>
      <c r="BG7" s="155"/>
      <c r="BH7" s="155"/>
      <c r="BI7" s="155"/>
      <c r="BJ7" s="155"/>
      <c r="BK7" s="155"/>
      <c r="BL7" s="155"/>
      <c r="BM7" s="155"/>
      <c r="BN7" s="155"/>
      <c r="BO7" s="155"/>
      <c r="BP7" s="155" t="s">
        <v>62</v>
      </c>
      <c r="BQ7" s="155"/>
      <c r="BR7" s="155"/>
      <c r="BS7" s="155"/>
      <c r="BT7" s="155"/>
      <c r="BU7" s="155"/>
      <c r="BV7" s="155"/>
      <c r="BW7" s="155"/>
      <c r="BX7" s="155"/>
      <c r="BY7" s="155"/>
    </row>
    <row r="8" spans="1:77 16384:16384" ht="42" customHeight="1">
      <c r="A8" s="10" t="s">
        <v>52</v>
      </c>
      <c r="B8" s="32" t="s">
        <v>8</v>
      </c>
      <c r="C8" s="162" t="s">
        <v>34</v>
      </c>
      <c r="D8" s="33" t="s">
        <v>35</v>
      </c>
      <c r="E8" s="33" t="s">
        <v>36</v>
      </c>
      <c r="F8" s="33" t="s">
        <v>60</v>
      </c>
      <c r="G8" s="94"/>
      <c r="H8" s="98" t="s">
        <v>61</v>
      </c>
      <c r="I8" s="99" t="s">
        <v>61</v>
      </c>
      <c r="J8" s="99" t="s">
        <v>61</v>
      </c>
      <c r="K8" s="99" t="s">
        <v>61</v>
      </c>
      <c r="L8" s="99" t="s">
        <v>61</v>
      </c>
      <c r="M8" s="99" t="s">
        <v>61</v>
      </c>
      <c r="N8" s="99" t="s">
        <v>61</v>
      </c>
      <c r="O8" s="99" t="s">
        <v>61</v>
      </c>
      <c r="P8" s="99" t="s">
        <v>61</v>
      </c>
      <c r="Q8" s="100" t="s">
        <v>61</v>
      </c>
      <c r="R8" s="98" t="s">
        <v>61</v>
      </c>
      <c r="S8" s="99" t="s">
        <v>61</v>
      </c>
      <c r="T8" s="99" t="s">
        <v>61</v>
      </c>
      <c r="U8" s="99" t="s">
        <v>61</v>
      </c>
      <c r="V8" s="99" t="s">
        <v>61</v>
      </c>
      <c r="W8" s="99" t="s">
        <v>61</v>
      </c>
      <c r="X8" s="99" t="s">
        <v>61</v>
      </c>
      <c r="Y8" s="99" t="s">
        <v>61</v>
      </c>
      <c r="Z8" s="99" t="s">
        <v>61</v>
      </c>
      <c r="AA8" s="100" t="s">
        <v>61</v>
      </c>
      <c r="AB8" s="98" t="s">
        <v>61</v>
      </c>
      <c r="AC8" s="99" t="s">
        <v>61</v>
      </c>
      <c r="AD8" s="99" t="s">
        <v>61</v>
      </c>
      <c r="AE8" s="99" t="s">
        <v>61</v>
      </c>
      <c r="AF8" s="99" t="s">
        <v>61</v>
      </c>
      <c r="AG8" s="99" t="s">
        <v>61</v>
      </c>
      <c r="AH8" s="99" t="s">
        <v>61</v>
      </c>
      <c r="AI8" s="99" t="s">
        <v>61</v>
      </c>
      <c r="AJ8" s="99" t="s">
        <v>61</v>
      </c>
      <c r="AK8" s="100" t="s">
        <v>61</v>
      </c>
      <c r="AL8" s="98" t="s">
        <v>61</v>
      </c>
      <c r="AM8" s="99" t="s">
        <v>61</v>
      </c>
      <c r="AN8" s="99" t="s">
        <v>61</v>
      </c>
      <c r="AO8" s="99" t="s">
        <v>61</v>
      </c>
      <c r="AP8" s="99" t="s">
        <v>61</v>
      </c>
      <c r="AQ8" s="99" t="s">
        <v>61</v>
      </c>
      <c r="AR8" s="99" t="s">
        <v>61</v>
      </c>
      <c r="AS8" s="99" t="s">
        <v>61</v>
      </c>
      <c r="AT8" s="99" t="s">
        <v>61</v>
      </c>
      <c r="AU8" s="100" t="s">
        <v>61</v>
      </c>
      <c r="AV8" s="98" t="s">
        <v>61</v>
      </c>
      <c r="AW8" s="99" t="s">
        <v>61</v>
      </c>
      <c r="AX8" s="99" t="s">
        <v>61</v>
      </c>
      <c r="AY8" s="99" t="s">
        <v>61</v>
      </c>
      <c r="AZ8" s="99" t="s">
        <v>61</v>
      </c>
      <c r="BA8" s="99" t="s">
        <v>61</v>
      </c>
      <c r="BB8" s="99" t="s">
        <v>61</v>
      </c>
      <c r="BC8" s="99" t="s">
        <v>61</v>
      </c>
      <c r="BD8" s="99" t="s">
        <v>61</v>
      </c>
      <c r="BE8" s="100" t="s">
        <v>61</v>
      </c>
      <c r="BF8" s="98" t="s">
        <v>61</v>
      </c>
      <c r="BG8" s="99" t="s">
        <v>61</v>
      </c>
      <c r="BH8" s="99" t="s">
        <v>61</v>
      </c>
      <c r="BI8" s="99" t="s">
        <v>61</v>
      </c>
      <c r="BJ8" s="99" t="s">
        <v>61</v>
      </c>
      <c r="BK8" s="99" t="s">
        <v>61</v>
      </c>
      <c r="BL8" s="99" t="s">
        <v>61</v>
      </c>
      <c r="BM8" s="99" t="s">
        <v>61</v>
      </c>
      <c r="BN8" s="99" t="s">
        <v>61</v>
      </c>
      <c r="BO8" s="100" t="s">
        <v>61</v>
      </c>
      <c r="BP8" s="98" t="s">
        <v>61</v>
      </c>
      <c r="BQ8" s="99" t="s">
        <v>61</v>
      </c>
      <c r="BR8" s="99" t="s">
        <v>61</v>
      </c>
      <c r="BS8" s="99" t="s">
        <v>61</v>
      </c>
      <c r="BT8" s="99" t="s">
        <v>61</v>
      </c>
      <c r="BU8" s="99" t="s">
        <v>61</v>
      </c>
      <c r="BV8" s="99" t="s">
        <v>61</v>
      </c>
      <c r="BW8" s="99" t="s">
        <v>61</v>
      </c>
      <c r="BX8" s="99" t="s">
        <v>61</v>
      </c>
      <c r="BY8" s="100" t="s">
        <v>61</v>
      </c>
    </row>
    <row r="9" spans="1:77 16384:16384" ht="42" customHeight="1">
      <c r="B9" s="20"/>
      <c r="C9" s="13"/>
      <c r="D9" s="14"/>
      <c r="E9" s="15"/>
      <c r="F9" s="16"/>
      <c r="H9" s="101"/>
      <c r="Q9" s="102"/>
      <c r="R9" s="104"/>
      <c r="AA9" s="102"/>
      <c r="AB9" s="104"/>
      <c r="AK9" s="102"/>
      <c r="AL9" s="104"/>
      <c r="AU9" s="102"/>
      <c r="AV9" s="104"/>
      <c r="BE9" s="102"/>
      <c r="BF9" s="104"/>
      <c r="BO9" s="102"/>
      <c r="BP9" s="104"/>
      <c r="BY9" s="102"/>
    </row>
    <row r="10" spans="1:77 16384:16384" s="1" customFormat="1" ht="42" customHeight="1">
      <c r="A10" s="10" t="s">
        <v>53</v>
      </c>
      <c r="B10" s="108" t="s">
        <v>63</v>
      </c>
      <c r="C10" s="109"/>
      <c r="D10" s="110"/>
      <c r="E10" s="132"/>
      <c r="F10" s="142"/>
      <c r="G10" s="131"/>
      <c r="H10" s="124"/>
      <c r="I10" s="125"/>
      <c r="J10" s="125"/>
      <c r="K10" s="125"/>
      <c r="L10" s="125"/>
      <c r="M10" s="125"/>
      <c r="N10" s="125"/>
      <c r="O10" s="125"/>
      <c r="P10" s="125"/>
      <c r="Q10" s="126"/>
      <c r="R10" s="124"/>
      <c r="S10" s="125"/>
      <c r="T10" s="125"/>
      <c r="U10" s="125"/>
      <c r="V10" s="125"/>
      <c r="W10" s="125"/>
      <c r="X10" s="125"/>
      <c r="Y10" s="125"/>
      <c r="Z10" s="125"/>
      <c r="AA10" s="126"/>
      <c r="AB10" s="124"/>
      <c r="AC10" s="125"/>
      <c r="AD10" s="125"/>
      <c r="AE10" s="125"/>
      <c r="AF10" s="125"/>
      <c r="AG10" s="125"/>
      <c r="AH10" s="125"/>
      <c r="AI10" s="125"/>
      <c r="AJ10" s="125"/>
      <c r="AK10" s="126"/>
      <c r="AL10" s="124"/>
      <c r="AM10" s="125"/>
      <c r="AN10" s="125"/>
      <c r="AO10" s="125"/>
      <c r="AP10" s="125"/>
      <c r="AQ10" s="125"/>
      <c r="AR10" s="125"/>
      <c r="AS10" s="125"/>
      <c r="AT10" s="125"/>
      <c r="AU10" s="126"/>
      <c r="AV10" s="124"/>
      <c r="AW10" s="125"/>
      <c r="AX10" s="125"/>
      <c r="AY10" s="125"/>
      <c r="AZ10" s="125"/>
      <c r="BA10" s="125"/>
      <c r="BB10" s="125"/>
      <c r="BC10" s="125"/>
      <c r="BD10" s="125"/>
      <c r="BE10" s="126"/>
      <c r="BF10" s="124"/>
      <c r="BG10" s="125"/>
      <c r="BH10" s="125"/>
      <c r="BI10" s="125"/>
      <c r="BJ10" s="125"/>
      <c r="BK10" s="125"/>
      <c r="BL10" s="125"/>
      <c r="BM10" s="125"/>
      <c r="BN10" s="125"/>
      <c r="BO10" s="126"/>
      <c r="BP10" s="124"/>
      <c r="BQ10" s="125"/>
      <c r="BR10" s="125"/>
      <c r="BS10" s="125"/>
      <c r="BT10" s="125"/>
      <c r="BU10" s="125"/>
      <c r="BV10" s="125"/>
      <c r="BW10" s="125"/>
      <c r="BX10" s="125"/>
      <c r="BY10" s="126"/>
    </row>
    <row r="11" spans="1:77 16384:16384" s="1" customFormat="1" ht="42" customHeight="1" outlineLevel="1">
      <c r="A11" s="10"/>
      <c r="B11" s="111" t="s">
        <v>69</v>
      </c>
      <c r="C11" s="17"/>
      <c r="D11" s="115">
        <v>1</v>
      </c>
      <c r="E11" s="43"/>
      <c r="F11" s="140">
        <v>0.5</v>
      </c>
      <c r="G11" s="107"/>
      <c r="H11" s="119"/>
      <c r="I11"/>
      <c r="J11"/>
      <c r="K11"/>
      <c r="L11"/>
      <c r="M11"/>
      <c r="N11"/>
      <c r="O11"/>
      <c r="P11"/>
      <c r="Q11" s="102"/>
      <c r="R11" s="95"/>
      <c r="S11"/>
      <c r="T11"/>
      <c r="U11"/>
      <c r="V11"/>
      <c r="W11"/>
      <c r="X11"/>
      <c r="Y11"/>
      <c r="Z11"/>
      <c r="AA11" s="102"/>
      <c r="AB11" s="95"/>
      <c r="AC11"/>
      <c r="AD11"/>
      <c r="AE11"/>
      <c r="AF11"/>
      <c r="AG11"/>
      <c r="AH11"/>
      <c r="AI11"/>
      <c r="AJ11"/>
      <c r="AK11" s="102"/>
      <c r="AL11" s="95"/>
      <c r="AM11"/>
      <c r="AN11"/>
      <c r="AO11"/>
      <c r="AP11"/>
      <c r="AQ11"/>
      <c r="AR11"/>
      <c r="AS11"/>
      <c r="AT11"/>
      <c r="AU11" s="102"/>
      <c r="AV11" s="95"/>
      <c r="AW11"/>
      <c r="AX11"/>
      <c r="AY11"/>
      <c r="AZ11"/>
      <c r="BA11"/>
      <c r="BB11"/>
      <c r="BC11"/>
      <c r="BD11"/>
      <c r="BE11" s="102"/>
      <c r="BF11" s="95"/>
      <c r="BG11"/>
      <c r="BH11"/>
      <c r="BI11"/>
      <c r="BJ11"/>
      <c r="BK11"/>
      <c r="BL11"/>
      <c r="BM11"/>
      <c r="BN11"/>
      <c r="BO11" s="102"/>
      <c r="BP11" s="95"/>
      <c r="BQ11"/>
      <c r="BR11"/>
      <c r="BS11"/>
      <c r="BT11"/>
      <c r="BU11"/>
      <c r="BV11"/>
      <c r="BW11"/>
      <c r="BX11"/>
      <c r="BY11" s="102"/>
    </row>
    <row r="12" spans="1:77 16384:16384" s="1" customFormat="1" ht="42" customHeight="1" outlineLevel="1">
      <c r="A12" s="10"/>
      <c r="B12" s="111" t="s">
        <v>71</v>
      </c>
      <c r="C12" s="17"/>
      <c r="D12" s="115">
        <v>0.6</v>
      </c>
      <c r="E12" s="43"/>
      <c r="F12" s="143">
        <v>2</v>
      </c>
      <c r="G12" s="107"/>
      <c r="H12" s="120"/>
      <c r="I12" s="121"/>
      <c r="J12"/>
      <c r="K12"/>
      <c r="L12"/>
      <c r="M12"/>
      <c r="N12"/>
      <c r="O12"/>
      <c r="Q12" s="102"/>
      <c r="R12" s="95"/>
      <c r="S12"/>
      <c r="T12"/>
      <c r="U12"/>
      <c r="V12"/>
      <c r="W12"/>
      <c r="X12"/>
      <c r="Y12"/>
      <c r="Z12"/>
      <c r="AA12" s="102"/>
      <c r="AB12" s="95"/>
      <c r="AC12"/>
      <c r="AD12"/>
      <c r="AE12"/>
      <c r="AF12"/>
      <c r="AG12"/>
      <c r="AH12"/>
      <c r="AI12"/>
      <c r="AJ12"/>
      <c r="AK12" s="102"/>
      <c r="AL12" s="95"/>
      <c r="AM12"/>
      <c r="AN12"/>
      <c r="AO12"/>
      <c r="AP12"/>
      <c r="AQ12"/>
      <c r="AR12"/>
      <c r="AS12"/>
      <c r="AT12"/>
      <c r="AU12" s="102"/>
      <c r="AV12" s="95"/>
      <c r="AW12"/>
      <c r="AX12"/>
      <c r="AY12"/>
      <c r="AZ12"/>
      <c r="BA12"/>
      <c r="BB12"/>
      <c r="BC12"/>
      <c r="BD12"/>
      <c r="BE12" s="102"/>
      <c r="BF12" s="95"/>
      <c r="BG12"/>
      <c r="BH12"/>
      <c r="BI12"/>
      <c r="BJ12"/>
      <c r="BK12"/>
      <c r="BL12"/>
      <c r="BM12"/>
      <c r="BN12"/>
      <c r="BO12" s="102"/>
      <c r="BP12" s="95"/>
      <c r="BQ12"/>
      <c r="BR12"/>
      <c r="BS12"/>
      <c r="BT12"/>
      <c r="BU12"/>
      <c r="BV12"/>
      <c r="BW12"/>
      <c r="BX12"/>
      <c r="BY12" s="102"/>
      <c r="XFD12"/>
    </row>
    <row r="13" spans="1:77 16384:16384" s="1" customFormat="1" ht="42" customHeight="1" outlineLevel="1">
      <c r="A13" s="9"/>
      <c r="B13" s="111"/>
      <c r="C13" s="17"/>
      <c r="D13" s="115"/>
      <c r="E13" s="43"/>
      <c r="F13" s="143"/>
      <c r="G13" s="107"/>
      <c r="H13" s="95"/>
      <c r="J13"/>
      <c r="K13"/>
      <c r="L13"/>
      <c r="M13"/>
      <c r="N13"/>
      <c r="O13"/>
      <c r="P13"/>
      <c r="Q13" s="102"/>
      <c r="R13" s="95"/>
      <c r="S13"/>
      <c r="T13"/>
      <c r="U13"/>
      <c r="V13"/>
      <c r="W13"/>
      <c r="X13"/>
      <c r="Y13"/>
      <c r="Z13"/>
      <c r="AA13" s="102"/>
      <c r="AB13" s="95"/>
      <c r="AC13"/>
      <c r="AD13"/>
      <c r="AE13"/>
      <c r="AF13"/>
      <c r="AG13"/>
      <c r="AH13"/>
      <c r="AI13"/>
      <c r="AJ13"/>
      <c r="AK13" s="102"/>
      <c r="AL13" s="95"/>
      <c r="AM13"/>
      <c r="AN13"/>
      <c r="AO13"/>
      <c r="AP13"/>
      <c r="AQ13"/>
      <c r="AR13"/>
      <c r="AS13"/>
      <c r="AT13"/>
      <c r="AU13" s="102"/>
      <c r="AV13" s="95"/>
      <c r="AW13"/>
      <c r="AX13"/>
      <c r="AY13"/>
      <c r="AZ13"/>
      <c r="BA13"/>
      <c r="BB13"/>
      <c r="BC13"/>
      <c r="BD13"/>
      <c r="BE13" s="102"/>
      <c r="BF13" s="95"/>
      <c r="BG13"/>
      <c r="BH13"/>
      <c r="BI13"/>
      <c r="BJ13"/>
      <c r="BK13"/>
      <c r="BL13"/>
      <c r="BM13"/>
      <c r="BN13"/>
      <c r="BO13" s="102"/>
      <c r="BP13" s="95"/>
      <c r="BQ13"/>
      <c r="BR13"/>
      <c r="BS13"/>
      <c r="BT13"/>
      <c r="BU13"/>
      <c r="BV13"/>
      <c r="BW13"/>
      <c r="BX13"/>
      <c r="BY13" s="102"/>
    </row>
    <row r="14" spans="1:77 16384:16384" s="1" customFormat="1" ht="42" customHeight="1" outlineLevel="1">
      <c r="A14" s="9"/>
      <c r="B14" s="111"/>
      <c r="C14" s="17"/>
      <c r="D14" s="115"/>
      <c r="E14" s="43"/>
      <c r="F14" s="143"/>
      <c r="G14" s="107"/>
      <c r="H14" s="95"/>
      <c r="I14"/>
      <c r="J14"/>
      <c r="K14"/>
      <c r="L14"/>
      <c r="M14"/>
      <c r="N14"/>
      <c r="O14"/>
      <c r="P14"/>
      <c r="Q14" s="102"/>
      <c r="R14" s="95"/>
      <c r="S14"/>
      <c r="T14"/>
      <c r="U14"/>
      <c r="V14"/>
      <c r="W14"/>
      <c r="X14"/>
      <c r="Y14"/>
      <c r="Z14"/>
      <c r="AA14" s="102"/>
      <c r="AB14" s="95"/>
      <c r="AC14"/>
      <c r="AD14"/>
      <c r="AE14"/>
      <c r="AF14"/>
      <c r="AG14"/>
      <c r="AH14"/>
      <c r="AI14"/>
      <c r="AJ14"/>
      <c r="AK14" s="102"/>
      <c r="AL14" s="95"/>
      <c r="AM14"/>
      <c r="AN14"/>
      <c r="AO14"/>
      <c r="AP14"/>
      <c r="AQ14"/>
      <c r="AR14"/>
      <c r="AS14"/>
      <c r="AT14"/>
      <c r="AU14" s="102"/>
      <c r="AV14" s="95"/>
      <c r="AW14"/>
      <c r="AX14"/>
      <c r="AY14"/>
      <c r="AZ14"/>
      <c r="BA14"/>
      <c r="BB14"/>
      <c r="BC14"/>
      <c r="BD14"/>
      <c r="BE14" s="102"/>
      <c r="BF14" s="95"/>
      <c r="BG14"/>
      <c r="BH14"/>
      <c r="BI14"/>
      <c r="BJ14"/>
      <c r="BK14"/>
      <c r="BL14"/>
      <c r="BM14"/>
      <c r="BN14"/>
      <c r="BO14" s="102"/>
      <c r="BP14" s="95"/>
      <c r="BQ14"/>
      <c r="BR14"/>
      <c r="BS14"/>
      <c r="BT14"/>
      <c r="BU14"/>
      <c r="BV14"/>
      <c r="BW14"/>
      <c r="BX14"/>
      <c r="BY14" s="102"/>
    </row>
    <row r="15" spans="1:77 16384:16384" s="1" customFormat="1" ht="42" customHeight="1" outlineLevel="1">
      <c r="A15" s="9"/>
      <c r="B15" s="114"/>
      <c r="C15" s="112"/>
      <c r="D15" s="116"/>
      <c r="E15" s="113"/>
      <c r="F15" s="144"/>
      <c r="G15" s="118"/>
      <c r="H15" s="96"/>
      <c r="I15" s="97"/>
      <c r="J15" s="97"/>
      <c r="K15" s="97"/>
      <c r="L15" s="97"/>
      <c r="M15" s="97"/>
      <c r="N15" s="97"/>
      <c r="O15" s="97"/>
      <c r="P15" s="97"/>
      <c r="Q15" s="103"/>
      <c r="R15" s="96"/>
      <c r="S15" s="97"/>
      <c r="T15" s="97"/>
      <c r="U15" s="97"/>
      <c r="V15" s="97"/>
      <c r="W15" s="97"/>
      <c r="X15" s="97"/>
      <c r="Y15" s="97"/>
      <c r="Z15" s="97"/>
      <c r="AA15" s="103"/>
      <c r="AB15" s="96"/>
      <c r="AC15" s="97"/>
      <c r="AD15" s="97"/>
      <c r="AE15" s="97"/>
      <c r="AF15" s="97"/>
      <c r="AG15" s="97"/>
      <c r="AH15" s="97"/>
      <c r="AI15" s="97"/>
      <c r="AJ15" s="97"/>
      <c r="AK15" s="103"/>
      <c r="AL15" s="96"/>
      <c r="AM15" s="97"/>
      <c r="AN15" s="97"/>
      <c r="AO15" s="97"/>
      <c r="AP15" s="97"/>
      <c r="AQ15" s="97"/>
      <c r="AR15" s="97"/>
      <c r="AS15" s="97"/>
      <c r="AT15" s="97"/>
      <c r="AU15" s="103"/>
      <c r="AV15" s="96"/>
      <c r="AW15" s="97"/>
      <c r="AX15" s="97"/>
      <c r="AY15" s="97"/>
      <c r="AZ15" s="97"/>
      <c r="BA15" s="97"/>
      <c r="BB15" s="97"/>
      <c r="BC15" s="97"/>
      <c r="BD15" s="97"/>
      <c r="BE15" s="103"/>
      <c r="BF15" s="96"/>
      <c r="BG15" s="97"/>
      <c r="BH15" s="97"/>
      <c r="BI15" s="97"/>
      <c r="BJ15" s="97"/>
      <c r="BK15" s="97"/>
      <c r="BL15" s="97"/>
      <c r="BM15" s="97"/>
      <c r="BN15" s="97"/>
      <c r="BO15" s="103"/>
      <c r="BP15" s="96"/>
      <c r="BQ15" s="97"/>
      <c r="BR15" s="97"/>
      <c r="BS15" s="97"/>
      <c r="BT15" s="97"/>
      <c r="BU15" s="97"/>
      <c r="BV15" s="97"/>
      <c r="BW15" s="97"/>
      <c r="BX15" s="97"/>
      <c r="BY15" s="103"/>
    </row>
    <row r="16" spans="1:77 16384:16384" s="1" customFormat="1" ht="42" customHeight="1">
      <c r="A16" s="10"/>
      <c r="B16" s="127" t="s">
        <v>64</v>
      </c>
      <c r="C16" s="128"/>
      <c r="D16" s="129"/>
      <c r="E16" s="130"/>
      <c r="F16" s="142"/>
      <c r="G16" s="131"/>
      <c r="H16" s="124"/>
      <c r="I16" s="125"/>
      <c r="J16" s="125"/>
      <c r="K16" s="125"/>
      <c r="L16" s="125"/>
      <c r="M16" s="125"/>
      <c r="N16" s="125"/>
      <c r="O16" s="125"/>
      <c r="P16" s="125"/>
      <c r="Q16" s="126"/>
      <c r="R16" s="124"/>
      <c r="S16" s="125"/>
      <c r="T16" s="125"/>
      <c r="U16" s="125"/>
      <c r="V16" s="125"/>
      <c r="W16" s="125"/>
      <c r="X16" s="125"/>
      <c r="Y16" s="125"/>
      <c r="Z16" s="125"/>
      <c r="AA16" s="126"/>
      <c r="AB16" s="124"/>
      <c r="AC16" s="125"/>
      <c r="AD16" s="125"/>
      <c r="AE16" s="125"/>
      <c r="AF16" s="125"/>
      <c r="AG16" s="125"/>
      <c r="AH16" s="125"/>
      <c r="AI16" s="125"/>
      <c r="AJ16" s="125"/>
      <c r="AK16" s="126"/>
      <c r="AL16" s="124"/>
      <c r="AM16" s="125"/>
      <c r="AN16" s="125"/>
      <c r="AO16" s="125"/>
      <c r="AP16" s="125"/>
      <c r="AQ16" s="125"/>
      <c r="AR16" s="125"/>
      <c r="AS16" s="125"/>
      <c r="AT16" s="125"/>
      <c r="AU16" s="126"/>
      <c r="AV16" s="124"/>
      <c r="AW16" s="125"/>
      <c r="AX16" s="125"/>
      <c r="AY16" s="125"/>
      <c r="AZ16" s="125"/>
      <c r="BA16" s="125"/>
      <c r="BB16" s="125"/>
      <c r="BC16" s="125"/>
      <c r="BD16" s="125"/>
      <c r="BE16" s="126"/>
      <c r="BF16" s="124"/>
      <c r="BG16" s="125"/>
      <c r="BH16" s="125"/>
      <c r="BI16" s="125"/>
      <c r="BJ16" s="125"/>
      <c r="BK16" s="125"/>
      <c r="BL16" s="125"/>
      <c r="BM16" s="125"/>
      <c r="BN16" s="125"/>
      <c r="BO16" s="126"/>
      <c r="BP16" s="124"/>
      <c r="BQ16" s="125"/>
      <c r="BR16" s="125"/>
      <c r="BS16" s="125"/>
      <c r="BT16" s="125"/>
      <c r="BU16" s="125"/>
      <c r="BV16" s="125"/>
      <c r="BW16" s="125"/>
      <c r="BX16" s="125"/>
      <c r="BY16" s="126"/>
    </row>
    <row r="17" spans="1:77" s="1" customFormat="1" ht="42" customHeight="1" outlineLevel="1">
      <c r="A17" s="10"/>
      <c r="B17" s="111" t="s">
        <v>70</v>
      </c>
      <c r="C17" s="17"/>
      <c r="D17" s="115">
        <v>1</v>
      </c>
      <c r="E17" s="43"/>
      <c r="F17" s="140">
        <v>0.5</v>
      </c>
      <c r="G17" s="107"/>
      <c r="H17" s="95"/>
      <c r="I17"/>
      <c r="J17"/>
      <c r="K17"/>
      <c r="L17"/>
      <c r="M17"/>
      <c r="N17"/>
      <c r="O17"/>
      <c r="P17"/>
      <c r="Q17" s="102"/>
      <c r="R17" s="117"/>
      <c r="S17"/>
      <c r="T17"/>
      <c r="U17"/>
      <c r="V17"/>
      <c r="W17"/>
      <c r="X17"/>
      <c r="Y17"/>
      <c r="Z17"/>
      <c r="AA17" s="102"/>
      <c r="AB17" s="95"/>
      <c r="AC17"/>
      <c r="AD17"/>
      <c r="AE17"/>
      <c r="AF17"/>
      <c r="AG17"/>
      <c r="AH17"/>
      <c r="AI17"/>
      <c r="AJ17"/>
      <c r="AK17" s="102"/>
      <c r="AL17" s="95"/>
      <c r="AM17"/>
      <c r="AN17"/>
      <c r="AO17"/>
      <c r="AP17"/>
      <c r="AQ17"/>
      <c r="AR17"/>
      <c r="AS17"/>
      <c r="AT17"/>
      <c r="AU17" s="102"/>
      <c r="AV17" s="95"/>
      <c r="AW17"/>
      <c r="AX17"/>
      <c r="AY17"/>
      <c r="AZ17"/>
      <c r="BA17"/>
      <c r="BB17"/>
      <c r="BC17"/>
      <c r="BD17"/>
      <c r="BE17" s="102"/>
      <c r="BF17" s="95"/>
      <c r="BG17"/>
      <c r="BH17"/>
      <c r="BI17"/>
      <c r="BJ17"/>
      <c r="BK17"/>
      <c r="BL17"/>
      <c r="BM17"/>
      <c r="BN17"/>
      <c r="BO17" s="102"/>
      <c r="BP17" s="95"/>
      <c r="BQ17"/>
      <c r="BR17"/>
      <c r="BS17"/>
      <c r="BT17"/>
      <c r="BU17"/>
      <c r="BV17"/>
      <c r="BW17"/>
      <c r="BX17"/>
      <c r="BY17" s="102"/>
    </row>
    <row r="18" spans="1:77" s="1" customFormat="1" ht="42" customHeight="1" outlineLevel="1">
      <c r="A18" s="9"/>
      <c r="B18" s="111" t="s">
        <v>72</v>
      </c>
      <c r="C18" s="17"/>
      <c r="D18" s="115">
        <v>1</v>
      </c>
      <c r="E18" s="43"/>
      <c r="F18" s="140">
        <v>0.5</v>
      </c>
      <c r="G18" s="107"/>
      <c r="H18" s="95"/>
      <c r="I18"/>
      <c r="J18"/>
      <c r="K18"/>
      <c r="L18"/>
      <c r="M18"/>
      <c r="N18"/>
      <c r="O18"/>
      <c r="P18"/>
      <c r="Q18" s="102"/>
      <c r="R18" s="122"/>
      <c r="S18"/>
      <c r="T18"/>
      <c r="U18"/>
      <c r="V18"/>
      <c r="W18"/>
      <c r="X18"/>
      <c r="Y18"/>
      <c r="Z18"/>
      <c r="AA18" s="102"/>
      <c r="AB18" s="95"/>
      <c r="AC18"/>
      <c r="AD18"/>
      <c r="AE18"/>
      <c r="AF18"/>
      <c r="AG18"/>
      <c r="AH18"/>
      <c r="AI18"/>
      <c r="AJ18"/>
      <c r="AK18" s="102"/>
      <c r="AL18" s="95"/>
      <c r="AM18"/>
      <c r="AN18"/>
      <c r="AO18"/>
      <c r="AP18"/>
      <c r="AQ18"/>
      <c r="AR18"/>
      <c r="AS18"/>
      <c r="AT18"/>
      <c r="AU18" s="102"/>
      <c r="AV18" s="95"/>
      <c r="AW18"/>
      <c r="AX18"/>
      <c r="AY18"/>
      <c r="AZ18"/>
      <c r="BA18"/>
      <c r="BB18"/>
      <c r="BC18"/>
      <c r="BD18"/>
      <c r="BE18" s="102"/>
      <c r="BF18" s="95"/>
      <c r="BG18"/>
      <c r="BH18"/>
      <c r="BI18"/>
      <c r="BJ18"/>
      <c r="BK18"/>
      <c r="BL18"/>
      <c r="BM18"/>
      <c r="BN18"/>
      <c r="BO18" s="102"/>
      <c r="BP18" s="95"/>
      <c r="BQ18"/>
      <c r="BR18"/>
      <c r="BS18"/>
      <c r="BT18"/>
      <c r="BU18"/>
      <c r="BV18"/>
      <c r="BW18"/>
      <c r="BX18"/>
      <c r="BY18" s="102"/>
    </row>
    <row r="19" spans="1:77" s="1" customFormat="1" ht="42" customHeight="1" outlineLevel="1">
      <c r="A19" s="9"/>
      <c r="B19" s="111" t="s">
        <v>73</v>
      </c>
      <c r="C19" s="17"/>
      <c r="D19" s="115">
        <v>1</v>
      </c>
      <c r="E19" s="43"/>
      <c r="F19" s="143">
        <v>1</v>
      </c>
      <c r="G19" s="107"/>
      <c r="H19" s="95"/>
      <c r="I19"/>
      <c r="J19"/>
      <c r="K19"/>
      <c r="L19"/>
      <c r="M19"/>
      <c r="N19"/>
      <c r="O19"/>
      <c r="P19"/>
      <c r="Q19" s="102"/>
      <c r="R19" s="95"/>
      <c r="S19" s="123"/>
      <c r="T19"/>
      <c r="U19"/>
      <c r="V19"/>
      <c r="W19"/>
      <c r="X19"/>
      <c r="Y19"/>
      <c r="Z19"/>
      <c r="AA19" s="102"/>
      <c r="AB19" s="95"/>
      <c r="AC19"/>
      <c r="AD19"/>
      <c r="AE19"/>
      <c r="AF19"/>
      <c r="AG19"/>
      <c r="AH19"/>
      <c r="AI19"/>
      <c r="AJ19"/>
      <c r="AK19" s="102"/>
      <c r="AL19" s="95"/>
      <c r="AM19"/>
      <c r="AN19"/>
      <c r="AO19"/>
      <c r="AP19"/>
      <c r="AQ19"/>
      <c r="AR19"/>
      <c r="AS19"/>
      <c r="AT19"/>
      <c r="AU19" s="102"/>
      <c r="AV19" s="95"/>
      <c r="AW19"/>
      <c r="AX19"/>
      <c r="AY19"/>
      <c r="AZ19"/>
      <c r="BA19"/>
      <c r="BB19"/>
      <c r="BC19"/>
      <c r="BD19"/>
      <c r="BE19" s="102"/>
      <c r="BF19" s="95"/>
      <c r="BG19"/>
      <c r="BH19"/>
      <c r="BI19"/>
      <c r="BJ19"/>
      <c r="BK19"/>
      <c r="BL19"/>
      <c r="BM19"/>
      <c r="BN19"/>
      <c r="BO19" s="102"/>
      <c r="BP19" s="95"/>
      <c r="BQ19"/>
      <c r="BR19"/>
      <c r="BS19"/>
      <c r="BT19"/>
      <c r="BU19"/>
      <c r="BV19"/>
      <c r="BW19"/>
      <c r="BX19"/>
      <c r="BY19" s="102"/>
    </row>
    <row r="20" spans="1:77" s="1" customFormat="1" ht="42" customHeight="1" outlineLevel="1">
      <c r="A20" s="9"/>
      <c r="B20" s="111"/>
      <c r="C20" s="17"/>
      <c r="D20" s="115"/>
      <c r="E20" s="43"/>
      <c r="F20" s="143"/>
      <c r="G20" s="107"/>
      <c r="H20" s="95"/>
      <c r="I20"/>
      <c r="J20"/>
      <c r="K20"/>
      <c r="L20"/>
      <c r="M20"/>
      <c r="N20"/>
      <c r="O20"/>
      <c r="P20"/>
      <c r="Q20" s="102"/>
      <c r="R20" s="95"/>
      <c r="S20"/>
      <c r="T20"/>
      <c r="U20"/>
      <c r="V20"/>
      <c r="W20"/>
      <c r="X20"/>
      <c r="Y20"/>
      <c r="Z20"/>
      <c r="AA20" s="102"/>
      <c r="AB20" s="95"/>
      <c r="AC20"/>
      <c r="AD20"/>
      <c r="AE20"/>
      <c r="AF20"/>
      <c r="AG20"/>
      <c r="AH20"/>
      <c r="AI20"/>
      <c r="AJ20"/>
      <c r="AK20" s="102"/>
      <c r="AL20" s="95"/>
      <c r="AM20"/>
      <c r="AN20"/>
      <c r="AO20"/>
      <c r="AP20"/>
      <c r="AQ20"/>
      <c r="AR20"/>
      <c r="AS20"/>
      <c r="AT20"/>
      <c r="AU20" s="102"/>
      <c r="AV20" s="95"/>
      <c r="AW20"/>
      <c r="AX20"/>
      <c r="AY20"/>
      <c r="AZ20"/>
      <c r="BA20"/>
      <c r="BB20"/>
      <c r="BC20"/>
      <c r="BD20"/>
      <c r="BE20" s="102"/>
      <c r="BF20" s="95"/>
      <c r="BG20"/>
      <c r="BH20"/>
      <c r="BI20"/>
      <c r="BJ20"/>
      <c r="BK20"/>
      <c r="BL20"/>
      <c r="BM20"/>
      <c r="BN20"/>
      <c r="BO20" s="102"/>
      <c r="BP20" s="95"/>
      <c r="BQ20"/>
      <c r="BR20"/>
      <c r="BS20"/>
      <c r="BT20"/>
      <c r="BU20"/>
      <c r="BV20"/>
      <c r="BW20"/>
      <c r="BX20"/>
      <c r="BY20" s="102"/>
    </row>
    <row r="21" spans="1:77" s="1" customFormat="1" ht="42" customHeight="1" outlineLevel="1">
      <c r="A21" s="9"/>
      <c r="B21" s="114"/>
      <c r="C21" s="112"/>
      <c r="D21" s="116"/>
      <c r="E21" s="113"/>
      <c r="F21" s="144"/>
      <c r="G21" s="118"/>
      <c r="H21" s="96"/>
      <c r="I21" s="97"/>
      <c r="J21" s="97"/>
      <c r="K21" s="97"/>
      <c r="L21" s="97"/>
      <c r="M21" s="97"/>
      <c r="N21" s="97"/>
      <c r="O21" s="97"/>
      <c r="P21" s="97"/>
      <c r="Q21" s="103"/>
      <c r="R21" s="96"/>
      <c r="S21" s="97"/>
      <c r="T21" s="97"/>
      <c r="U21" s="97"/>
      <c r="V21" s="97"/>
      <c r="W21" s="97"/>
      <c r="X21" s="97"/>
      <c r="Y21" s="97"/>
      <c r="Z21" s="97"/>
      <c r="AA21" s="103"/>
      <c r="AB21" s="96"/>
      <c r="AC21" s="97"/>
      <c r="AD21" s="97"/>
      <c r="AE21" s="97"/>
      <c r="AF21" s="97"/>
      <c r="AG21" s="97"/>
      <c r="AH21" s="97"/>
      <c r="AI21" s="97"/>
      <c r="AJ21" s="97"/>
      <c r="AK21" s="103"/>
      <c r="AL21" s="96"/>
      <c r="AM21" s="97"/>
      <c r="AN21" s="97"/>
      <c r="AO21" s="97"/>
      <c r="AP21" s="97"/>
      <c r="AQ21" s="97"/>
      <c r="AR21" s="97"/>
      <c r="AS21" s="97"/>
      <c r="AT21" s="97"/>
      <c r="AU21" s="103"/>
      <c r="AV21" s="96"/>
      <c r="AW21" s="97"/>
      <c r="AX21" s="97"/>
      <c r="AY21" s="97"/>
      <c r="AZ21" s="97"/>
      <c r="BA21" s="97"/>
      <c r="BB21" s="97"/>
      <c r="BC21" s="97"/>
      <c r="BD21" s="97"/>
      <c r="BE21" s="103"/>
      <c r="BF21" s="96"/>
      <c r="BG21" s="97"/>
      <c r="BH21" s="97"/>
      <c r="BI21" s="97"/>
      <c r="BJ21" s="97"/>
      <c r="BK21" s="97"/>
      <c r="BL21" s="97"/>
      <c r="BM21" s="97"/>
      <c r="BN21" s="97"/>
      <c r="BO21" s="103"/>
      <c r="BP21" s="96"/>
      <c r="BQ21" s="97"/>
      <c r="BR21" s="97"/>
      <c r="BS21" s="97"/>
      <c r="BT21" s="97"/>
      <c r="BU21" s="97"/>
      <c r="BV21" s="97"/>
      <c r="BW21" s="97"/>
      <c r="BX21" s="97"/>
      <c r="BY21" s="103"/>
    </row>
    <row r="22" spans="1:77" s="1" customFormat="1" ht="42" customHeight="1">
      <c r="A22" s="9"/>
      <c r="B22" s="127" t="s">
        <v>65</v>
      </c>
      <c r="C22" s="128"/>
      <c r="D22" s="129"/>
      <c r="E22" s="130"/>
      <c r="F22" s="142"/>
      <c r="G22" s="131"/>
      <c r="H22" s="124"/>
      <c r="I22" s="125"/>
      <c r="J22" s="125"/>
      <c r="K22" s="125"/>
      <c r="L22" s="125"/>
      <c r="M22" s="125"/>
      <c r="N22" s="125"/>
      <c r="O22" s="125"/>
      <c r="P22" s="125"/>
      <c r="Q22" s="126"/>
      <c r="R22" s="124"/>
      <c r="S22" s="125"/>
      <c r="T22" s="125"/>
      <c r="U22" s="125"/>
      <c r="V22" s="125"/>
      <c r="W22" s="125"/>
      <c r="X22" s="125"/>
      <c r="Y22" s="125"/>
      <c r="Z22" s="125"/>
      <c r="AA22" s="126"/>
      <c r="AB22" s="124"/>
      <c r="AC22" s="125"/>
      <c r="AD22" s="125"/>
      <c r="AE22" s="125"/>
      <c r="AF22" s="125"/>
      <c r="AG22" s="125"/>
      <c r="AH22" s="125"/>
      <c r="AI22" s="125"/>
      <c r="AJ22" s="125"/>
      <c r="AK22" s="126"/>
      <c r="AL22" s="124"/>
      <c r="AM22" s="125"/>
      <c r="AN22" s="125"/>
      <c r="AO22" s="125"/>
      <c r="AP22" s="125"/>
      <c r="AQ22" s="125"/>
      <c r="AR22" s="125"/>
      <c r="AS22" s="125"/>
      <c r="AT22" s="125"/>
      <c r="AU22" s="126"/>
      <c r="AV22" s="124"/>
      <c r="AW22" s="125"/>
      <c r="AX22" s="125"/>
      <c r="AY22" s="125"/>
      <c r="AZ22" s="125"/>
      <c r="BA22" s="125"/>
      <c r="BB22" s="125"/>
      <c r="BC22" s="125"/>
      <c r="BD22" s="125"/>
      <c r="BE22" s="126"/>
      <c r="BF22" s="124"/>
      <c r="BG22" s="125"/>
      <c r="BH22" s="125"/>
      <c r="BI22" s="125"/>
      <c r="BJ22" s="125"/>
      <c r="BK22" s="125"/>
      <c r="BL22" s="125"/>
      <c r="BM22" s="125"/>
      <c r="BN22" s="125"/>
      <c r="BO22" s="126"/>
      <c r="BP22" s="124"/>
      <c r="BQ22" s="125"/>
      <c r="BR22" s="125"/>
      <c r="BS22" s="125"/>
      <c r="BT22" s="125"/>
      <c r="BU22" s="125"/>
      <c r="BV22" s="125"/>
      <c r="BW22" s="125"/>
      <c r="BX22" s="125"/>
      <c r="BY22" s="126"/>
    </row>
    <row r="23" spans="1:77" s="1" customFormat="1" ht="42" customHeight="1" outlineLevel="1">
      <c r="A23" s="9"/>
      <c r="B23" s="111" t="s">
        <v>75</v>
      </c>
      <c r="C23" s="17"/>
      <c r="D23" s="115">
        <v>1</v>
      </c>
      <c r="E23" s="43"/>
      <c r="F23" s="143">
        <v>1</v>
      </c>
      <c r="G23" s="107"/>
      <c r="H23" s="95"/>
      <c r="I23"/>
      <c r="J23"/>
      <c r="K23"/>
      <c r="L23"/>
      <c r="M23"/>
      <c r="N23"/>
      <c r="O23"/>
      <c r="P23"/>
      <c r="Q23" s="102"/>
      <c r="R23" s="95"/>
      <c r="S23" s="123"/>
      <c r="T23"/>
      <c r="U23"/>
      <c r="V23"/>
      <c r="W23"/>
      <c r="X23"/>
      <c r="Y23"/>
      <c r="Z23"/>
      <c r="AA23" s="102"/>
      <c r="AB23" s="95"/>
      <c r="AC23"/>
      <c r="AD23"/>
      <c r="AE23"/>
      <c r="AF23"/>
      <c r="AG23"/>
      <c r="AH23"/>
      <c r="AI23"/>
      <c r="AJ23"/>
      <c r="AK23" s="102"/>
      <c r="AL23" s="95"/>
      <c r="AM23"/>
      <c r="AN23"/>
      <c r="AO23"/>
      <c r="AP23"/>
      <c r="AQ23"/>
      <c r="AR23"/>
      <c r="AS23"/>
      <c r="AT23"/>
      <c r="AU23" s="102"/>
      <c r="AV23" s="95"/>
      <c r="AW23"/>
      <c r="AX23"/>
      <c r="AY23"/>
      <c r="AZ23"/>
      <c r="BA23"/>
      <c r="BB23"/>
      <c r="BC23"/>
      <c r="BD23"/>
      <c r="BE23" s="102"/>
      <c r="BF23" s="95"/>
      <c r="BG23"/>
      <c r="BH23"/>
      <c r="BI23"/>
      <c r="BJ23"/>
      <c r="BK23"/>
      <c r="BL23"/>
      <c r="BM23"/>
      <c r="BN23"/>
      <c r="BO23" s="102"/>
      <c r="BP23" s="95"/>
      <c r="BQ23"/>
      <c r="BR23"/>
      <c r="BS23"/>
      <c r="BT23"/>
      <c r="BU23"/>
      <c r="BV23"/>
      <c r="BW23"/>
      <c r="BX23"/>
      <c r="BY23" s="102"/>
    </row>
    <row r="24" spans="1:77" s="1" customFormat="1" ht="42" customHeight="1" outlineLevel="1">
      <c r="A24" s="9"/>
      <c r="B24" s="111" t="s">
        <v>86</v>
      </c>
      <c r="C24" s="17"/>
      <c r="D24" s="115">
        <v>1</v>
      </c>
      <c r="E24" s="43"/>
      <c r="F24" s="143">
        <v>2</v>
      </c>
      <c r="G24" s="107"/>
      <c r="H24" s="95"/>
      <c r="I24"/>
      <c r="J24"/>
      <c r="K24"/>
      <c r="L24"/>
      <c r="M24"/>
      <c r="N24"/>
      <c r="O24"/>
      <c r="P24"/>
      <c r="Q24" s="102"/>
      <c r="R24" s="95"/>
      <c r="S24"/>
      <c r="T24" s="123"/>
      <c r="U24"/>
      <c r="V24"/>
      <c r="W24"/>
      <c r="X24"/>
      <c r="Y24"/>
      <c r="Z24"/>
      <c r="AA24" s="102"/>
      <c r="AB24" s="95"/>
      <c r="AC24"/>
      <c r="AD24"/>
      <c r="AE24"/>
      <c r="AF24"/>
      <c r="AG24"/>
      <c r="AH24"/>
      <c r="AI24"/>
      <c r="AJ24"/>
      <c r="AK24" s="102"/>
      <c r="AL24" s="95"/>
      <c r="AM24"/>
      <c r="AN24"/>
      <c r="AO24"/>
      <c r="AP24"/>
      <c r="AQ24"/>
      <c r="AR24"/>
      <c r="AS24"/>
      <c r="AT24"/>
      <c r="AU24" s="102"/>
      <c r="AV24" s="95"/>
      <c r="AW24"/>
      <c r="AX24"/>
      <c r="AY24"/>
      <c r="AZ24"/>
      <c r="BA24"/>
      <c r="BB24"/>
      <c r="BC24"/>
      <c r="BD24"/>
      <c r="BE24" s="102"/>
      <c r="BF24" s="95"/>
      <c r="BG24"/>
      <c r="BH24"/>
      <c r="BI24"/>
      <c r="BJ24"/>
      <c r="BK24"/>
      <c r="BL24"/>
      <c r="BM24"/>
      <c r="BN24"/>
      <c r="BO24" s="102"/>
      <c r="BP24" s="95"/>
      <c r="BQ24"/>
      <c r="BR24"/>
      <c r="BS24"/>
      <c r="BT24"/>
      <c r="BU24"/>
      <c r="BV24"/>
      <c r="BW24"/>
      <c r="BX24"/>
      <c r="BY24" s="102"/>
    </row>
    <row r="25" spans="1:77" s="1" customFormat="1" ht="42" customHeight="1" outlineLevel="1">
      <c r="A25" s="9"/>
      <c r="B25" s="111"/>
      <c r="C25" s="17"/>
      <c r="D25" s="115"/>
      <c r="E25" s="43"/>
      <c r="F25" s="143"/>
      <c r="G25" s="107"/>
      <c r="H25" s="95"/>
      <c r="I25"/>
      <c r="J25"/>
      <c r="K25"/>
      <c r="L25"/>
      <c r="M25"/>
      <c r="N25"/>
      <c r="O25"/>
      <c r="P25"/>
      <c r="Q25" s="102"/>
      <c r="R25" s="95"/>
      <c r="S25"/>
      <c r="T25"/>
      <c r="U25"/>
      <c r="V25"/>
      <c r="W25"/>
      <c r="X25"/>
      <c r="Y25"/>
      <c r="Z25"/>
      <c r="AA25" s="102"/>
      <c r="AB25" s="95"/>
      <c r="AC25"/>
      <c r="AD25"/>
      <c r="AE25"/>
      <c r="AF25"/>
      <c r="AG25"/>
      <c r="AH25"/>
      <c r="AI25"/>
      <c r="AJ25"/>
      <c r="AK25" s="102"/>
      <c r="AL25" s="95"/>
      <c r="AM25"/>
      <c r="AN25"/>
      <c r="AO25"/>
      <c r="AP25"/>
      <c r="AQ25"/>
      <c r="AR25"/>
      <c r="AS25"/>
      <c r="AT25"/>
      <c r="AU25" s="102"/>
      <c r="AV25" s="95"/>
      <c r="AW25"/>
      <c r="AX25"/>
      <c r="AY25"/>
      <c r="AZ25"/>
      <c r="BA25"/>
      <c r="BB25"/>
      <c r="BC25"/>
      <c r="BD25"/>
      <c r="BE25" s="102"/>
      <c r="BF25" s="95"/>
      <c r="BG25"/>
      <c r="BH25"/>
      <c r="BI25"/>
      <c r="BJ25"/>
      <c r="BK25"/>
      <c r="BL25"/>
      <c r="BM25"/>
      <c r="BN25"/>
      <c r="BO25" s="102"/>
      <c r="BP25" s="95"/>
      <c r="BQ25"/>
      <c r="BR25"/>
      <c r="BS25"/>
      <c r="BT25"/>
      <c r="BU25"/>
      <c r="BV25"/>
      <c r="BW25"/>
      <c r="BX25"/>
      <c r="BY25" s="102"/>
    </row>
    <row r="26" spans="1:77" s="1" customFormat="1" ht="42" customHeight="1" outlineLevel="1">
      <c r="A26" s="9"/>
      <c r="B26" s="111"/>
      <c r="C26" s="17"/>
      <c r="D26" s="115"/>
      <c r="E26" s="43"/>
      <c r="F26" s="143"/>
      <c r="G26" s="107"/>
      <c r="H26" s="95"/>
      <c r="I26"/>
      <c r="J26"/>
      <c r="K26"/>
      <c r="L26"/>
      <c r="M26"/>
      <c r="N26"/>
      <c r="O26"/>
      <c r="P26"/>
      <c r="Q26" s="102"/>
      <c r="R26" s="95"/>
      <c r="S26"/>
      <c r="T26"/>
      <c r="U26"/>
      <c r="V26"/>
      <c r="W26"/>
      <c r="X26"/>
      <c r="Y26"/>
      <c r="Z26"/>
      <c r="AA26" s="102"/>
      <c r="AB26" s="95"/>
      <c r="AC26"/>
      <c r="AD26"/>
      <c r="AE26"/>
      <c r="AF26"/>
      <c r="AG26"/>
      <c r="AH26"/>
      <c r="AI26"/>
      <c r="AJ26"/>
      <c r="AK26" s="102"/>
      <c r="AL26" s="95"/>
      <c r="AM26"/>
      <c r="AN26"/>
      <c r="AO26"/>
      <c r="AP26"/>
      <c r="AQ26"/>
      <c r="AR26"/>
      <c r="AS26"/>
      <c r="AT26"/>
      <c r="AU26" s="102"/>
      <c r="AV26" s="95"/>
      <c r="AW26"/>
      <c r="AX26"/>
      <c r="AY26"/>
      <c r="AZ26"/>
      <c r="BA26"/>
      <c r="BB26"/>
      <c r="BC26"/>
      <c r="BD26"/>
      <c r="BE26" s="102"/>
      <c r="BF26" s="95"/>
      <c r="BG26"/>
      <c r="BH26"/>
      <c r="BI26"/>
      <c r="BJ26"/>
      <c r="BK26"/>
      <c r="BL26"/>
      <c r="BM26"/>
      <c r="BN26"/>
      <c r="BO26" s="102"/>
      <c r="BP26" s="95"/>
      <c r="BQ26"/>
      <c r="BR26"/>
      <c r="BS26"/>
      <c r="BT26"/>
      <c r="BU26"/>
      <c r="BV26"/>
      <c r="BW26"/>
      <c r="BX26"/>
      <c r="BY26" s="102"/>
    </row>
    <row r="27" spans="1:77" s="1" customFormat="1" ht="42" customHeight="1" outlineLevel="1">
      <c r="A27" s="9"/>
      <c r="B27" s="114"/>
      <c r="C27" s="112"/>
      <c r="D27" s="116"/>
      <c r="E27" s="113"/>
      <c r="F27" s="144"/>
      <c r="G27" s="118"/>
      <c r="H27" s="96"/>
      <c r="I27" s="97"/>
      <c r="J27" s="97"/>
      <c r="K27" s="97"/>
      <c r="L27" s="97"/>
      <c r="M27" s="97"/>
      <c r="N27" s="97"/>
      <c r="O27" s="97"/>
      <c r="P27" s="97"/>
      <c r="Q27" s="103"/>
      <c r="R27" s="96"/>
      <c r="S27" s="97"/>
      <c r="T27" s="97"/>
      <c r="U27" s="97"/>
      <c r="V27" s="97"/>
      <c r="W27" s="97"/>
      <c r="X27" s="97"/>
      <c r="Y27" s="97"/>
      <c r="Z27" s="97"/>
      <c r="AA27" s="103"/>
      <c r="AB27" s="96"/>
      <c r="AC27" s="97"/>
      <c r="AD27" s="97"/>
      <c r="AE27" s="97"/>
      <c r="AF27" s="97"/>
      <c r="AG27" s="97"/>
      <c r="AH27" s="97"/>
      <c r="AI27" s="97"/>
      <c r="AJ27" s="97"/>
      <c r="AK27" s="103"/>
      <c r="AL27" s="96"/>
      <c r="AM27" s="97"/>
      <c r="AN27" s="97"/>
      <c r="AO27" s="97"/>
      <c r="AP27" s="97"/>
      <c r="AQ27" s="97"/>
      <c r="AR27" s="97"/>
      <c r="AS27" s="97"/>
      <c r="AT27" s="97"/>
      <c r="AU27" s="103"/>
      <c r="AV27" s="96"/>
      <c r="AW27" s="97"/>
      <c r="AX27" s="97"/>
      <c r="AY27" s="97"/>
      <c r="AZ27" s="97"/>
      <c r="BA27" s="97"/>
      <c r="BB27" s="97"/>
      <c r="BC27" s="97"/>
      <c r="BD27" s="97"/>
      <c r="BE27" s="103"/>
      <c r="BF27" s="96"/>
      <c r="BG27" s="97"/>
      <c r="BH27" s="97"/>
      <c r="BI27" s="97"/>
      <c r="BJ27" s="97"/>
      <c r="BK27" s="97"/>
      <c r="BL27" s="97"/>
      <c r="BM27" s="97"/>
      <c r="BN27" s="97"/>
      <c r="BO27" s="103"/>
      <c r="BP27" s="96"/>
      <c r="BQ27" s="97"/>
      <c r="BR27" s="97"/>
      <c r="BS27" s="97"/>
      <c r="BT27" s="97"/>
      <c r="BU27" s="97"/>
      <c r="BV27" s="97"/>
      <c r="BW27" s="97"/>
      <c r="BX27" s="97"/>
      <c r="BY27" s="103"/>
    </row>
    <row r="28" spans="1:77" s="1" customFormat="1" ht="42" customHeight="1">
      <c r="A28" s="9"/>
      <c r="B28" s="127" t="s">
        <v>66</v>
      </c>
      <c r="C28" s="128"/>
      <c r="D28" s="129"/>
      <c r="E28" s="130"/>
      <c r="F28" s="142"/>
      <c r="G28" s="131"/>
      <c r="H28" s="124"/>
      <c r="I28" s="125"/>
      <c r="J28" s="125"/>
      <c r="K28" s="125"/>
      <c r="L28" s="125"/>
      <c r="M28" s="125"/>
      <c r="N28" s="125"/>
      <c r="O28" s="125"/>
      <c r="P28" s="125"/>
      <c r="Q28" s="126"/>
      <c r="R28" s="124"/>
      <c r="S28" s="125"/>
      <c r="T28" s="125"/>
      <c r="U28" s="125"/>
      <c r="V28" s="125"/>
      <c r="W28" s="125"/>
      <c r="X28" s="125"/>
      <c r="Y28" s="125"/>
      <c r="Z28" s="125"/>
      <c r="AA28" s="126"/>
      <c r="AB28" s="124"/>
      <c r="AC28" s="125"/>
      <c r="AD28" s="125"/>
      <c r="AE28" s="125"/>
      <c r="AF28" s="125"/>
      <c r="AG28" s="125"/>
      <c r="AH28" s="125"/>
      <c r="AI28" s="125"/>
      <c r="AJ28" s="125"/>
      <c r="AK28" s="126"/>
      <c r="AL28" s="124"/>
      <c r="AM28" s="125"/>
      <c r="AN28" s="125"/>
      <c r="AO28" s="125"/>
      <c r="AP28" s="125"/>
      <c r="AQ28" s="125"/>
      <c r="AR28" s="125"/>
      <c r="AS28" s="125"/>
      <c r="AT28" s="125"/>
      <c r="AU28" s="126"/>
      <c r="AV28" s="124"/>
      <c r="AW28" s="125"/>
      <c r="AX28" s="125"/>
      <c r="AY28" s="125"/>
      <c r="AZ28" s="125"/>
      <c r="BA28" s="125"/>
      <c r="BB28" s="125"/>
      <c r="BC28" s="125"/>
      <c r="BD28" s="125"/>
      <c r="BE28" s="126"/>
      <c r="BF28" s="124"/>
      <c r="BG28" s="125"/>
      <c r="BH28" s="125"/>
      <c r="BI28" s="125"/>
      <c r="BJ28" s="125"/>
      <c r="BK28" s="125"/>
      <c r="BL28" s="125"/>
      <c r="BM28" s="125"/>
      <c r="BN28" s="125"/>
      <c r="BO28" s="126"/>
      <c r="BP28" s="124"/>
      <c r="BQ28" s="125"/>
      <c r="BR28" s="125"/>
      <c r="BS28" s="125"/>
      <c r="BT28" s="125"/>
      <c r="BU28" s="125"/>
      <c r="BV28" s="125"/>
      <c r="BW28" s="125"/>
      <c r="BX28" s="125"/>
      <c r="BY28" s="126"/>
    </row>
    <row r="29" spans="1:77" s="1" customFormat="1" ht="42" customHeight="1" outlineLevel="1">
      <c r="A29" s="9"/>
      <c r="B29" s="111" t="s">
        <v>83</v>
      </c>
      <c r="C29" s="17"/>
      <c r="D29" s="115">
        <v>0.6</v>
      </c>
      <c r="E29" s="43"/>
      <c r="F29" s="143">
        <v>6</v>
      </c>
      <c r="G29" s="107"/>
      <c r="H29" s="95"/>
      <c r="I29"/>
      <c r="J29"/>
      <c r="K29"/>
      <c r="L29"/>
      <c r="M29"/>
      <c r="N29"/>
      <c r="O29"/>
      <c r="P29"/>
      <c r="Q29" s="102"/>
      <c r="R29" s="95"/>
      <c r="S29"/>
      <c r="T29"/>
      <c r="U29" s="105"/>
      <c r="V29" s="105"/>
      <c r="W29"/>
      <c r="X29"/>
      <c r="Y29"/>
      <c r="Z29"/>
      <c r="AA29"/>
      <c r="AB29" s="138"/>
      <c r="AC29" s="139"/>
      <c r="AD29" s="121"/>
      <c r="AE29"/>
      <c r="AF29"/>
      <c r="AG29"/>
      <c r="AH29"/>
      <c r="AI29"/>
      <c r="AJ29"/>
      <c r="AK29" s="102"/>
      <c r="AL29" s="95"/>
      <c r="AM29"/>
      <c r="AN29"/>
      <c r="AO29"/>
      <c r="AP29"/>
      <c r="AQ29"/>
      <c r="AR29"/>
      <c r="AS29"/>
      <c r="AT29"/>
      <c r="AU29" s="102"/>
      <c r="AV29" s="95"/>
      <c r="AW29"/>
      <c r="AX29"/>
      <c r="AY29"/>
      <c r="AZ29"/>
      <c r="BA29"/>
      <c r="BB29"/>
      <c r="BC29"/>
      <c r="BD29"/>
      <c r="BE29" s="102"/>
      <c r="BF29" s="95"/>
      <c r="BG29"/>
      <c r="BH29"/>
      <c r="BI29"/>
      <c r="BJ29"/>
      <c r="BK29"/>
      <c r="BL29"/>
      <c r="BM29"/>
      <c r="BN29"/>
      <c r="BO29" s="102"/>
      <c r="BP29" s="95"/>
      <c r="BQ29"/>
      <c r="BR29"/>
      <c r="BS29"/>
      <c r="BT29"/>
      <c r="BU29"/>
      <c r="BV29"/>
      <c r="BW29"/>
      <c r="BX29"/>
      <c r="BY29" s="102"/>
    </row>
    <row r="30" spans="1:77" s="1" customFormat="1" ht="42" customHeight="1" outlineLevel="1">
      <c r="A30" s="9"/>
      <c r="B30" s="111" t="s">
        <v>77</v>
      </c>
      <c r="C30" s="17"/>
      <c r="D30" s="115">
        <v>1</v>
      </c>
      <c r="E30" s="43"/>
      <c r="F30" s="143">
        <v>1</v>
      </c>
      <c r="G30" s="107"/>
      <c r="H30" s="95"/>
      <c r="I30"/>
      <c r="J30"/>
      <c r="K30"/>
      <c r="L30"/>
      <c r="M30"/>
      <c r="N30"/>
      <c r="O30"/>
      <c r="P30"/>
      <c r="Q30" s="102"/>
      <c r="R30" s="95"/>
      <c r="S30"/>
      <c r="T30"/>
      <c r="U30" s="105"/>
      <c r="V30" s="105"/>
      <c r="W30"/>
      <c r="X30"/>
      <c r="Y30"/>
      <c r="Z30"/>
      <c r="AA30"/>
      <c r="AB30" s="95"/>
      <c r="AC30"/>
      <c r="AD30"/>
      <c r="AE30" s="123"/>
      <c r="AF30"/>
      <c r="AG30"/>
      <c r="AH30"/>
      <c r="AI30"/>
      <c r="AJ30"/>
      <c r="AK30" s="102"/>
      <c r="AL30" s="95"/>
      <c r="AM30"/>
      <c r="AN30"/>
      <c r="AO30"/>
      <c r="AP30"/>
      <c r="AQ30"/>
      <c r="AR30"/>
      <c r="AS30"/>
      <c r="AT30"/>
      <c r="AU30" s="102"/>
      <c r="AV30" s="95"/>
      <c r="AW30"/>
      <c r="AX30"/>
      <c r="AY30"/>
      <c r="AZ30"/>
      <c r="BA30"/>
      <c r="BB30"/>
      <c r="BC30"/>
      <c r="BD30"/>
      <c r="BE30" s="102"/>
      <c r="BF30" s="95"/>
      <c r="BG30"/>
      <c r="BH30"/>
      <c r="BI30"/>
      <c r="BJ30"/>
      <c r="BK30"/>
      <c r="BL30"/>
      <c r="BM30"/>
      <c r="BN30"/>
      <c r="BO30" s="102"/>
      <c r="BP30" s="95"/>
      <c r="BQ30"/>
      <c r="BR30"/>
      <c r="BS30"/>
      <c r="BT30"/>
      <c r="BU30"/>
      <c r="BV30"/>
      <c r="BW30"/>
      <c r="BX30"/>
      <c r="BY30" s="102"/>
    </row>
    <row r="31" spans="1:77" s="1" customFormat="1" ht="42" customHeight="1" outlineLevel="1">
      <c r="A31" s="9"/>
      <c r="B31" s="111" t="s">
        <v>72</v>
      </c>
      <c r="C31" s="17"/>
      <c r="D31" s="115">
        <v>0.7</v>
      </c>
      <c r="E31" s="43"/>
      <c r="F31" s="143">
        <v>2</v>
      </c>
      <c r="G31" s="107"/>
      <c r="H31" s="95"/>
      <c r="I31"/>
      <c r="J31"/>
      <c r="K31"/>
      <c r="L31"/>
      <c r="M31"/>
      <c r="N31"/>
      <c r="O31"/>
      <c r="P31"/>
      <c r="Q31" s="102"/>
      <c r="R31" s="95"/>
      <c r="S31"/>
      <c r="T31"/>
      <c r="U31"/>
      <c r="V31"/>
      <c r="W31"/>
      <c r="X31"/>
      <c r="Y31"/>
      <c r="Z31"/>
      <c r="AA31"/>
      <c r="AB31" s="95"/>
      <c r="AC31"/>
      <c r="AD31"/>
      <c r="AE31"/>
      <c r="AF31" s="123"/>
      <c r="AG31"/>
      <c r="AH31"/>
      <c r="AI31"/>
      <c r="AJ31"/>
      <c r="AK31" s="102"/>
      <c r="AL31" s="95"/>
      <c r="AM31"/>
      <c r="AN31"/>
      <c r="AO31"/>
      <c r="AP31"/>
      <c r="AQ31"/>
      <c r="AR31"/>
      <c r="AS31"/>
      <c r="AT31"/>
      <c r="AU31" s="102"/>
      <c r="AV31" s="95"/>
      <c r="AW31"/>
      <c r="AX31"/>
      <c r="AY31"/>
      <c r="AZ31"/>
      <c r="BA31"/>
      <c r="BB31"/>
      <c r="BC31"/>
      <c r="BD31"/>
      <c r="BE31" s="102"/>
      <c r="BF31" s="95"/>
      <c r="BG31"/>
      <c r="BH31"/>
      <c r="BI31"/>
      <c r="BJ31"/>
      <c r="BK31"/>
      <c r="BL31"/>
      <c r="BM31"/>
      <c r="BN31"/>
      <c r="BO31" s="102"/>
      <c r="BP31" s="95"/>
      <c r="BQ31"/>
      <c r="BR31"/>
      <c r="BS31"/>
      <c r="BT31"/>
      <c r="BU31"/>
      <c r="BV31"/>
      <c r="BW31"/>
      <c r="BX31"/>
      <c r="BY31" s="102"/>
    </row>
    <row r="32" spans="1:77" s="1" customFormat="1" ht="42" customHeight="1" outlineLevel="1">
      <c r="A32" s="9"/>
      <c r="B32" s="111" t="s">
        <v>76</v>
      </c>
      <c r="C32" s="17"/>
      <c r="D32" s="115">
        <v>0.1</v>
      </c>
      <c r="E32" s="43"/>
      <c r="F32" s="143">
        <v>2</v>
      </c>
      <c r="G32" s="107"/>
      <c r="H32" s="95"/>
      <c r="I32"/>
      <c r="J32"/>
      <c r="K32"/>
      <c r="L32"/>
      <c r="M32"/>
      <c r="N32"/>
      <c r="O32"/>
      <c r="P32"/>
      <c r="Q32" s="102"/>
      <c r="R32" s="95"/>
      <c r="S32"/>
      <c r="T32"/>
      <c r="U32"/>
      <c r="V32"/>
      <c r="W32"/>
      <c r="X32"/>
      <c r="Y32"/>
      <c r="Z32"/>
      <c r="AA32" s="102"/>
      <c r="AB32" s="95"/>
      <c r="AC32"/>
      <c r="AD32"/>
      <c r="AE32"/>
      <c r="AF32"/>
      <c r="AG32"/>
      <c r="AH32"/>
      <c r="AI32"/>
      <c r="AJ32"/>
      <c r="AK32" s="102"/>
      <c r="AL32" s="138"/>
      <c r="AM32" s="121"/>
      <c r="AN32"/>
      <c r="AO32"/>
      <c r="AP32"/>
      <c r="AQ32"/>
      <c r="AR32"/>
      <c r="AS32"/>
      <c r="AT32"/>
      <c r="AU32" s="102"/>
      <c r="AV32" s="95"/>
      <c r="AW32"/>
      <c r="AX32"/>
      <c r="AY32"/>
      <c r="AZ32"/>
      <c r="BA32"/>
      <c r="BB32"/>
      <c r="BC32"/>
      <c r="BD32"/>
      <c r="BE32" s="102"/>
      <c r="BF32" s="95"/>
      <c r="BG32"/>
      <c r="BH32"/>
      <c r="BI32"/>
      <c r="BJ32"/>
      <c r="BK32"/>
      <c r="BL32"/>
      <c r="BM32"/>
      <c r="BN32"/>
      <c r="BO32" s="102"/>
      <c r="BP32" s="95"/>
      <c r="BQ32"/>
      <c r="BR32"/>
      <c r="BS32"/>
      <c r="BT32"/>
      <c r="BU32"/>
      <c r="BV32"/>
      <c r="BW32"/>
      <c r="BX32"/>
      <c r="BY32" s="102"/>
    </row>
    <row r="33" spans="1:77" s="1" customFormat="1" ht="42" customHeight="1" outlineLevel="1">
      <c r="A33" s="9"/>
      <c r="B33" s="114"/>
      <c r="C33" s="112"/>
      <c r="D33" s="116"/>
      <c r="E33" s="113"/>
      <c r="F33" s="144"/>
      <c r="G33" s="118"/>
      <c r="H33" s="96"/>
      <c r="I33" s="97"/>
      <c r="J33" s="97"/>
      <c r="K33" s="97"/>
      <c r="L33" s="97"/>
      <c r="M33" s="97"/>
      <c r="N33" s="97"/>
      <c r="O33" s="97"/>
      <c r="P33" s="97"/>
      <c r="Q33" s="103"/>
      <c r="R33" s="96"/>
      <c r="S33" s="97"/>
      <c r="T33" s="97"/>
      <c r="U33" s="97"/>
      <c r="V33" s="97"/>
      <c r="W33" s="97"/>
      <c r="X33" s="97"/>
      <c r="Y33" s="97"/>
      <c r="Z33" s="97"/>
      <c r="AA33" s="103"/>
      <c r="AB33" s="96"/>
      <c r="AC33" s="97"/>
      <c r="AD33" s="97"/>
      <c r="AE33" s="97"/>
      <c r="AF33" s="97"/>
      <c r="AG33" s="97"/>
      <c r="AH33" s="97"/>
      <c r="AI33" s="97"/>
      <c r="AJ33" s="97"/>
      <c r="AK33" s="103"/>
      <c r="AL33" s="96"/>
      <c r="AM33" s="97"/>
      <c r="AN33" s="97"/>
      <c r="AO33" s="97"/>
      <c r="AP33" s="97"/>
      <c r="AQ33" s="97"/>
      <c r="AR33" s="97"/>
      <c r="AS33" s="97"/>
      <c r="AT33" s="97"/>
      <c r="AU33" s="103"/>
      <c r="AV33" s="96"/>
      <c r="AW33" s="97"/>
      <c r="AX33" s="97"/>
      <c r="AY33" s="97"/>
      <c r="AZ33" s="97"/>
      <c r="BA33" s="97"/>
      <c r="BB33" s="97"/>
      <c r="BC33" s="97"/>
      <c r="BD33" s="97"/>
      <c r="BE33" s="103"/>
      <c r="BF33" s="96"/>
      <c r="BG33" s="97"/>
      <c r="BH33" s="97"/>
      <c r="BI33" s="97"/>
      <c r="BJ33" s="97"/>
      <c r="BK33" s="97"/>
      <c r="BL33" s="97"/>
      <c r="BM33" s="97"/>
      <c r="BN33" s="97"/>
      <c r="BO33" s="103"/>
      <c r="BP33" s="96"/>
      <c r="BQ33" s="97"/>
      <c r="BR33" s="97"/>
      <c r="BS33" s="97"/>
      <c r="BT33" s="97"/>
      <c r="BU33" s="97"/>
      <c r="BV33" s="97"/>
      <c r="BW33" s="97"/>
      <c r="BX33" s="97"/>
      <c r="BY33" s="103"/>
    </row>
    <row r="34" spans="1:77" s="1" customFormat="1" ht="42" customHeight="1">
      <c r="A34" s="9"/>
      <c r="B34" s="127" t="s">
        <v>67</v>
      </c>
      <c r="C34" s="128"/>
      <c r="D34" s="129"/>
      <c r="E34" s="130"/>
      <c r="F34" s="142"/>
      <c r="G34" s="131"/>
      <c r="H34" s="124"/>
      <c r="I34" s="125"/>
      <c r="J34" s="125"/>
      <c r="K34" s="125"/>
      <c r="L34" s="125"/>
      <c r="M34" s="125"/>
      <c r="N34" s="125"/>
      <c r="O34" s="125"/>
      <c r="P34" s="125"/>
      <c r="Q34" s="126"/>
      <c r="R34" s="124"/>
      <c r="S34" s="125"/>
      <c r="T34" s="125"/>
      <c r="U34" s="125"/>
      <c r="V34" s="125"/>
      <c r="W34" s="125"/>
      <c r="X34" s="125"/>
      <c r="Y34" s="125"/>
      <c r="Z34" s="125"/>
      <c r="AA34" s="126"/>
      <c r="AB34" s="124"/>
      <c r="AC34" s="125"/>
      <c r="AD34" s="125"/>
      <c r="AE34" s="125"/>
      <c r="AF34" s="125"/>
      <c r="AG34" s="125"/>
      <c r="AH34" s="125"/>
      <c r="AI34" s="125"/>
      <c r="AJ34" s="125"/>
      <c r="AK34" s="126"/>
      <c r="AL34" s="124"/>
      <c r="AM34" s="125"/>
      <c r="AN34" s="125"/>
      <c r="AO34" s="125"/>
      <c r="AP34" s="125"/>
      <c r="AQ34" s="125"/>
      <c r="AR34" s="125"/>
      <c r="AS34" s="125"/>
      <c r="AT34" s="125"/>
      <c r="AU34" s="126"/>
      <c r="AV34" s="124"/>
      <c r="AW34" s="125"/>
      <c r="AX34" s="125"/>
      <c r="AY34" s="125"/>
      <c r="AZ34" s="125"/>
      <c r="BA34" s="125"/>
      <c r="BB34" s="125"/>
      <c r="BC34" s="125"/>
      <c r="BD34" s="125"/>
      <c r="BE34" s="126"/>
      <c r="BF34" s="124"/>
      <c r="BG34" s="125"/>
      <c r="BH34" s="125"/>
      <c r="BI34" s="125"/>
      <c r="BJ34" s="125"/>
      <c r="BK34" s="125"/>
      <c r="BL34" s="125"/>
      <c r="BM34" s="125"/>
      <c r="BN34" s="125"/>
      <c r="BO34" s="126"/>
      <c r="BP34" s="124"/>
      <c r="BQ34" s="125"/>
      <c r="BR34" s="125"/>
      <c r="BS34" s="125"/>
      <c r="BT34" s="125"/>
      <c r="BU34" s="125"/>
      <c r="BV34" s="125"/>
      <c r="BW34" s="125"/>
      <c r="BX34" s="125"/>
      <c r="BY34" s="126"/>
    </row>
    <row r="35" spans="1:77" s="1" customFormat="1" ht="42" customHeight="1">
      <c r="A35" s="10"/>
      <c r="B35" s="111" t="s">
        <v>79</v>
      </c>
      <c r="C35" s="17"/>
      <c r="D35" s="115">
        <v>0.2</v>
      </c>
      <c r="E35" s="43"/>
      <c r="F35" s="140">
        <v>0.5</v>
      </c>
      <c r="G35" s="106"/>
      <c r="H35" s="95"/>
      <c r="I35"/>
      <c r="J35"/>
      <c r="K35"/>
      <c r="L35"/>
      <c r="M35"/>
      <c r="N35"/>
      <c r="O35"/>
      <c r="P35"/>
      <c r="Q35" s="102"/>
      <c r="R35" s="95"/>
      <c r="S35"/>
      <c r="T35"/>
      <c r="U35"/>
      <c r="V35"/>
      <c r="W35"/>
      <c r="X35"/>
      <c r="Y35"/>
      <c r="Z35"/>
      <c r="AA35" s="102"/>
      <c r="AB35" s="95"/>
      <c r="AC35"/>
      <c r="AD35"/>
      <c r="AE35"/>
      <c r="AF35"/>
      <c r="AG35"/>
      <c r="AH35"/>
      <c r="AI35"/>
      <c r="AJ35"/>
      <c r="AK35"/>
      <c r="AL35" s="95"/>
      <c r="AM35"/>
      <c r="AN35"/>
      <c r="AO35"/>
      <c r="AP35"/>
      <c r="AQ35"/>
      <c r="AR35"/>
      <c r="AS35"/>
      <c r="AT35"/>
      <c r="AU35" s="102"/>
      <c r="AV35" s="122"/>
      <c r="AW35"/>
      <c r="AX35"/>
      <c r="AY35"/>
      <c r="AZ35"/>
      <c r="BA35"/>
      <c r="BB35"/>
      <c r="BC35"/>
      <c r="BD35"/>
      <c r="BE35" s="102"/>
      <c r="BF35" s="95"/>
      <c r="BG35"/>
      <c r="BH35"/>
      <c r="BI35"/>
      <c r="BJ35"/>
      <c r="BK35"/>
      <c r="BL35"/>
      <c r="BM35"/>
      <c r="BN35"/>
      <c r="BO35" s="102"/>
      <c r="BP35" s="95"/>
      <c r="BQ35"/>
      <c r="BR35"/>
      <c r="BS35"/>
      <c r="BT35"/>
      <c r="BU35"/>
      <c r="BV35"/>
      <c r="BW35"/>
      <c r="BX35"/>
      <c r="BY35" s="102"/>
    </row>
    <row r="36" spans="1:77" ht="42" customHeight="1">
      <c r="B36" s="111" t="s">
        <v>78</v>
      </c>
      <c r="C36" s="17"/>
      <c r="D36" s="115">
        <v>1</v>
      </c>
      <c r="E36" s="43"/>
      <c r="F36" s="140">
        <v>0.5</v>
      </c>
      <c r="G36" s="3"/>
      <c r="H36" s="95"/>
      <c r="Q36" s="102"/>
      <c r="R36" s="95"/>
      <c r="AA36" s="102"/>
      <c r="AB36" s="95"/>
      <c r="AL36" s="95"/>
      <c r="AU36" s="102"/>
      <c r="AV36" s="122"/>
      <c r="BE36" s="102"/>
      <c r="BF36" s="95"/>
      <c r="BO36" s="102"/>
      <c r="BP36" s="95"/>
      <c r="BY36" s="102"/>
    </row>
    <row r="37" spans="1:77" ht="42" customHeight="1">
      <c r="B37" s="111" t="s">
        <v>85</v>
      </c>
      <c r="C37" s="17"/>
      <c r="D37" s="115">
        <v>0.1</v>
      </c>
      <c r="E37" s="43"/>
      <c r="F37" s="140">
        <v>0.5</v>
      </c>
      <c r="H37" s="95"/>
      <c r="Q37" s="102"/>
      <c r="R37" s="95"/>
      <c r="AA37" s="102"/>
      <c r="AB37" s="95"/>
      <c r="AK37" s="102"/>
      <c r="AL37" s="95"/>
      <c r="AU37" s="102"/>
      <c r="AV37" s="95"/>
      <c r="AW37" s="123"/>
      <c r="BE37" s="102"/>
      <c r="BF37" s="95"/>
      <c r="BO37" s="102"/>
      <c r="BP37" s="95"/>
      <c r="BY37" s="102"/>
    </row>
    <row r="38" spans="1:77" ht="42" customHeight="1">
      <c r="B38" s="111" t="s">
        <v>84</v>
      </c>
      <c r="C38" s="17"/>
      <c r="D38" s="115">
        <v>0.2</v>
      </c>
      <c r="E38" s="43"/>
      <c r="F38" s="143">
        <v>1</v>
      </c>
      <c r="H38" s="95"/>
      <c r="Q38" s="102"/>
      <c r="R38" s="95"/>
      <c r="AA38" s="102"/>
      <c r="AB38" s="95"/>
      <c r="AK38" s="102"/>
      <c r="AL38" s="95"/>
      <c r="AV38" s="95"/>
      <c r="BE38" s="102"/>
      <c r="BF38" s="122"/>
      <c r="BO38" s="102"/>
      <c r="BP38" s="95"/>
      <c r="BY38" s="102"/>
    </row>
    <row r="39" spans="1:77" ht="42" customHeight="1">
      <c r="B39" s="114"/>
      <c r="C39" s="112"/>
      <c r="D39" s="116"/>
      <c r="E39" s="113"/>
      <c r="F39" s="144"/>
      <c r="G39" s="97"/>
      <c r="H39" s="96"/>
      <c r="I39" s="97"/>
      <c r="J39" s="97"/>
      <c r="K39" s="97"/>
      <c r="L39" s="97"/>
      <c r="M39" s="97"/>
      <c r="N39" s="97"/>
      <c r="O39" s="97"/>
      <c r="P39" s="97"/>
      <c r="Q39" s="103"/>
      <c r="R39" s="96"/>
      <c r="S39" s="97"/>
      <c r="T39" s="97"/>
      <c r="U39" s="97"/>
      <c r="V39" s="97"/>
      <c r="W39" s="97"/>
      <c r="X39" s="97"/>
      <c r="Y39" s="97"/>
      <c r="Z39" s="97"/>
      <c r="AA39" s="103"/>
      <c r="AB39" s="96"/>
      <c r="AC39" s="97"/>
      <c r="AD39" s="97"/>
      <c r="AE39" s="97"/>
      <c r="AF39" s="97"/>
      <c r="AG39" s="97"/>
      <c r="AH39" s="97"/>
      <c r="AI39" s="97"/>
      <c r="AJ39" s="97"/>
      <c r="AK39" s="103"/>
      <c r="AL39" s="96"/>
      <c r="AM39" s="97"/>
      <c r="AN39" s="97"/>
      <c r="AO39" s="97"/>
      <c r="AP39" s="97"/>
      <c r="AQ39" s="97"/>
      <c r="AR39" s="97"/>
      <c r="AS39" s="97"/>
      <c r="AT39" s="97"/>
      <c r="AU39" s="103"/>
      <c r="AV39" s="96"/>
      <c r="AW39" s="97"/>
      <c r="AX39" s="97"/>
      <c r="AY39" s="97"/>
      <c r="AZ39" s="97"/>
      <c r="BA39" s="97"/>
      <c r="BB39" s="97"/>
      <c r="BC39" s="97"/>
      <c r="BD39" s="97"/>
      <c r="BE39" s="103"/>
      <c r="BF39" s="96"/>
      <c r="BG39" s="97"/>
      <c r="BH39" s="97"/>
      <c r="BI39" s="97"/>
      <c r="BJ39" s="97"/>
      <c r="BK39" s="97"/>
      <c r="BL39" s="97"/>
      <c r="BM39" s="97"/>
      <c r="BN39" s="97"/>
      <c r="BO39" s="103"/>
      <c r="BP39" s="96"/>
      <c r="BQ39" s="97"/>
      <c r="BR39" s="97"/>
      <c r="BS39" s="97"/>
      <c r="BT39" s="97"/>
      <c r="BU39" s="97"/>
      <c r="BV39" s="97"/>
      <c r="BW39" s="97"/>
      <c r="BX39" s="97"/>
      <c r="BY39" s="103"/>
    </row>
    <row r="40" spans="1:77" ht="42" customHeight="1">
      <c r="B40" s="127" t="s">
        <v>68</v>
      </c>
      <c r="C40" s="128"/>
      <c r="D40" s="129"/>
      <c r="E40" s="130"/>
      <c r="F40" s="142"/>
      <c r="G40" s="125"/>
      <c r="H40" s="124"/>
      <c r="I40" s="125"/>
      <c r="J40" s="125"/>
      <c r="K40" s="125"/>
      <c r="L40" s="125"/>
      <c r="M40" s="125"/>
      <c r="N40" s="125"/>
      <c r="O40" s="125"/>
      <c r="P40" s="125"/>
      <c r="Q40" s="126"/>
      <c r="R40" s="124"/>
      <c r="S40" s="125"/>
      <c r="T40" s="125"/>
      <c r="U40" s="125"/>
      <c r="V40" s="125"/>
      <c r="W40" s="125"/>
      <c r="X40" s="125"/>
      <c r="Y40" s="125"/>
      <c r="Z40" s="125"/>
      <c r="AA40" s="126"/>
      <c r="AB40" s="124"/>
      <c r="AC40" s="125"/>
      <c r="AD40" s="125"/>
      <c r="AE40" s="125"/>
      <c r="AF40" s="125"/>
      <c r="AG40" s="125"/>
      <c r="AH40" s="125"/>
      <c r="AI40" s="125"/>
      <c r="AJ40" s="125"/>
      <c r="AK40" s="126"/>
      <c r="AL40" s="124"/>
      <c r="AM40" s="125"/>
      <c r="AN40" s="125"/>
      <c r="AO40" s="125"/>
      <c r="AP40" s="125"/>
      <c r="AQ40" s="125"/>
      <c r="AR40" s="125"/>
      <c r="AS40" s="125"/>
      <c r="AT40" s="125"/>
      <c r="AU40" s="126"/>
      <c r="AV40" s="124"/>
      <c r="AW40" s="125"/>
      <c r="AX40" s="125"/>
      <c r="AY40" s="125"/>
      <c r="AZ40" s="125"/>
      <c r="BA40" s="125"/>
      <c r="BB40" s="125"/>
      <c r="BC40" s="125"/>
      <c r="BD40" s="125"/>
      <c r="BE40" s="126"/>
      <c r="BF40" s="124"/>
      <c r="BG40" s="125"/>
      <c r="BH40" s="125"/>
      <c r="BI40" s="125"/>
      <c r="BJ40" s="125"/>
      <c r="BK40" s="125"/>
      <c r="BL40" s="125"/>
      <c r="BM40" s="125"/>
      <c r="BN40" s="125"/>
      <c r="BO40" s="126"/>
      <c r="BP40" s="124"/>
      <c r="BQ40" s="125"/>
      <c r="BR40" s="125"/>
      <c r="BS40" s="125"/>
      <c r="BT40" s="125"/>
      <c r="BU40" s="125"/>
      <c r="BV40" s="125"/>
      <c r="BW40" s="125"/>
      <c r="BX40" s="125"/>
      <c r="BY40" s="126"/>
    </row>
    <row r="41" spans="1:77" ht="42" customHeight="1">
      <c r="B41" s="111" t="s">
        <v>80</v>
      </c>
      <c r="C41" s="17"/>
      <c r="D41" s="115">
        <v>1</v>
      </c>
      <c r="E41" s="43"/>
      <c r="F41" s="143">
        <v>1</v>
      </c>
      <c r="H41" s="95"/>
      <c r="Q41" s="102"/>
      <c r="R41" s="95"/>
      <c r="AA41" s="102"/>
      <c r="AB41" s="95"/>
      <c r="AE41" s="145"/>
      <c r="AK41" s="102"/>
      <c r="AL41" s="95"/>
      <c r="AU41" s="102"/>
      <c r="AV41" s="95"/>
      <c r="BE41" s="102"/>
      <c r="BF41" s="95"/>
      <c r="BO41" s="102"/>
      <c r="BP41" s="95"/>
      <c r="BY41" s="102"/>
    </row>
    <row r="42" spans="1:77" ht="42" customHeight="1">
      <c r="B42" s="111" t="s">
        <v>81</v>
      </c>
      <c r="C42" s="17"/>
      <c r="D42" s="115"/>
      <c r="E42" s="43"/>
      <c r="F42" s="143">
        <v>3</v>
      </c>
      <c r="H42" s="149"/>
      <c r="I42" s="150"/>
      <c r="J42" s="150"/>
      <c r="K42" s="150"/>
      <c r="L42" s="150"/>
      <c r="M42" s="150"/>
      <c r="N42" s="150"/>
      <c r="O42" s="150"/>
      <c r="P42" s="150"/>
      <c r="Q42" s="150"/>
      <c r="R42" s="151"/>
      <c r="S42" s="150"/>
      <c r="T42" s="150"/>
      <c r="U42" s="150"/>
      <c r="V42" s="150"/>
      <c r="W42" s="150"/>
      <c r="X42" s="150"/>
      <c r="Y42" s="150"/>
      <c r="Z42" s="150"/>
      <c r="AA42" s="150"/>
      <c r="AB42" s="151"/>
      <c r="AC42" s="150"/>
      <c r="AD42" s="150"/>
      <c r="AE42" s="150"/>
      <c r="AF42" s="150"/>
      <c r="AG42" s="150"/>
      <c r="AH42" s="150"/>
      <c r="AI42" s="150"/>
      <c r="AJ42" s="150"/>
      <c r="AK42" s="150"/>
      <c r="AL42" s="151"/>
      <c r="AM42" s="150"/>
      <c r="AN42" s="150"/>
      <c r="AO42" s="150"/>
      <c r="AP42" s="150"/>
      <c r="AQ42" s="150"/>
      <c r="AR42" s="150"/>
      <c r="AS42" s="150"/>
      <c r="AT42" s="150"/>
      <c r="AU42" s="150"/>
      <c r="AV42" s="151"/>
      <c r="AW42" s="150"/>
      <c r="AX42" s="150"/>
      <c r="AY42" s="150"/>
      <c r="AZ42" s="150"/>
      <c r="BA42" s="150"/>
      <c r="BB42" s="150"/>
      <c r="BC42" s="150"/>
      <c r="BD42" s="150"/>
      <c r="BE42" s="150"/>
      <c r="BF42" s="151"/>
      <c r="BG42" s="150"/>
      <c r="BH42" s="150"/>
      <c r="BI42" s="150"/>
      <c r="BJ42" s="150"/>
      <c r="BK42" s="150"/>
      <c r="BL42" s="150"/>
      <c r="BM42" s="150"/>
      <c r="BN42" s="150"/>
      <c r="BO42" s="150"/>
      <c r="BP42" s="151"/>
      <c r="BQ42" s="150"/>
      <c r="BR42" s="150"/>
      <c r="BS42" s="150"/>
      <c r="BT42" s="150"/>
      <c r="BU42" s="150"/>
      <c r="BV42" s="150"/>
      <c r="BW42" s="150"/>
      <c r="BX42" s="150"/>
      <c r="BY42" s="152"/>
    </row>
    <row r="43" spans="1:77" ht="42" customHeight="1">
      <c r="B43" s="111" t="s">
        <v>82</v>
      </c>
      <c r="C43" s="17"/>
      <c r="D43" s="115"/>
      <c r="E43" s="43"/>
      <c r="F43" s="143">
        <v>0.5</v>
      </c>
      <c r="H43" s="95"/>
      <c r="Q43" s="102"/>
      <c r="R43" s="95"/>
      <c r="AA43" s="102"/>
      <c r="AB43" s="95"/>
      <c r="AK43" s="102"/>
      <c r="AL43" s="95"/>
      <c r="AU43" s="102"/>
      <c r="AV43" s="95"/>
      <c r="BE43" s="102"/>
      <c r="BF43" s="95"/>
      <c r="BO43" s="102"/>
      <c r="BP43" s="146"/>
      <c r="BQ43" s="147"/>
      <c r="BR43" s="147"/>
      <c r="BS43" s="147"/>
      <c r="BT43" s="147"/>
      <c r="BU43" s="147"/>
      <c r="BV43" s="147"/>
      <c r="BW43" s="147"/>
      <c r="BX43" s="147"/>
      <c r="BY43" s="148"/>
    </row>
    <row r="44" spans="1:77" ht="42" customHeight="1">
      <c r="B44" s="111"/>
      <c r="C44" s="17"/>
      <c r="D44" s="115"/>
      <c r="E44" s="43"/>
      <c r="F44" s="143"/>
      <c r="H44" s="95"/>
      <c r="Q44" s="102"/>
      <c r="R44" s="95"/>
      <c r="AA44" s="102"/>
      <c r="AB44" s="95"/>
      <c r="AK44" s="102"/>
      <c r="AL44" s="95"/>
      <c r="AU44" s="102"/>
      <c r="AV44" s="95"/>
      <c r="BE44" s="102"/>
      <c r="BF44" s="95"/>
      <c r="BO44" s="102"/>
      <c r="BP44" s="95"/>
      <c r="BY44" s="102"/>
    </row>
    <row r="45" spans="1:77" ht="42" customHeight="1">
      <c r="B45" s="114"/>
      <c r="C45" s="112"/>
      <c r="D45" s="116"/>
      <c r="E45" s="113"/>
      <c r="F45" s="144"/>
      <c r="G45" s="97"/>
      <c r="H45" s="96"/>
      <c r="I45" s="97"/>
      <c r="J45" s="97"/>
      <c r="K45" s="97"/>
      <c r="L45" s="97"/>
      <c r="M45" s="97"/>
      <c r="N45" s="97"/>
      <c r="O45" s="97"/>
      <c r="P45" s="97"/>
      <c r="Q45" s="103"/>
      <c r="R45" s="96"/>
      <c r="S45" s="97"/>
      <c r="T45" s="97"/>
      <c r="U45" s="97"/>
      <c r="V45" s="97"/>
      <c r="W45" s="97"/>
      <c r="X45" s="97"/>
      <c r="Y45" s="97"/>
      <c r="Z45" s="97"/>
      <c r="AA45" s="103"/>
      <c r="AB45" s="96"/>
      <c r="AC45" s="97"/>
      <c r="AD45" s="97"/>
      <c r="AE45" s="97"/>
      <c r="AF45" s="97"/>
      <c r="AG45" s="97"/>
      <c r="AH45" s="97"/>
      <c r="AI45" s="97"/>
      <c r="AJ45" s="97"/>
      <c r="AK45" s="103"/>
      <c r="AL45" s="96"/>
      <c r="AM45" s="97"/>
      <c r="AN45" s="97"/>
      <c r="AO45" s="97"/>
      <c r="AP45" s="97"/>
      <c r="AQ45" s="97"/>
      <c r="AR45" s="97"/>
      <c r="AS45" s="97"/>
      <c r="AT45" s="97"/>
      <c r="AU45" s="103"/>
      <c r="AV45" s="96"/>
      <c r="AW45" s="97"/>
      <c r="AX45" s="97"/>
      <c r="AY45" s="97"/>
      <c r="AZ45" s="97"/>
      <c r="BA45" s="97"/>
      <c r="BB45" s="97"/>
      <c r="BC45" s="97"/>
      <c r="BD45" s="97"/>
      <c r="BE45" s="103"/>
      <c r="BF45" s="96"/>
      <c r="BG45" s="97"/>
      <c r="BH45" s="97"/>
      <c r="BI45" s="97"/>
      <c r="BJ45" s="97"/>
      <c r="BK45" s="97"/>
      <c r="BL45" s="97"/>
      <c r="BM45" s="97"/>
      <c r="BN45" s="97"/>
      <c r="BO45" s="103"/>
      <c r="BP45" s="96"/>
      <c r="BQ45" s="97"/>
      <c r="BR45" s="97"/>
      <c r="BS45" s="97"/>
      <c r="BT45" s="97"/>
      <c r="BU45" s="97"/>
      <c r="BV45" s="97"/>
      <c r="BW45" s="97"/>
      <c r="BX45" s="97"/>
      <c r="BY45" s="103"/>
    </row>
    <row r="46" spans="1:77" ht="30" customHeight="1">
      <c r="B46" s="133" t="s">
        <v>74</v>
      </c>
      <c r="C46" s="134"/>
      <c r="D46" s="134"/>
      <c r="E46" s="135"/>
      <c r="F46" s="141">
        <f>SUM(F11:F45)</f>
        <v>25.5</v>
      </c>
      <c r="G46" s="134"/>
      <c r="H46" s="136"/>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7"/>
    </row>
  </sheetData>
  <mergeCells count="9">
    <mergeCell ref="AL7:AU7"/>
    <mergeCell ref="AV7:BE7"/>
    <mergeCell ref="BF7:BO7"/>
    <mergeCell ref="BP7:BY7"/>
    <mergeCell ref="O5:T5"/>
    <mergeCell ref="U5:V5"/>
    <mergeCell ref="H7:Q7"/>
    <mergeCell ref="R7:AA7"/>
    <mergeCell ref="AB7:AK7"/>
  </mergeCells>
  <phoneticPr fontId="34" type="noConversion"/>
  <conditionalFormatting sqref="D8:D46">
    <cfRule type="dataBar" priority="22">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 R7 AB7 AL7 AV7 BF7 BP7">
    <cfRule type="expression" dxfId="6" priority="19">
      <formula>H$7&lt;=TODAY()</formula>
    </cfRule>
  </conditionalFormatting>
  <conditionalFormatting sqref="H9:H11 R10:R11 AB10:AB11 AL10:AL11 AV10:AV11 BF10:BF11 BP10:BP11 H13:H45 R13:R45 AB13:AB45 AL13:AL45 AV13:AV45 BF13:BF45 BP13:BP45">
    <cfRule type="expression" dxfId="5" priority="98" stopIfTrue="1">
      <formula>AND(H$7&gt;=$E9+1,H$7&lt;=$E9+$F9-2)</formula>
    </cfRule>
  </conditionalFormatting>
  <conditionalFormatting sqref="H10:H45 R10:R45 AB10:AB45 AL10:AL45 AV10:AV45 BF10:BF45 BP10:BP45">
    <cfRule type="expression" dxfId="4" priority="24">
      <formula>H$7&lt;=Heute</formula>
    </cfRule>
  </conditionalFormatting>
  <conditionalFormatting sqref="R12 AB12 AL12 AV12 BF12 BP12">
    <cfRule type="expression" dxfId="3" priority="168" stopIfTrue="1">
      <formula>AND(R$7&gt;=$E12+1,R$7&lt;=$E12+$F12-2)</formula>
    </cfRule>
  </conditionalFormatting>
  <dataValidations count="8">
    <dataValidation type="whole" operator="greaterThanOrEqual" allowBlank="1" showInputMessage="1" promptTitle="Scrollschrittweite" prompt="Das Ändern dieser Zahl bewirkt ein Scrollen in der Gantt-Diagrammansicht." sqref="U5" xr:uid="{CA577E92-4007-4828-97D2-1115074536AD}">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CCD2E5E5-784F-499B-A260-3012F9776CF7}"/>
    <dataValidation allowBlank="1" showInputMessage="1" showErrorMessage="1" promptTitle="Geben Sie die Projektinformationen ein" sqref="A10" xr:uid="{99028776-0983-4A2B-8229-E9B1B386B54F}"/>
    <dataValidation allowBlank="1" showInputMessage="1" showErrorMessage="1" sqref="A8 A5" xr:uid="{6F1A3A71-D702-478F-9FFD-6E9EEB73617E}"/>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CD437DD6-BE85-451D-A743-D3169C6E7E83}"/>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86BAB996-1D5D-4171-AB8F-7C9247C94B50}"/>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276F4EDE-65A0-44D8-BD24-9F83D4A49636}"/>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C9BFC364-DFCF-4D9B-A0EA-F5166252A102}"/>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leiste 1">
              <controlPr defaultSize="0" autoPict="0" altText="Scrollleiste zum Scrollen durch die Gantt-Zeitachse.">
                <anchor moveWithCells="1">
                  <from>
                    <xdr:col>7</xdr:col>
                    <xdr:colOff>38100</xdr:colOff>
                    <xdr:row>4</xdr:row>
                    <xdr:rowOff>30480</xdr:rowOff>
                  </from>
                  <to>
                    <xdr:col>11</xdr:col>
                    <xdr:colOff>68580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0"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D8:D46</xm:sqref>
        </x14:conditionalFormatting>
        <x14:conditionalFormatting xmlns:xm="http://schemas.microsoft.com/office/excel/2006/main">
          <x14:cfRule type="iconSet" priority="9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H9:H11 H13:H45 R10:R11 R13:R45 AB10:AB11 AB13:AB45 AL10:AL11 AL13:AL45 AV10:AV11 AV13:AV45 BF10:BF11 BF13:BF45 BP10:BP11 BP13:BP45</xm:sqref>
        </x14:conditionalFormatting>
        <x14:conditionalFormatting xmlns:xm="http://schemas.microsoft.com/office/excel/2006/main">
          <x14:cfRule type="iconSet" priority="16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R12 AB12 AL12 AV12 BF12 BP12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109375" defaultRowHeight="30" customHeight="1" outlineLevelRow="1"/>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row r="2" spans="1:63" ht="50.1" customHeight="1">
      <c r="A2" s="56" t="s">
        <v>48</v>
      </c>
      <c r="B2" s="63" t="s">
        <v>46</v>
      </c>
      <c r="C2" s="45"/>
      <c r="D2" s="46"/>
      <c r="E2" s="46"/>
      <c r="F2" s="57"/>
      <c r="G2" s="40"/>
      <c r="H2" s="40"/>
      <c r="I2" s="61"/>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ht="30" customHeight="1">
      <c r="A3" s="10" t="s">
        <v>49</v>
      </c>
      <c r="B3" s="68" t="s">
        <v>4</v>
      </c>
      <c r="C3" s="64"/>
      <c r="D3" s="65"/>
      <c r="E3" s="65"/>
      <c r="F3" s="66"/>
      <c r="G3" s="1"/>
      <c r="H3" s="1"/>
      <c r="I3" s="6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68" t="s">
        <v>47</v>
      </c>
      <c r="E4" s="47"/>
      <c r="I4" s="22"/>
      <c r="J4" s="22"/>
      <c r="K4" s="22"/>
      <c r="L4" s="22"/>
      <c r="M4" s="22"/>
      <c r="N4" s="22"/>
    </row>
    <row r="5" spans="1:63" ht="30" customHeight="1">
      <c r="A5" s="10" t="s">
        <v>51</v>
      </c>
      <c r="B5" s="58" t="s">
        <v>6</v>
      </c>
      <c r="C5" s="47">
        <f ca="1">IFERROR(IF(MIN(Meilensteine[Start])=0,TODAY(),MIN(Meilensteine[Start])),TODAY())</f>
        <v>45614</v>
      </c>
      <c r="E5" s="59"/>
      <c r="H5" s="37"/>
      <c r="I5" s="38"/>
      <c r="J5" s="38"/>
      <c r="K5" s="38"/>
      <c r="L5" s="38"/>
      <c r="M5" s="39"/>
      <c r="O5" s="153" t="s">
        <v>38</v>
      </c>
      <c r="P5" s="153"/>
      <c r="Q5" s="153"/>
      <c r="R5" s="153"/>
      <c r="S5" s="153"/>
      <c r="T5" s="153"/>
      <c r="U5" s="154">
        <v>13</v>
      </c>
      <c r="V5" s="154"/>
    </row>
    <row r="6" spans="1:63" ht="30" customHeight="1">
      <c r="A6" s="10"/>
      <c r="B6" s="60" t="s">
        <v>7</v>
      </c>
      <c r="C6" s="48">
        <v>1</v>
      </c>
      <c r="D6" s="48">
        <f>Meilenstein_Markierung</f>
        <v>1</v>
      </c>
      <c r="H6" s="69" t="str">
        <f ca="1">TEXT(H7,"MMMM")</f>
        <v>Dezember</v>
      </c>
      <c r="I6" s="69"/>
      <c r="J6" s="69"/>
      <c r="K6" s="69"/>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0" t="str">
        <f ca="1">IF(OR(TEXT(AJ7,"MMMM")=AC6,TEXT(AJ7,"MMMM")=V6,TEXT(AJ7,"MMMM")=O6,TEXT(AJ7,"MMMM")=H6),"",TEXT(AJ7,"MMMM"))</f>
        <v/>
      </c>
      <c r="AK6" s="70"/>
      <c r="AL6" s="70"/>
      <c r="AM6" s="70"/>
      <c r="AN6" s="70"/>
      <c r="AO6" s="27"/>
      <c r="AP6" s="27"/>
      <c r="AQ6" s="27" t="str">
        <f ca="1">IF(OR(TEXT(AQ7,"MMMM")=AJ6,TEXT(AQ7,"MMMM")=AC6,TEXT(AQ7,"MMMM")=V6,TEXT(AQ7,"MMMM")=O6),"",TEXT(AQ7,"MMMM"))</f>
        <v>Januar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c r="A7" s="10" t="s">
        <v>50</v>
      </c>
      <c r="B7" s="23"/>
      <c r="H7" s="50">
        <f ca="1">IFERROR(Projekt_Start+Scroll_Schrittweite,TODAY())</f>
        <v>45627</v>
      </c>
      <c r="I7" s="52">
        <f ca="1">H7+1</f>
        <v>45628</v>
      </c>
      <c r="J7" s="52">
        <f t="shared" ref="J7:AW7" ca="1" si="0">I7+1</f>
        <v>45629</v>
      </c>
      <c r="K7" s="52">
        <f ca="1">J7+1</f>
        <v>45630</v>
      </c>
      <c r="L7" s="52">
        <f t="shared" ca="1" si="0"/>
        <v>45631</v>
      </c>
      <c r="M7" s="52">
        <f t="shared" ca="1" si="0"/>
        <v>45632</v>
      </c>
      <c r="N7" s="52">
        <f t="shared" ca="1" si="0"/>
        <v>45633</v>
      </c>
      <c r="O7" s="52">
        <f ca="1">N7+1</f>
        <v>45634</v>
      </c>
      <c r="P7" s="52">
        <f ca="1">O7+1</f>
        <v>45635</v>
      </c>
      <c r="Q7" s="52">
        <f t="shared" ca="1" si="0"/>
        <v>45636</v>
      </c>
      <c r="R7" s="52">
        <f t="shared" ca="1" si="0"/>
        <v>45637</v>
      </c>
      <c r="S7" s="52">
        <f t="shared" ca="1" si="0"/>
        <v>45638</v>
      </c>
      <c r="T7" s="52">
        <f t="shared" ca="1" si="0"/>
        <v>45639</v>
      </c>
      <c r="U7" s="52">
        <f t="shared" ca="1" si="0"/>
        <v>45640</v>
      </c>
      <c r="V7" s="52">
        <f ca="1">U7+1</f>
        <v>45641</v>
      </c>
      <c r="W7" s="52">
        <f ca="1">V7+1</f>
        <v>45642</v>
      </c>
      <c r="X7" s="52">
        <f t="shared" ca="1" si="0"/>
        <v>45643</v>
      </c>
      <c r="Y7" s="52">
        <f t="shared" ca="1" si="0"/>
        <v>45644</v>
      </c>
      <c r="Z7" s="52">
        <f t="shared" ca="1" si="0"/>
        <v>45645</v>
      </c>
      <c r="AA7" s="52">
        <f t="shared" ca="1" si="0"/>
        <v>45646</v>
      </c>
      <c r="AB7" s="52">
        <f t="shared" ca="1" si="0"/>
        <v>45647</v>
      </c>
      <c r="AC7" s="52">
        <f ca="1">AB7+1</f>
        <v>45648</v>
      </c>
      <c r="AD7" s="52">
        <f ca="1">AC7+1</f>
        <v>45649</v>
      </c>
      <c r="AE7" s="52">
        <f t="shared" ca="1" si="0"/>
        <v>45650</v>
      </c>
      <c r="AF7" s="52">
        <f t="shared" ca="1" si="0"/>
        <v>45651</v>
      </c>
      <c r="AG7" s="52">
        <f t="shared" ca="1" si="0"/>
        <v>45652</v>
      </c>
      <c r="AH7" s="52">
        <f t="shared" ca="1" si="0"/>
        <v>45653</v>
      </c>
      <c r="AI7" s="52">
        <f t="shared" ca="1" si="0"/>
        <v>45654</v>
      </c>
      <c r="AJ7" s="52">
        <f ca="1">AI7+1</f>
        <v>45655</v>
      </c>
      <c r="AK7" s="52">
        <f ca="1">AJ7+1</f>
        <v>45656</v>
      </c>
      <c r="AL7" s="52">
        <f t="shared" ca="1" si="0"/>
        <v>45657</v>
      </c>
      <c r="AM7" s="52">
        <f t="shared" ca="1" si="0"/>
        <v>45658</v>
      </c>
      <c r="AN7" s="52">
        <f t="shared" ca="1" si="0"/>
        <v>45659</v>
      </c>
      <c r="AO7" s="52">
        <f t="shared" ca="1" si="0"/>
        <v>45660</v>
      </c>
      <c r="AP7" s="52">
        <f t="shared" ca="1" si="0"/>
        <v>45661</v>
      </c>
      <c r="AQ7" s="52">
        <f ca="1">AP7+1</f>
        <v>45662</v>
      </c>
      <c r="AR7" s="52">
        <f ca="1">AQ7+1</f>
        <v>45663</v>
      </c>
      <c r="AS7" s="52">
        <f t="shared" ca="1" si="0"/>
        <v>45664</v>
      </c>
      <c r="AT7" s="52">
        <f t="shared" ca="1" si="0"/>
        <v>45665</v>
      </c>
      <c r="AU7" s="52">
        <f t="shared" ca="1" si="0"/>
        <v>45666</v>
      </c>
      <c r="AV7" s="52">
        <f t="shared" ca="1" si="0"/>
        <v>45667</v>
      </c>
      <c r="AW7" s="52">
        <f t="shared" ca="1" si="0"/>
        <v>45668</v>
      </c>
      <c r="AX7" s="52">
        <f ca="1">AW7+1</f>
        <v>45669</v>
      </c>
      <c r="AY7" s="52">
        <f ca="1">AX7+1</f>
        <v>45670</v>
      </c>
      <c r="AZ7" s="52">
        <f t="shared" ref="AZ7:BD7" ca="1" si="1">AY7+1</f>
        <v>45671</v>
      </c>
      <c r="BA7" s="52">
        <f t="shared" ca="1" si="1"/>
        <v>45672</v>
      </c>
      <c r="BB7" s="52">
        <f t="shared" ca="1" si="1"/>
        <v>45673</v>
      </c>
      <c r="BC7" s="52">
        <f t="shared" ca="1" si="1"/>
        <v>45674</v>
      </c>
      <c r="BD7" s="52">
        <f t="shared" ca="1" si="1"/>
        <v>45675</v>
      </c>
      <c r="BE7" s="52">
        <f ca="1">BD7+1</f>
        <v>45676</v>
      </c>
      <c r="BF7" s="52">
        <f ca="1">BE7+1</f>
        <v>45677</v>
      </c>
      <c r="BG7" s="52">
        <f t="shared" ref="BG7:BK7" ca="1" si="2">BF7+1</f>
        <v>45678</v>
      </c>
      <c r="BH7" s="52">
        <f t="shared" ca="1" si="2"/>
        <v>45679</v>
      </c>
      <c r="BI7" s="52">
        <f t="shared" ca="1" si="2"/>
        <v>45680</v>
      </c>
      <c r="BJ7" s="52">
        <f t="shared" ca="1" si="2"/>
        <v>45681</v>
      </c>
      <c r="BK7" s="28">
        <f t="shared" ca="1" si="2"/>
        <v>45682</v>
      </c>
    </row>
    <row r="8" spans="1:63" ht="31.2" customHeight="1">
      <c r="A8" s="10" t="s">
        <v>52</v>
      </c>
      <c r="B8" s="25" t="s">
        <v>8</v>
      </c>
      <c r="C8" s="26" t="s">
        <v>34</v>
      </c>
      <c r="D8" s="26" t="s">
        <v>35</v>
      </c>
      <c r="E8" s="26" t="s">
        <v>36</v>
      </c>
      <c r="F8" s="26" t="s">
        <v>37</v>
      </c>
      <c r="G8" s="55"/>
      <c r="H8" s="54" t="str">
        <f t="shared" ref="H8:AM8" ca="1" si="3">LEFT(TEXT(H7,"TTT"),1)</f>
        <v>S</v>
      </c>
      <c r="I8" s="53" t="str">
        <f t="shared" ca="1" si="3"/>
        <v>M</v>
      </c>
      <c r="J8" s="53" t="str">
        <f t="shared" ca="1" si="3"/>
        <v>D</v>
      </c>
      <c r="K8" s="53" t="str">
        <f t="shared" ca="1" si="3"/>
        <v>M</v>
      </c>
      <c r="L8" s="53" t="str">
        <f t="shared" ca="1" si="3"/>
        <v>D</v>
      </c>
      <c r="M8" s="53" t="str">
        <f t="shared" ca="1" si="3"/>
        <v>F</v>
      </c>
      <c r="N8" s="53" t="str">
        <f t="shared" ca="1" si="3"/>
        <v>S</v>
      </c>
      <c r="O8" s="53" t="str">
        <f t="shared" ca="1" si="3"/>
        <v>S</v>
      </c>
      <c r="P8" s="53" t="str">
        <f t="shared" ca="1" si="3"/>
        <v>M</v>
      </c>
      <c r="Q8" s="53" t="str">
        <f t="shared" ca="1" si="3"/>
        <v>D</v>
      </c>
      <c r="R8" s="53" t="str">
        <f t="shared" ca="1" si="3"/>
        <v>M</v>
      </c>
      <c r="S8" s="53" t="str">
        <f t="shared" ca="1" si="3"/>
        <v>D</v>
      </c>
      <c r="T8" s="53" t="str">
        <f t="shared" ca="1" si="3"/>
        <v>F</v>
      </c>
      <c r="U8" s="53" t="str">
        <f t="shared" ca="1" si="3"/>
        <v>S</v>
      </c>
      <c r="V8" s="53" t="str">
        <f t="shared" ca="1" si="3"/>
        <v>S</v>
      </c>
      <c r="W8" s="53" t="str">
        <f t="shared" ca="1" si="3"/>
        <v>M</v>
      </c>
      <c r="X8" s="53" t="str">
        <f t="shared" ca="1" si="3"/>
        <v>D</v>
      </c>
      <c r="Y8" s="53" t="str">
        <f t="shared" ca="1" si="3"/>
        <v>M</v>
      </c>
      <c r="Z8" s="53" t="str">
        <f t="shared" ca="1" si="3"/>
        <v>D</v>
      </c>
      <c r="AA8" s="53" t="str">
        <f t="shared" ca="1" si="3"/>
        <v>F</v>
      </c>
      <c r="AB8" s="53" t="str">
        <f t="shared" ca="1" si="3"/>
        <v>S</v>
      </c>
      <c r="AC8" s="53" t="str">
        <f t="shared" ca="1" si="3"/>
        <v>S</v>
      </c>
      <c r="AD8" s="53" t="str">
        <f t="shared" ca="1" si="3"/>
        <v>M</v>
      </c>
      <c r="AE8" s="53" t="str">
        <f t="shared" ca="1" si="3"/>
        <v>D</v>
      </c>
      <c r="AF8" s="53" t="str">
        <f t="shared" ca="1" si="3"/>
        <v>M</v>
      </c>
      <c r="AG8" s="53" t="str">
        <f t="shared" ca="1" si="3"/>
        <v>D</v>
      </c>
      <c r="AH8" s="53" t="str">
        <f t="shared" ca="1" si="3"/>
        <v>F</v>
      </c>
      <c r="AI8" s="53" t="str">
        <f t="shared" ca="1" si="3"/>
        <v>S</v>
      </c>
      <c r="AJ8" s="53" t="str">
        <f t="shared" ca="1" si="3"/>
        <v>S</v>
      </c>
      <c r="AK8" s="53" t="str">
        <f t="shared" ca="1" si="3"/>
        <v>M</v>
      </c>
      <c r="AL8" s="53" t="str">
        <f t="shared" ca="1" si="3"/>
        <v>D</v>
      </c>
      <c r="AM8" s="53" t="str">
        <f t="shared" ca="1" si="3"/>
        <v>M</v>
      </c>
      <c r="AN8" s="53" t="str">
        <f t="shared" ref="AN8:BK8" ca="1" si="4">LEFT(TEXT(AN7,"TTT"),1)</f>
        <v>D</v>
      </c>
      <c r="AO8" s="53" t="str">
        <f t="shared" ca="1" si="4"/>
        <v>F</v>
      </c>
      <c r="AP8" s="53" t="str">
        <f t="shared" ca="1" si="4"/>
        <v>S</v>
      </c>
      <c r="AQ8" s="53" t="str">
        <f t="shared" ca="1" si="4"/>
        <v>S</v>
      </c>
      <c r="AR8" s="53" t="str">
        <f t="shared" ca="1" si="4"/>
        <v>M</v>
      </c>
      <c r="AS8" s="53" t="str">
        <f t="shared" ca="1" si="4"/>
        <v>D</v>
      </c>
      <c r="AT8" s="53" t="str">
        <f t="shared" ca="1" si="4"/>
        <v>M</v>
      </c>
      <c r="AU8" s="53" t="str">
        <f t="shared" ca="1" si="4"/>
        <v>D</v>
      </c>
      <c r="AV8" s="53" t="str">
        <f t="shared" ca="1" si="4"/>
        <v>F</v>
      </c>
      <c r="AW8" s="53" t="str">
        <f t="shared" ca="1" si="4"/>
        <v>S</v>
      </c>
      <c r="AX8" s="53" t="str">
        <f t="shared" ca="1" si="4"/>
        <v>S</v>
      </c>
      <c r="AY8" s="53" t="str">
        <f t="shared" ca="1" si="4"/>
        <v>M</v>
      </c>
      <c r="AZ8" s="53" t="str">
        <f t="shared" ca="1" si="4"/>
        <v>D</v>
      </c>
      <c r="BA8" s="53" t="str">
        <f t="shared" ca="1" si="4"/>
        <v>M</v>
      </c>
      <c r="BB8" s="53" t="str">
        <f t="shared" ca="1" si="4"/>
        <v>D</v>
      </c>
      <c r="BC8" s="53" t="str">
        <f t="shared" ca="1" si="4"/>
        <v>F</v>
      </c>
      <c r="BD8" s="53" t="str">
        <f t="shared" ca="1" si="4"/>
        <v>S</v>
      </c>
      <c r="BE8" s="53" t="str">
        <f t="shared" ca="1" si="4"/>
        <v>S</v>
      </c>
      <c r="BF8" s="53" t="str">
        <f t="shared" ca="1" si="4"/>
        <v>M</v>
      </c>
      <c r="BG8" s="53" t="str">
        <f t="shared" ca="1" si="4"/>
        <v>D</v>
      </c>
      <c r="BH8" s="53" t="str">
        <f t="shared" ca="1" si="4"/>
        <v>M</v>
      </c>
      <c r="BI8" s="53" t="str">
        <f t="shared" ca="1" si="4"/>
        <v>D</v>
      </c>
      <c r="BJ8" s="53" t="str">
        <f t="shared" ca="1" si="4"/>
        <v>F</v>
      </c>
      <c r="BK8" s="51" t="str">
        <f t="shared" ca="1" si="4"/>
        <v>S</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t="s">
        <v>53</v>
      </c>
      <c r="B10" s="41" t="s">
        <v>39</v>
      </c>
      <c r="C10" s="17"/>
      <c r="D10" s="14"/>
      <c r="E10" s="15"/>
      <c r="F10" s="16"/>
      <c r="G10" s="31"/>
      <c r="H10" s="30" t="str">
        <f>IFERROR(IF(LEN(Meilensteine34[[#This Row],[Tage]])=0,"",IF(AND(H$7=$E10,$F10=1),Meilenstein_Markierung,"")),"")</f>
        <v/>
      </c>
      <c r="I10" s="30" t="str">
        <f>IFERROR(IF(LEN(Meilensteine34[[#This Row],[Tage]])=0,"",IF(AND(I$7=$E10,$F10=1),Meilenstein_Markierung,"")),"")</f>
        <v/>
      </c>
      <c r="J10" s="30" t="str">
        <f>IFERROR(IF(LEN(Meilensteine34[[#This Row],[Tage]])=0,"",IF(AND(J$7=$E10,$F10=1),Meilenstein_Markierung,"")),"")</f>
        <v/>
      </c>
      <c r="K10" s="30" t="str">
        <f>IFERROR(IF(LEN(Meilensteine34[[#This Row],[Tage]])=0,"",IF(AND(K$7=$E10,$F10=1),Meilenstein_Markierung,"")),"")</f>
        <v/>
      </c>
      <c r="L10" s="30" t="str">
        <f>IFERROR(IF(LEN(Meilensteine34[[#This Row],[Tage]])=0,"",IF(AND(L$7=$E10,$F10=1),Meilenstein_Markierung,"")),"")</f>
        <v/>
      </c>
      <c r="M10" s="30" t="str">
        <f>IFERROR(IF(LEN(Meilensteine34[[#This Row],[Tage]])=0,"",IF(AND(M$7=$E10,$F10=1),Meilenstein_Markierung,"")),"")</f>
        <v/>
      </c>
      <c r="N10" s="30" t="str">
        <f>IFERROR(IF(LEN(Meilensteine34[[#This Row],[Tage]])=0,"",IF(AND(N$7=$E10,$F10=1),Meilenstein_Markierung,"")),"")</f>
        <v/>
      </c>
      <c r="O10" s="30" t="str">
        <f>IFERROR(IF(LEN(Meilensteine34[[#This Row],[Tage]])=0,"",IF(AND(O$7=$E10,$F10=1),Meilenstein_Markierung,"")),"")</f>
        <v/>
      </c>
      <c r="P10" s="30" t="str">
        <f>IFERROR(IF(LEN(Meilensteine34[[#This Row],[Tage]])=0,"",IF(AND(P$7=$E10,$F10=1),Meilenstein_Markierung,"")),"")</f>
        <v/>
      </c>
      <c r="Q10" s="30" t="str">
        <f>IFERROR(IF(LEN(Meilensteine34[[#This Row],[Tage]])=0,"",IF(AND(Q$7=$E10,$F10=1),Meilenstein_Markierung,"")),"")</f>
        <v/>
      </c>
      <c r="R10" s="30" t="str">
        <f>IFERROR(IF(LEN(Meilensteine34[[#This Row],[Tage]])=0,"",IF(AND(R$7=$E10,$F10=1),Meilenstein_Markierung,"")),"")</f>
        <v/>
      </c>
      <c r="S10" s="30" t="str">
        <f>IFERROR(IF(LEN(Meilensteine34[[#This Row],[Tage]])=0,"",IF(AND(S$7=$E10,$F10=1),Meilenstein_Markierung,"")),"")</f>
        <v/>
      </c>
      <c r="T10" s="30" t="str">
        <f>IFERROR(IF(LEN(Meilensteine34[[#This Row],[Tage]])=0,"",IF(AND(T$7=$E10,$F10=1),Meilenstein_Markierung,"")),"")</f>
        <v/>
      </c>
      <c r="U10" s="30" t="str">
        <f>IFERROR(IF(LEN(Meilensteine34[[#This Row],[Tage]])=0,"",IF(AND(U$7=$E10,$F10=1),Meilenstein_Markierung,"")),"")</f>
        <v/>
      </c>
      <c r="V10" s="30" t="str">
        <f>IFERROR(IF(LEN(Meilensteine34[[#This Row],[Tage]])=0,"",IF(AND(V$7=$E10,$F10=1),Meilenstein_Markierung,"")),"")</f>
        <v/>
      </c>
      <c r="W10" s="30" t="str">
        <f>IFERROR(IF(LEN(Meilensteine34[[#This Row],[Tage]])=0,"",IF(AND(W$7=$E10,$F10=1),Meilenstein_Markierung,"")),"")</f>
        <v/>
      </c>
      <c r="X10" s="30" t="str">
        <f>IFERROR(IF(LEN(Meilensteine34[[#This Row],[Tage]])=0,"",IF(AND(X$7=$E10,$F10=1),Meilenstein_Markierung,"")),"")</f>
        <v/>
      </c>
      <c r="Y10" s="30" t="str">
        <f>IFERROR(IF(LEN(Meilensteine34[[#This Row],[Tage]])=0,"",IF(AND(Y$7=$E10,$F10=1),Meilenstein_Markierung,"")),"")</f>
        <v/>
      </c>
      <c r="Z10" s="30" t="str">
        <f>IFERROR(IF(LEN(Meilensteine34[[#This Row],[Tage]])=0,"",IF(AND(Z$7=$E10,$F10=1),Meilenstein_Markierung,"")),"")</f>
        <v/>
      </c>
      <c r="AA10" s="30" t="str">
        <f>IFERROR(IF(LEN(Meilensteine34[[#This Row],[Tage]])=0,"",IF(AND(AA$7=$E10,$F10=1),Meilenstein_Markierung,"")),"")</f>
        <v/>
      </c>
      <c r="AB10" s="30" t="str">
        <f>IFERROR(IF(LEN(Meilensteine34[[#This Row],[Tage]])=0,"",IF(AND(AB$7=$E10,$F10=1),Meilenstein_Markierung,"")),"")</f>
        <v/>
      </c>
      <c r="AC10" s="30" t="str">
        <f>IFERROR(IF(LEN(Meilensteine34[[#This Row],[Tage]])=0,"",IF(AND(AC$7=$E10,$F10=1),Meilenstein_Markierung,"")),"")</f>
        <v/>
      </c>
      <c r="AD10" s="30" t="str">
        <f>IFERROR(IF(LEN(Meilensteine34[[#This Row],[Tage]])=0,"",IF(AND(AD$7=$E10,$F10=1),Meilenstein_Markierung,"")),"")</f>
        <v/>
      </c>
      <c r="AE10" s="30" t="str">
        <f>IFERROR(IF(LEN(Meilensteine34[[#This Row],[Tage]])=0,"",IF(AND(AE$7=$E10,$F10=1),Meilenstein_Markierung,"")),"")</f>
        <v/>
      </c>
      <c r="AF10" s="30" t="str">
        <f>IFERROR(IF(LEN(Meilensteine34[[#This Row],[Tage]])=0,"",IF(AND(AF$7=$E10,$F10=1),Meilenstein_Markierung,"")),"")</f>
        <v/>
      </c>
      <c r="AG10" s="30" t="str">
        <f>IFERROR(IF(LEN(Meilensteine34[[#This Row],[Tage]])=0,"",IF(AND(AG$7=$E10,$F10=1),Meilenstein_Markierung,"")),"")</f>
        <v/>
      </c>
      <c r="AH10" s="30" t="str">
        <f>IFERROR(IF(LEN(Meilensteine34[[#This Row],[Tage]])=0,"",IF(AND(AH$7=$E10,$F10=1),Meilenstein_Markierung,"")),"")</f>
        <v/>
      </c>
      <c r="AI10" s="30" t="str">
        <f>IFERROR(IF(LEN(Meilensteine34[[#This Row],[Tage]])=0,"",IF(AND(AI$7=$E10,$F10=1),Meilenstein_Markierung,"")),"")</f>
        <v/>
      </c>
      <c r="AJ10" s="30" t="str">
        <f>IFERROR(IF(LEN(Meilensteine34[[#This Row],[Tage]])=0,"",IF(AND(AJ$7=$E10,$F10=1),Meilenstein_Markierung,"")),"")</f>
        <v/>
      </c>
      <c r="AK10" s="30" t="str">
        <f>IFERROR(IF(LEN(Meilensteine34[[#This Row],[Tage]])=0,"",IF(AND(AK$7=$E10,$F10=1),Meilenstein_Markierung,"")),"")</f>
        <v/>
      </c>
      <c r="AL10" s="30" t="str">
        <f>IFERROR(IF(LEN(Meilensteine34[[#This Row],[Tage]])=0,"",IF(AND(AL$7=$E10,$F10=1),Meilenstein_Markierung,"")),"")</f>
        <v/>
      </c>
      <c r="AM10" s="30" t="str">
        <f>IFERROR(IF(LEN(Meilensteine34[[#This Row],[Tage]])=0,"",IF(AND(AM$7=$E10,$F10=1),Meilenstein_Markierung,"")),"")</f>
        <v/>
      </c>
      <c r="AN10" s="30" t="str">
        <f>IFERROR(IF(LEN(Meilensteine34[[#This Row],[Tage]])=0,"",IF(AND(AN$7=$E10,$F10=1),Meilenstein_Markierung,"")),"")</f>
        <v/>
      </c>
      <c r="AO10" s="30" t="str">
        <f>IFERROR(IF(LEN(Meilensteine34[[#This Row],[Tage]])=0,"",IF(AND(AO$7=$E10,$F10=1),Meilenstein_Markierung,"")),"")</f>
        <v/>
      </c>
      <c r="AP10" s="30" t="str">
        <f>IFERROR(IF(LEN(Meilensteine34[[#This Row],[Tage]])=0,"",IF(AND(AP$7=$E10,$F10=1),Meilenstein_Markierung,"")),"")</f>
        <v/>
      </c>
      <c r="AQ10" s="30" t="str">
        <f>IFERROR(IF(LEN(Meilensteine34[[#This Row],[Tage]])=0,"",IF(AND(AQ$7=$E10,$F10=1),Meilenstein_Markierung,"")),"")</f>
        <v/>
      </c>
      <c r="AR10" s="30" t="str">
        <f>IFERROR(IF(LEN(Meilensteine34[[#This Row],[Tage]])=0,"",IF(AND(AR$7=$E10,$F10=1),Meilenstein_Markierung,"")),"")</f>
        <v/>
      </c>
      <c r="AS10" s="30" t="str">
        <f>IFERROR(IF(LEN(Meilensteine34[[#This Row],[Tage]])=0,"",IF(AND(AS$7=$E10,$F10=1),Meilenstein_Markierung,"")),"")</f>
        <v/>
      </c>
      <c r="AT10" s="30" t="str">
        <f>IFERROR(IF(LEN(Meilensteine34[[#This Row],[Tage]])=0,"",IF(AND(AT$7=$E10,$F10=1),Meilenstein_Markierung,"")),"")</f>
        <v/>
      </c>
      <c r="AU10" s="30" t="str">
        <f>IFERROR(IF(LEN(Meilensteine34[[#This Row],[Tage]])=0,"",IF(AND(AU$7=$E10,$F10=1),Meilenstein_Markierung,"")),"")</f>
        <v/>
      </c>
      <c r="AV10" s="30" t="str">
        <f>IFERROR(IF(LEN(Meilensteine34[[#This Row],[Tage]])=0,"",IF(AND(AV$7=$E10,$F10=1),Meilenstein_Markierung,"")),"")</f>
        <v/>
      </c>
      <c r="AW10" s="30" t="str">
        <f>IFERROR(IF(LEN(Meilensteine34[[#This Row],[Tage]])=0,"",IF(AND(AW$7=$E10,$F10=1),Meilenstein_Markierung,"")),"")</f>
        <v/>
      </c>
      <c r="AX10" s="30" t="str">
        <f>IFERROR(IF(LEN(Meilensteine34[[#This Row],[Tage]])=0,"",IF(AND(AX$7=$E10,$F10=1),Meilenstein_Markierung,"")),"")</f>
        <v/>
      </c>
      <c r="AY10" s="30" t="str">
        <f>IFERROR(IF(LEN(Meilensteine34[[#This Row],[Tage]])=0,"",IF(AND(AY$7=$E10,$F10=1),Meilenstein_Markierung,"")),"")</f>
        <v/>
      </c>
      <c r="AZ10" s="30" t="str">
        <f>IFERROR(IF(LEN(Meilensteine34[[#This Row],[Tage]])=0,"",IF(AND(AZ$7=$E10,$F10=1),Meilenstein_Markierung,"")),"")</f>
        <v/>
      </c>
      <c r="BA10" s="30" t="str">
        <f>IFERROR(IF(LEN(Meilensteine34[[#This Row],[Tage]])=0,"",IF(AND(BA$7=$E10,$F10=1),Meilenstein_Markierung,"")),"")</f>
        <v/>
      </c>
      <c r="BB10" s="30" t="str">
        <f>IFERROR(IF(LEN(Meilensteine34[[#This Row],[Tage]])=0,"",IF(AND(BB$7=$E10,$F10=1),Meilenstein_Markierung,"")),"")</f>
        <v/>
      </c>
      <c r="BC10" s="30" t="str">
        <f>IFERROR(IF(LEN(Meilensteine34[[#This Row],[Tage]])=0,"",IF(AND(BC$7=$E10,$F10=1),Meilenstein_Markierung,"")),"")</f>
        <v/>
      </c>
      <c r="BD10" s="30" t="str">
        <f>IFERROR(IF(LEN(Meilensteine34[[#This Row],[Tage]])=0,"",IF(AND(BD$7=$E10,$F10=1),Meilenstein_Markierung,"")),"")</f>
        <v/>
      </c>
      <c r="BE10" s="30" t="str">
        <f>IFERROR(IF(LEN(Meilensteine34[[#This Row],[Tage]])=0,"",IF(AND(BE$7=$E10,$F10=1),Meilenstein_Markierung,"")),"")</f>
        <v/>
      </c>
      <c r="BF10" s="30" t="str">
        <f>IFERROR(IF(LEN(Meilensteine34[[#This Row],[Tage]])=0,"",IF(AND(BF$7=$E10,$F10=1),Meilenstein_Markierung,"")),"")</f>
        <v/>
      </c>
      <c r="BG10" s="30" t="str">
        <f>IFERROR(IF(LEN(Meilensteine34[[#This Row],[Tage]])=0,"",IF(AND(BG$7=$E10,$F10=1),Meilenstein_Markierung,"")),"")</f>
        <v/>
      </c>
      <c r="BH10" s="30" t="str">
        <f>IFERROR(IF(LEN(Meilensteine34[[#This Row],[Tage]])=0,"",IF(AND(BH$7=$E10,$F10=1),Meilenstein_Markierung,"")),"")</f>
        <v/>
      </c>
      <c r="BI10" s="30" t="str">
        <f>IFERROR(IF(LEN(Meilensteine34[[#This Row],[Tage]])=0,"",IF(AND(BI$7=$E10,$F10=1),Meilenstein_Markierung,"")),"")</f>
        <v/>
      </c>
      <c r="BJ10" s="30" t="str">
        <f>IFERROR(IF(LEN(Meilensteine34[[#This Row],[Tage]])=0,"",IF(AND(BJ$7=$E10,$F10=1),Meilenstein_Markierung,"")),"")</f>
        <v/>
      </c>
      <c r="BK10" s="30" t="str">
        <f>IFERROR(IF(LEN(Meilensteine34[[#This Row],[Tage]])=0,"",IF(AND(BK$7=$E10,$F10=1),Meilenstein_Markierung,"")),"")</f>
        <v/>
      </c>
    </row>
    <row r="11" spans="1:63" s="1" customFormat="1" ht="30" customHeight="1" outlineLevel="1">
      <c r="A11" s="10"/>
      <c r="B11" s="49" t="s">
        <v>40</v>
      </c>
      <c r="C11" s="17"/>
      <c r="D11" s="44">
        <v>0.25</v>
      </c>
      <c r="E11" s="43">
        <f ca="1">TODAY()</f>
        <v>45617</v>
      </c>
      <c r="F11" s="16">
        <v>3</v>
      </c>
      <c r="G11" s="31"/>
      <c r="H11" s="30" t="str">
        <f ca="1">IFERROR(IF(LEN(Meilensteine34[[#This Row],[Tage]])=0,"",IF(AND(H$7=$E11,$F11=1),Meilenstein_Markierung,"")),"")</f>
        <v/>
      </c>
      <c r="I11" s="30" t="str">
        <f ca="1">IFERROR(IF(LEN(Meilensteine34[[#This Row],[Tage]])=0,"",IF(AND(I$7=$E11,$F11=1),Meilenstein_Markierung,"")),"")</f>
        <v/>
      </c>
      <c r="J11" s="30" t="str">
        <f ca="1">IFERROR(IF(LEN(Meilensteine34[[#This Row],[Tage]])=0,"",IF(AND(J$7=$E11,$F11=1),Meilenstein_Markierung,"")),"")</f>
        <v/>
      </c>
      <c r="K11" s="30" t="str">
        <f ca="1">IFERROR(IF(LEN(Meilensteine34[[#This Row],[Tage]])=0,"",IF(AND(K$7=$E11,$F11=1),Meilenstein_Markierung,"")),"")</f>
        <v/>
      </c>
      <c r="L11" s="30" t="str">
        <f ca="1">IFERROR(IF(LEN(Meilensteine34[[#This Row],[Tage]])=0,"",IF(AND(L$7=$E11,$F11=1),Meilenstein_Markierung,"")),"")</f>
        <v/>
      </c>
      <c r="M11" s="30" t="str">
        <f ca="1">IFERROR(IF(LEN(Meilensteine34[[#This Row],[Tage]])=0,"",IF(AND(M$7=$E11,$F11=1),Meilenstein_Markierung,"")),"")</f>
        <v/>
      </c>
      <c r="N11" s="30" t="str">
        <f ca="1">IFERROR(IF(LEN(Meilensteine34[[#This Row],[Tage]])=0,"",IF(AND(N$7=$E11,$F11=1),Meilenstein_Markierung,"")),"")</f>
        <v/>
      </c>
      <c r="O11" s="30" t="str">
        <f ca="1">IFERROR(IF(LEN(Meilensteine34[[#This Row],[Tage]])=0,"",IF(AND(O$7=$E11,$F11=1),Meilenstein_Markierung,"")),"")</f>
        <v/>
      </c>
      <c r="P11" s="30" t="str">
        <f ca="1">IFERROR(IF(LEN(Meilensteine34[[#This Row],[Tage]])=0,"",IF(AND(P$7=$E11,$F11=1),Meilenstein_Markierung,"")),"")</f>
        <v/>
      </c>
      <c r="Q11" s="30" t="str">
        <f ca="1">IFERROR(IF(LEN(Meilensteine34[[#This Row],[Tage]])=0,"",IF(AND(Q$7=$E11,$F11=1),Meilenstein_Markierung,"")),"")</f>
        <v/>
      </c>
      <c r="R11" s="30" t="str">
        <f ca="1">IFERROR(IF(LEN(Meilensteine34[[#This Row],[Tage]])=0,"",IF(AND(R$7=$E11,$F11=1),Meilenstein_Markierung,"")),"")</f>
        <v/>
      </c>
      <c r="S11" s="30" t="str">
        <f ca="1">IFERROR(IF(LEN(Meilensteine34[[#This Row],[Tage]])=0,"",IF(AND(S$7=$E11,$F11=1),Meilenstein_Markierung,"")),"")</f>
        <v/>
      </c>
      <c r="T11" s="30" t="str">
        <f ca="1">IFERROR(IF(LEN(Meilensteine34[[#This Row],[Tage]])=0,"",IF(AND(T$7=$E11,$F11=1),Meilenstein_Markierung,"")),"")</f>
        <v/>
      </c>
      <c r="U11" s="30" t="str">
        <f ca="1">IFERROR(IF(LEN(Meilensteine34[[#This Row],[Tage]])=0,"",IF(AND(U$7=$E11,$F11=1),Meilenstein_Markierung,"")),"")</f>
        <v/>
      </c>
      <c r="V11" s="30" t="str">
        <f ca="1">IFERROR(IF(LEN(Meilensteine34[[#This Row],[Tage]])=0,"",IF(AND(V$7=$E11,$F11=1),Meilenstein_Markierung,"")),"")</f>
        <v/>
      </c>
      <c r="W11" s="30" t="str">
        <f ca="1">IFERROR(IF(LEN(Meilensteine34[[#This Row],[Tage]])=0,"",IF(AND(W$7=$E11,$F11=1),Meilenstein_Markierung,"")),"")</f>
        <v/>
      </c>
      <c r="X11" s="30" t="str">
        <f ca="1">IFERROR(IF(LEN(Meilensteine34[[#This Row],[Tage]])=0,"",IF(AND(X$7=$E11,$F11=1),Meilenstein_Markierung,"")),"")</f>
        <v/>
      </c>
      <c r="Y11" s="30" t="str">
        <f ca="1">IFERROR(IF(LEN(Meilensteine34[[#This Row],[Tage]])=0,"",IF(AND(Y$7=$E11,$F11=1),Meilenstein_Markierung,"")),"")</f>
        <v/>
      </c>
      <c r="Z11" s="30" t="str">
        <f ca="1">IFERROR(IF(LEN(Meilensteine34[[#This Row],[Tage]])=0,"",IF(AND(Z$7=$E11,$F11=1),Meilenstein_Markierung,"")),"")</f>
        <v/>
      </c>
      <c r="AA11" s="30" t="str">
        <f ca="1">IFERROR(IF(LEN(Meilensteine34[[#This Row],[Tage]])=0,"",IF(AND(AA$7=$E11,$F11=1),Meilenstein_Markierung,"")),"")</f>
        <v/>
      </c>
      <c r="AB11" s="30" t="str">
        <f ca="1">IFERROR(IF(LEN(Meilensteine34[[#This Row],[Tage]])=0,"",IF(AND(AB$7=$E11,$F11=1),Meilenstein_Markierung,"")),"")</f>
        <v/>
      </c>
      <c r="AC11" s="30" t="str">
        <f ca="1">IFERROR(IF(LEN(Meilensteine34[[#This Row],[Tage]])=0,"",IF(AND(AC$7=$E11,$F11=1),Meilenstein_Markierung,"")),"")</f>
        <v/>
      </c>
      <c r="AD11" s="30" t="str">
        <f ca="1">IFERROR(IF(LEN(Meilensteine34[[#This Row],[Tage]])=0,"",IF(AND(AD$7=$E11,$F11=1),Meilenstein_Markierung,"")),"")</f>
        <v/>
      </c>
      <c r="AE11" s="30" t="str">
        <f ca="1">IFERROR(IF(LEN(Meilensteine34[[#This Row],[Tage]])=0,"",IF(AND(AE$7=$E11,$F11=1),Meilenstein_Markierung,"")),"")</f>
        <v/>
      </c>
      <c r="AF11" s="30" t="str">
        <f ca="1">IFERROR(IF(LEN(Meilensteine34[[#This Row],[Tage]])=0,"",IF(AND(AF$7=$E11,$F11=1),Meilenstein_Markierung,"")),"")</f>
        <v/>
      </c>
      <c r="AG11" s="30" t="str">
        <f ca="1">IFERROR(IF(LEN(Meilensteine34[[#This Row],[Tage]])=0,"",IF(AND(AG$7=$E11,$F11=1),Meilenstein_Markierung,"")),"")</f>
        <v/>
      </c>
      <c r="AH11" s="30" t="str">
        <f ca="1">IFERROR(IF(LEN(Meilensteine34[[#This Row],[Tage]])=0,"",IF(AND(AH$7=$E11,$F11=1),Meilenstein_Markierung,"")),"")</f>
        <v/>
      </c>
      <c r="AI11" s="30" t="str">
        <f ca="1">IFERROR(IF(LEN(Meilensteine34[[#This Row],[Tage]])=0,"",IF(AND(AI$7=$E11,$F11=1),Meilenstein_Markierung,"")),"")</f>
        <v/>
      </c>
      <c r="AJ11" s="30" t="str">
        <f ca="1">IFERROR(IF(LEN(Meilensteine34[[#This Row],[Tage]])=0,"",IF(AND(AJ$7=$E11,$F11=1),Meilenstein_Markierung,"")),"")</f>
        <v/>
      </c>
      <c r="AK11" s="30" t="str">
        <f ca="1">IFERROR(IF(LEN(Meilensteine34[[#This Row],[Tage]])=0,"",IF(AND(AK$7=$E11,$F11=1),Meilenstein_Markierung,"")),"")</f>
        <v/>
      </c>
      <c r="AL11" s="30" t="str">
        <f ca="1">IFERROR(IF(LEN(Meilensteine34[[#This Row],[Tage]])=0,"",IF(AND(AL$7=$E11,$F11=1),Meilenstein_Markierung,"")),"")</f>
        <v/>
      </c>
      <c r="AM11" s="30" t="str">
        <f ca="1">IFERROR(IF(LEN(Meilensteine34[[#This Row],[Tage]])=0,"",IF(AND(AM$7=$E11,$F11=1),Meilenstein_Markierung,"")),"")</f>
        <v/>
      </c>
      <c r="AN11" s="30" t="str">
        <f ca="1">IFERROR(IF(LEN(Meilensteine34[[#This Row],[Tage]])=0,"",IF(AND(AN$7=$E11,$F11=1),Meilenstein_Markierung,"")),"")</f>
        <v/>
      </c>
      <c r="AO11" s="30" t="str">
        <f ca="1">IFERROR(IF(LEN(Meilensteine34[[#This Row],[Tage]])=0,"",IF(AND(AO$7=$E11,$F11=1),Meilenstein_Markierung,"")),"")</f>
        <v/>
      </c>
      <c r="AP11" s="30" t="str">
        <f ca="1">IFERROR(IF(LEN(Meilensteine34[[#This Row],[Tage]])=0,"",IF(AND(AP$7=$E11,$F11=1),Meilenstein_Markierung,"")),"")</f>
        <v/>
      </c>
      <c r="AQ11" s="30" t="str">
        <f ca="1">IFERROR(IF(LEN(Meilensteine34[[#This Row],[Tage]])=0,"",IF(AND(AQ$7=$E11,$F11=1),Meilenstein_Markierung,"")),"")</f>
        <v/>
      </c>
      <c r="AR11" s="30" t="str">
        <f ca="1">IFERROR(IF(LEN(Meilensteine34[[#This Row],[Tage]])=0,"",IF(AND(AR$7=$E11,$F11=1),Meilenstein_Markierung,"")),"")</f>
        <v/>
      </c>
      <c r="AS11" s="30" t="str">
        <f ca="1">IFERROR(IF(LEN(Meilensteine34[[#This Row],[Tage]])=0,"",IF(AND(AS$7=$E11,$F11=1),Meilenstein_Markierung,"")),"")</f>
        <v/>
      </c>
      <c r="AT11" s="30" t="str">
        <f ca="1">IFERROR(IF(LEN(Meilensteine34[[#This Row],[Tage]])=0,"",IF(AND(AT$7=$E11,$F11=1),Meilenstein_Markierung,"")),"")</f>
        <v/>
      </c>
      <c r="AU11" s="30" t="str">
        <f ca="1">IFERROR(IF(LEN(Meilensteine34[[#This Row],[Tage]])=0,"",IF(AND(AU$7=$E11,$F11=1),Meilenstein_Markierung,"")),"")</f>
        <v/>
      </c>
      <c r="AV11" s="30" t="str">
        <f ca="1">IFERROR(IF(LEN(Meilensteine34[[#This Row],[Tage]])=0,"",IF(AND(AV$7=$E11,$F11=1),Meilenstein_Markierung,"")),"")</f>
        <v/>
      </c>
      <c r="AW11" s="30" t="str">
        <f ca="1">IFERROR(IF(LEN(Meilensteine34[[#This Row],[Tage]])=0,"",IF(AND(AW$7=$E11,$F11=1),Meilenstein_Markierung,"")),"")</f>
        <v/>
      </c>
      <c r="AX11" s="30" t="str">
        <f ca="1">IFERROR(IF(LEN(Meilensteine34[[#This Row],[Tage]])=0,"",IF(AND(AX$7=$E11,$F11=1),Meilenstein_Markierung,"")),"")</f>
        <v/>
      </c>
      <c r="AY11" s="30" t="str">
        <f ca="1">IFERROR(IF(LEN(Meilensteine34[[#This Row],[Tage]])=0,"",IF(AND(AY$7=$E11,$F11=1),Meilenstein_Markierung,"")),"")</f>
        <v/>
      </c>
      <c r="AZ11" s="30" t="str">
        <f ca="1">IFERROR(IF(LEN(Meilensteine34[[#This Row],[Tage]])=0,"",IF(AND(AZ$7=$E11,$F11=1),Meilenstein_Markierung,"")),"")</f>
        <v/>
      </c>
      <c r="BA11" s="30" t="str">
        <f ca="1">IFERROR(IF(LEN(Meilensteine34[[#This Row],[Tage]])=0,"",IF(AND(BA$7=$E11,$F11=1),Meilenstein_Markierung,"")),"")</f>
        <v/>
      </c>
      <c r="BB11" s="30" t="str">
        <f ca="1">IFERROR(IF(LEN(Meilensteine34[[#This Row],[Tage]])=0,"",IF(AND(BB$7=$E11,$F11=1),Meilenstein_Markierung,"")),"")</f>
        <v/>
      </c>
      <c r="BC11" s="30" t="str">
        <f ca="1">IFERROR(IF(LEN(Meilensteine34[[#This Row],[Tage]])=0,"",IF(AND(BC$7=$E11,$F11=1),Meilenstein_Markierung,"")),"")</f>
        <v/>
      </c>
      <c r="BD11" s="30" t="str">
        <f ca="1">IFERROR(IF(LEN(Meilensteine34[[#This Row],[Tage]])=0,"",IF(AND(BD$7=$E11,$F11=1),Meilenstein_Markierung,"")),"")</f>
        <v/>
      </c>
      <c r="BE11" s="30" t="str">
        <f ca="1">IFERROR(IF(LEN(Meilensteine34[[#This Row],[Tage]])=0,"",IF(AND(BE$7=$E11,$F11=1),Meilenstein_Markierung,"")),"")</f>
        <v/>
      </c>
      <c r="BF11" s="30" t="str">
        <f ca="1">IFERROR(IF(LEN(Meilensteine34[[#This Row],[Tage]])=0,"",IF(AND(BF$7=$E11,$F11=1),Meilenstein_Markierung,"")),"")</f>
        <v/>
      </c>
      <c r="BG11" s="30" t="str">
        <f ca="1">IFERROR(IF(LEN(Meilensteine34[[#This Row],[Tage]])=0,"",IF(AND(BG$7=$E11,$F11=1),Meilenstein_Markierung,"")),"")</f>
        <v/>
      </c>
      <c r="BH11" s="30" t="str">
        <f ca="1">IFERROR(IF(LEN(Meilensteine34[[#This Row],[Tage]])=0,"",IF(AND(BH$7=$E11,$F11=1),Meilenstein_Markierung,"")),"")</f>
        <v/>
      </c>
      <c r="BI11" s="30" t="str">
        <f ca="1">IFERROR(IF(LEN(Meilensteine34[[#This Row],[Tage]])=0,"",IF(AND(BI$7=$E11,$F11=1),Meilenstein_Markierung,"")),"")</f>
        <v/>
      </c>
      <c r="BJ11" s="30" t="str">
        <f ca="1">IFERROR(IF(LEN(Meilensteine34[[#This Row],[Tage]])=0,"",IF(AND(BJ$7=$E11,$F11=1),Meilenstein_Markierung,"")),"")</f>
        <v/>
      </c>
      <c r="BK11" s="30" t="str">
        <f ca="1">IFERROR(IF(LEN(Meilensteine34[[#This Row],[Tage]])=0,"",IF(AND(BK$7=$E11,$F11=1),Meilenstein_Markierung,"")),"")</f>
        <v/>
      </c>
    </row>
    <row r="12" spans="1:63" s="1" customFormat="1" ht="30" customHeight="1" outlineLevel="1">
      <c r="A12" s="10"/>
      <c r="B12" s="49" t="s">
        <v>41</v>
      </c>
      <c r="C12" s="17"/>
      <c r="D12" s="44"/>
      <c r="E12" s="43">
        <f ca="1">TODAY()+5</f>
        <v>45622</v>
      </c>
      <c r="F12" s="16">
        <v>1</v>
      </c>
      <c r="G12" s="31"/>
      <c r="H12" s="30" t="str">
        <f ca="1">IFERROR(IF(LEN(Meilensteine34[[#This Row],[Tage]])=0,"",IF(AND(H$7=$E12,$F12=1),Meilenstein_Markierung,"")),"")</f>
        <v/>
      </c>
      <c r="I12" s="30" t="str">
        <f ca="1">IFERROR(IF(LEN(Meilensteine34[[#This Row],[Tage]])=0,"",IF(AND(I$7=$E12,$F12=1),Meilenstein_Markierung,"")),"")</f>
        <v/>
      </c>
      <c r="J12" s="30" t="str">
        <f ca="1">IFERROR(IF(LEN(Meilensteine34[[#This Row],[Tage]])=0,"",IF(AND(J$7=$E12,$F12=1),Meilenstein_Markierung,"")),"")</f>
        <v/>
      </c>
      <c r="K12" s="30" t="str">
        <f ca="1">IFERROR(IF(LEN(Meilensteine34[[#This Row],[Tage]])=0,"",IF(AND(K$7=$E12,$F12=1),Meilenstein_Markierung,"")),"")</f>
        <v/>
      </c>
      <c r="L12" s="30" t="str">
        <f ca="1">IFERROR(IF(LEN(Meilensteine34[[#This Row],[Tage]])=0,"",IF(AND(L$7=$E12,$F12=1),Meilenstein_Markierung,"")),"")</f>
        <v/>
      </c>
      <c r="M12" s="30" t="str">
        <f ca="1">IFERROR(IF(LEN(Meilensteine34[[#This Row],[Tage]])=0,"",IF(AND(M$7=$E12,$F12=1),Meilenstein_Markierung,"")),"")</f>
        <v/>
      </c>
      <c r="N12" s="30" t="str">
        <f ca="1">IFERROR(IF(LEN(Meilensteine34[[#This Row],[Tage]])=0,"",IF(AND(N$7=$E12,$F12=1),Meilenstein_Markierung,"")),"")</f>
        <v/>
      </c>
      <c r="O12" s="30" t="str">
        <f ca="1">IFERROR(IF(LEN(Meilensteine34[[#This Row],[Tage]])=0,"",IF(AND(O$7=$E12,$F12=1),Meilenstein_Markierung,"")),"")</f>
        <v/>
      </c>
      <c r="P12" s="30" t="str">
        <f ca="1">IFERROR(IF(LEN(Meilensteine34[[#This Row],[Tage]])=0,"",IF(AND(P$7=$E12,$F12=1),Meilenstein_Markierung,"")),"")</f>
        <v/>
      </c>
      <c r="Q12" s="30" t="str">
        <f ca="1">IFERROR(IF(LEN(Meilensteine34[[#This Row],[Tage]])=0,"",IF(AND(Q$7=$E12,$F12=1),Meilenstein_Markierung,"")),"")</f>
        <v/>
      </c>
      <c r="R12" s="30" t="str">
        <f ca="1">IFERROR(IF(LEN(Meilensteine34[[#This Row],[Tage]])=0,"",IF(AND(R$7=$E12,$F12=1),Meilenstein_Markierung,"")),"")</f>
        <v/>
      </c>
      <c r="S12" s="30" t="str">
        <f ca="1">IFERROR(IF(LEN(Meilensteine34[[#This Row],[Tage]])=0,"",IF(AND(S$7=$E12,$F12=1),Meilenstein_Markierung,"")),"")</f>
        <v/>
      </c>
      <c r="T12" s="30" t="str">
        <f ca="1">IFERROR(IF(LEN(Meilensteine34[[#This Row],[Tage]])=0,"",IF(AND(T$7=$E12,$F12=1),Meilenstein_Markierung,"")),"")</f>
        <v/>
      </c>
      <c r="U12" s="30" t="str">
        <f ca="1">IFERROR(IF(LEN(Meilensteine34[[#This Row],[Tage]])=0,"",IF(AND(U$7=$E12,$F12=1),Meilenstein_Markierung,"")),"")</f>
        <v/>
      </c>
      <c r="V12" s="30" t="str">
        <f ca="1">IFERROR(IF(LEN(Meilensteine34[[#This Row],[Tage]])=0,"",IF(AND(V$7=$E12,$F12=1),Meilenstein_Markierung,"")),"")</f>
        <v/>
      </c>
      <c r="W12" s="30" t="str">
        <f ca="1">IFERROR(IF(LEN(Meilensteine34[[#This Row],[Tage]])=0,"",IF(AND(W$7=$E12,$F12=1),Meilenstein_Markierung,"")),"")</f>
        <v/>
      </c>
      <c r="X12" s="30" t="str">
        <f ca="1">IFERROR(IF(LEN(Meilensteine34[[#This Row],[Tage]])=0,"",IF(AND(X$7=$E12,$F12=1),Meilenstein_Markierung,"")),"")</f>
        <v/>
      </c>
      <c r="Y12" s="30" t="str">
        <f ca="1">IFERROR(IF(LEN(Meilensteine34[[#This Row],[Tage]])=0,"",IF(AND(Y$7=$E12,$F12=1),Meilenstein_Markierung,"")),"")</f>
        <v/>
      </c>
      <c r="Z12" s="30" t="str">
        <f ca="1">IFERROR(IF(LEN(Meilensteine34[[#This Row],[Tage]])=0,"",IF(AND(Z$7=$E12,$F12=1),Meilenstein_Markierung,"")),"")</f>
        <v/>
      </c>
      <c r="AA12" s="30" t="str">
        <f ca="1">IFERROR(IF(LEN(Meilensteine34[[#This Row],[Tage]])=0,"",IF(AND(AA$7=$E12,$F12=1),Meilenstein_Markierung,"")),"")</f>
        <v/>
      </c>
      <c r="AB12" s="30" t="str">
        <f ca="1">IFERROR(IF(LEN(Meilensteine34[[#This Row],[Tage]])=0,"",IF(AND(AB$7=$E12,$F12=1),Meilenstein_Markierung,"")),"")</f>
        <v/>
      </c>
      <c r="AC12" s="30" t="str">
        <f ca="1">IFERROR(IF(LEN(Meilensteine34[[#This Row],[Tage]])=0,"",IF(AND(AC$7=$E12,$F12=1),Meilenstein_Markierung,"")),"")</f>
        <v/>
      </c>
      <c r="AD12" s="30" t="str">
        <f ca="1">IFERROR(IF(LEN(Meilensteine34[[#This Row],[Tage]])=0,"",IF(AND(AD$7=$E12,$F12=1),Meilenstein_Markierung,"")),"")</f>
        <v/>
      </c>
      <c r="AE12" s="30" t="str">
        <f ca="1">IFERROR(IF(LEN(Meilensteine34[[#This Row],[Tage]])=0,"",IF(AND(AE$7=$E12,$F12=1),Meilenstein_Markierung,"")),"")</f>
        <v/>
      </c>
      <c r="AF12" s="30" t="str">
        <f ca="1">IFERROR(IF(LEN(Meilensteine34[[#This Row],[Tage]])=0,"",IF(AND(AF$7=$E12,$F12=1),Meilenstein_Markierung,"")),"")</f>
        <v/>
      </c>
      <c r="AG12" s="30" t="str">
        <f ca="1">IFERROR(IF(LEN(Meilensteine34[[#This Row],[Tage]])=0,"",IF(AND(AG$7=$E12,$F12=1),Meilenstein_Markierung,"")),"")</f>
        <v/>
      </c>
      <c r="AH12" s="30" t="str">
        <f ca="1">IFERROR(IF(LEN(Meilensteine34[[#This Row],[Tage]])=0,"",IF(AND(AH$7=$E12,$F12=1),Meilenstein_Markierung,"")),"")</f>
        <v/>
      </c>
      <c r="AI12" s="30" t="str">
        <f ca="1">IFERROR(IF(LEN(Meilensteine34[[#This Row],[Tage]])=0,"",IF(AND(AI$7=$E12,$F12=1),Meilenstein_Markierung,"")),"")</f>
        <v/>
      </c>
      <c r="AJ12" s="30" t="str">
        <f ca="1">IFERROR(IF(LEN(Meilensteine34[[#This Row],[Tage]])=0,"",IF(AND(AJ$7=$E12,$F12=1),Meilenstein_Markierung,"")),"")</f>
        <v/>
      </c>
      <c r="AK12" s="30" t="str">
        <f ca="1">IFERROR(IF(LEN(Meilensteine34[[#This Row],[Tage]])=0,"",IF(AND(AK$7=$E12,$F12=1),Meilenstein_Markierung,"")),"")</f>
        <v/>
      </c>
      <c r="AL12" s="30" t="str">
        <f ca="1">IFERROR(IF(LEN(Meilensteine34[[#This Row],[Tage]])=0,"",IF(AND(AL$7=$E12,$F12=1),Meilenstein_Markierung,"")),"")</f>
        <v/>
      </c>
      <c r="AM12" s="30" t="str">
        <f ca="1">IFERROR(IF(LEN(Meilensteine34[[#This Row],[Tage]])=0,"",IF(AND(AM$7=$E12,$F12=1),Meilenstein_Markierung,"")),"")</f>
        <v/>
      </c>
      <c r="AN12" s="30" t="str">
        <f ca="1">IFERROR(IF(LEN(Meilensteine34[[#This Row],[Tage]])=0,"",IF(AND(AN$7=$E12,$F12=1),Meilenstein_Markierung,"")),"")</f>
        <v/>
      </c>
      <c r="AO12" s="30" t="str">
        <f ca="1">IFERROR(IF(LEN(Meilensteine34[[#This Row],[Tage]])=0,"",IF(AND(AO$7=$E12,$F12=1),Meilenstein_Markierung,"")),"")</f>
        <v/>
      </c>
      <c r="AP12" s="30" t="str">
        <f ca="1">IFERROR(IF(LEN(Meilensteine34[[#This Row],[Tage]])=0,"",IF(AND(AP$7=$E12,$F12=1),Meilenstein_Markierung,"")),"")</f>
        <v/>
      </c>
      <c r="AQ12" s="30" t="str">
        <f ca="1">IFERROR(IF(LEN(Meilensteine34[[#This Row],[Tage]])=0,"",IF(AND(AQ$7=$E12,$F12=1),Meilenstein_Markierung,"")),"")</f>
        <v/>
      </c>
      <c r="AR12" s="30" t="str">
        <f ca="1">IFERROR(IF(LEN(Meilensteine34[[#This Row],[Tage]])=0,"",IF(AND(AR$7=$E12,$F12=1),Meilenstein_Markierung,"")),"")</f>
        <v/>
      </c>
      <c r="AS12" s="30" t="str">
        <f ca="1">IFERROR(IF(LEN(Meilensteine34[[#This Row],[Tage]])=0,"",IF(AND(AS$7=$E12,$F12=1),Meilenstein_Markierung,"")),"")</f>
        <v/>
      </c>
      <c r="AT12" s="30" t="str">
        <f ca="1">IFERROR(IF(LEN(Meilensteine34[[#This Row],[Tage]])=0,"",IF(AND(AT$7=$E12,$F12=1),Meilenstein_Markierung,"")),"")</f>
        <v/>
      </c>
      <c r="AU12" s="30" t="str">
        <f ca="1">IFERROR(IF(LEN(Meilensteine34[[#This Row],[Tage]])=0,"",IF(AND(AU$7=$E12,$F12=1),Meilenstein_Markierung,"")),"")</f>
        <v/>
      </c>
      <c r="AV12" s="30" t="str">
        <f ca="1">IFERROR(IF(LEN(Meilensteine34[[#This Row],[Tage]])=0,"",IF(AND(AV$7=$E12,$F12=1),Meilenstein_Markierung,"")),"")</f>
        <v/>
      </c>
      <c r="AW12" s="30" t="str">
        <f ca="1">IFERROR(IF(LEN(Meilensteine34[[#This Row],[Tage]])=0,"",IF(AND(AW$7=$E12,$F12=1),Meilenstein_Markierung,"")),"")</f>
        <v/>
      </c>
      <c r="AX12" s="30" t="str">
        <f ca="1">IFERROR(IF(LEN(Meilensteine34[[#This Row],[Tage]])=0,"",IF(AND(AX$7=$E12,$F12=1),Meilenstein_Markierung,"")),"")</f>
        <v/>
      </c>
      <c r="AY12" s="30" t="str">
        <f ca="1">IFERROR(IF(LEN(Meilensteine34[[#This Row],[Tage]])=0,"",IF(AND(AY$7=$E12,$F12=1),Meilenstein_Markierung,"")),"")</f>
        <v/>
      </c>
      <c r="AZ12" s="30" t="str">
        <f ca="1">IFERROR(IF(LEN(Meilensteine34[[#This Row],[Tage]])=0,"",IF(AND(AZ$7=$E12,$F12=1),Meilenstein_Markierung,"")),"")</f>
        <v/>
      </c>
      <c r="BA12" s="30" t="str">
        <f ca="1">IFERROR(IF(LEN(Meilensteine34[[#This Row],[Tage]])=0,"",IF(AND(BA$7=$E12,$F12=1),Meilenstein_Markierung,"")),"")</f>
        <v/>
      </c>
      <c r="BB12" s="30" t="str">
        <f ca="1">IFERROR(IF(LEN(Meilensteine34[[#This Row],[Tage]])=0,"",IF(AND(BB$7=$E12,$F12=1),Meilenstein_Markierung,"")),"")</f>
        <v/>
      </c>
      <c r="BC12" s="30" t="str">
        <f ca="1">IFERROR(IF(LEN(Meilensteine34[[#This Row],[Tage]])=0,"",IF(AND(BC$7=$E12,$F12=1),Meilenstein_Markierung,"")),"")</f>
        <v/>
      </c>
      <c r="BD12" s="30" t="str">
        <f ca="1">IFERROR(IF(LEN(Meilensteine34[[#This Row],[Tage]])=0,"",IF(AND(BD$7=$E12,$F12=1),Meilenstein_Markierung,"")),"")</f>
        <v/>
      </c>
      <c r="BE12" s="30" t="str">
        <f ca="1">IFERROR(IF(LEN(Meilensteine34[[#This Row],[Tage]])=0,"",IF(AND(BE$7=$E12,$F12=1),Meilenstein_Markierung,"")),"")</f>
        <v/>
      </c>
      <c r="BF12" s="30" t="str">
        <f ca="1">IFERROR(IF(LEN(Meilensteine34[[#This Row],[Tage]])=0,"",IF(AND(BF$7=$E12,$F12=1),Meilenstein_Markierung,"")),"")</f>
        <v/>
      </c>
      <c r="BG12" s="30" t="str">
        <f ca="1">IFERROR(IF(LEN(Meilensteine34[[#This Row],[Tage]])=0,"",IF(AND(BG$7=$E12,$F12=1),Meilenstein_Markierung,"")),"")</f>
        <v/>
      </c>
      <c r="BH12" s="30" t="str">
        <f ca="1">IFERROR(IF(LEN(Meilensteine34[[#This Row],[Tage]])=0,"",IF(AND(BH$7=$E12,$F12=1),Meilenstein_Markierung,"")),"")</f>
        <v/>
      </c>
      <c r="BI12" s="30" t="str">
        <f ca="1">IFERROR(IF(LEN(Meilensteine34[[#This Row],[Tage]])=0,"",IF(AND(BI$7=$E12,$F12=1),Meilenstein_Markierung,"")),"")</f>
        <v/>
      </c>
      <c r="BJ12" s="30" t="str">
        <f ca="1">IFERROR(IF(LEN(Meilensteine34[[#This Row],[Tage]])=0,"",IF(AND(BJ$7=$E12,$F12=1),Meilenstein_Markierung,"")),"")</f>
        <v/>
      </c>
      <c r="BK12" s="30" t="str">
        <f ca="1">IFERROR(IF(LEN(Meilensteine34[[#This Row],[Tage]])=0,"",IF(AND(BK$7=$E12,$F12=1),Meilenstein_Markierung,"")),"")</f>
        <v/>
      </c>
    </row>
    <row r="13" spans="1:63" s="1" customFormat="1" ht="30" customHeight="1" outlineLevel="1">
      <c r="A13" s="9"/>
      <c r="B13" s="49" t="s">
        <v>42</v>
      </c>
      <c r="C13" s="17"/>
      <c r="D13" s="44">
        <v>0.5</v>
      </c>
      <c r="E13" s="43">
        <f ca="1">TODAY()-3</f>
        <v>45614</v>
      </c>
      <c r="F13" s="16">
        <v>10</v>
      </c>
      <c r="G13" s="31"/>
      <c r="H13" s="30" t="str">
        <f ca="1">IFERROR(IF(LEN(Meilensteine34[[#This Row],[Tage]])=0,"",IF(AND(H$7=$E13,$F13=1),Meilenstein_Markierung,"")),"")</f>
        <v/>
      </c>
      <c r="I13" s="30" t="str">
        <f ca="1">IFERROR(IF(LEN(Meilensteine34[[#This Row],[Tage]])=0,"",IF(AND(I$7=$E13,$F13=1),Meilenstein_Markierung,"")),"")</f>
        <v/>
      </c>
      <c r="J13" s="30" t="str">
        <f ca="1">IFERROR(IF(LEN(Meilensteine34[[#This Row],[Tage]])=0,"",IF(AND(J$7=$E13,$F13=1),Meilenstein_Markierung,"")),"")</f>
        <v/>
      </c>
      <c r="K13" s="30" t="str">
        <f ca="1">IFERROR(IF(LEN(Meilensteine34[[#This Row],[Tage]])=0,"",IF(AND(K$7=$E13,$F13=1),Meilenstein_Markierung,"")),"")</f>
        <v/>
      </c>
      <c r="L13" s="30" t="str">
        <f ca="1">IFERROR(IF(LEN(Meilensteine34[[#This Row],[Tage]])=0,"",IF(AND(L$7=$E13,$F13=1),Meilenstein_Markierung,"")),"")</f>
        <v/>
      </c>
      <c r="M13" s="30" t="str">
        <f ca="1">IFERROR(IF(LEN(Meilensteine34[[#This Row],[Tage]])=0,"",IF(AND(M$7=$E13,$F13=1),Meilenstein_Markierung,"")),"")</f>
        <v/>
      </c>
      <c r="N13" s="30" t="str">
        <f ca="1">IFERROR(IF(LEN(Meilensteine34[[#This Row],[Tage]])=0,"",IF(AND(N$7=$E13,$F13=1),Meilenstein_Markierung,"")),"")</f>
        <v/>
      </c>
      <c r="O13" s="30" t="str">
        <f ca="1">IFERROR(IF(LEN(Meilensteine34[[#This Row],[Tage]])=0,"",IF(AND(O$7=$E13,$F13=1),Meilenstein_Markierung,"")),"")</f>
        <v/>
      </c>
      <c r="P13" s="30" t="str">
        <f ca="1">IFERROR(IF(LEN(Meilensteine34[[#This Row],[Tage]])=0,"",IF(AND(P$7=$E13,$F13=1),Meilenstein_Markierung,"")),"")</f>
        <v/>
      </c>
      <c r="Q13" s="30" t="str">
        <f ca="1">IFERROR(IF(LEN(Meilensteine34[[#This Row],[Tage]])=0,"",IF(AND(Q$7=$E13,$F13=1),Meilenstein_Markierung,"")),"")</f>
        <v/>
      </c>
      <c r="R13" s="30" t="str">
        <f ca="1">IFERROR(IF(LEN(Meilensteine34[[#This Row],[Tage]])=0,"",IF(AND(R$7=$E13,$F13=1),Meilenstein_Markierung,"")),"")</f>
        <v/>
      </c>
      <c r="S13" s="30" t="str">
        <f ca="1">IFERROR(IF(LEN(Meilensteine34[[#This Row],[Tage]])=0,"",IF(AND(S$7=$E13,$F13=1),Meilenstein_Markierung,"")),"")</f>
        <v/>
      </c>
      <c r="T13" s="30" t="str">
        <f ca="1">IFERROR(IF(LEN(Meilensteine34[[#This Row],[Tage]])=0,"",IF(AND(T$7=$E13,$F13=1),Meilenstein_Markierung,"")),"")</f>
        <v/>
      </c>
      <c r="U13" s="30" t="str">
        <f ca="1">IFERROR(IF(LEN(Meilensteine34[[#This Row],[Tage]])=0,"",IF(AND(U$7=$E13,$F13=1),Meilenstein_Markierung,"")),"")</f>
        <v/>
      </c>
      <c r="V13" s="30" t="str">
        <f ca="1">IFERROR(IF(LEN(Meilensteine34[[#This Row],[Tage]])=0,"",IF(AND(V$7=$E13,$F13=1),Meilenstein_Markierung,"")),"")</f>
        <v/>
      </c>
      <c r="W13" s="30" t="str">
        <f ca="1">IFERROR(IF(LEN(Meilensteine34[[#This Row],[Tage]])=0,"",IF(AND(W$7=$E13,$F13=1),Meilenstein_Markierung,"")),"")</f>
        <v/>
      </c>
      <c r="X13" s="30" t="str">
        <f ca="1">IFERROR(IF(LEN(Meilensteine34[[#This Row],[Tage]])=0,"",IF(AND(X$7=$E13,$F13=1),Meilenstein_Markierung,"")),"")</f>
        <v/>
      </c>
      <c r="Y13" s="30" t="str">
        <f ca="1">IFERROR(IF(LEN(Meilensteine34[[#This Row],[Tage]])=0,"",IF(AND(Y$7=$E13,$F13=1),Meilenstein_Markierung,"")),"")</f>
        <v/>
      </c>
      <c r="Z13" s="30" t="str">
        <f ca="1">IFERROR(IF(LEN(Meilensteine34[[#This Row],[Tage]])=0,"",IF(AND(Z$7=$E13,$F13=1),Meilenstein_Markierung,"")),"")</f>
        <v/>
      </c>
      <c r="AA13" s="30" t="str">
        <f ca="1">IFERROR(IF(LEN(Meilensteine34[[#This Row],[Tage]])=0,"",IF(AND(AA$7=$E13,$F13=1),Meilenstein_Markierung,"")),"")</f>
        <v/>
      </c>
      <c r="AB13" s="30" t="str">
        <f ca="1">IFERROR(IF(LEN(Meilensteine34[[#This Row],[Tage]])=0,"",IF(AND(AB$7=$E13,$F13=1),Meilenstein_Markierung,"")),"")</f>
        <v/>
      </c>
      <c r="AC13" s="30" t="str">
        <f ca="1">IFERROR(IF(LEN(Meilensteine34[[#This Row],[Tage]])=0,"",IF(AND(AC$7=$E13,$F13=1),Meilenstein_Markierung,"")),"")</f>
        <v/>
      </c>
      <c r="AD13" s="30" t="str">
        <f ca="1">IFERROR(IF(LEN(Meilensteine34[[#This Row],[Tage]])=0,"",IF(AND(AD$7=$E13,$F13=1),Meilenstein_Markierung,"")),"")</f>
        <v/>
      </c>
      <c r="AE13" s="30" t="str">
        <f ca="1">IFERROR(IF(LEN(Meilensteine34[[#This Row],[Tage]])=0,"",IF(AND(AE$7=$E13,$F13=1),Meilenstein_Markierung,"")),"")</f>
        <v/>
      </c>
      <c r="AF13" s="30" t="str">
        <f ca="1">IFERROR(IF(LEN(Meilensteine34[[#This Row],[Tage]])=0,"",IF(AND(AF$7=$E13,$F13=1),Meilenstein_Markierung,"")),"")</f>
        <v/>
      </c>
      <c r="AG13" s="30" t="str">
        <f ca="1">IFERROR(IF(LEN(Meilensteine34[[#This Row],[Tage]])=0,"",IF(AND(AG$7=$E13,$F13=1),Meilenstein_Markierung,"")),"")</f>
        <v/>
      </c>
      <c r="AH13" s="30" t="str">
        <f ca="1">IFERROR(IF(LEN(Meilensteine34[[#This Row],[Tage]])=0,"",IF(AND(AH$7=$E13,$F13=1),Meilenstein_Markierung,"")),"")</f>
        <v/>
      </c>
      <c r="AI13" s="30" t="str">
        <f ca="1">IFERROR(IF(LEN(Meilensteine34[[#This Row],[Tage]])=0,"",IF(AND(AI$7=$E13,$F13=1),Meilenstein_Markierung,"")),"")</f>
        <v/>
      </c>
      <c r="AJ13" s="30" t="str">
        <f ca="1">IFERROR(IF(LEN(Meilensteine34[[#This Row],[Tage]])=0,"",IF(AND(AJ$7=$E13,$F13=1),Meilenstein_Markierung,"")),"")</f>
        <v/>
      </c>
      <c r="AK13" s="30" t="str">
        <f ca="1">IFERROR(IF(LEN(Meilensteine34[[#This Row],[Tage]])=0,"",IF(AND(AK$7=$E13,$F13=1),Meilenstein_Markierung,"")),"")</f>
        <v/>
      </c>
      <c r="AL13" s="30" t="str">
        <f ca="1">IFERROR(IF(LEN(Meilensteine34[[#This Row],[Tage]])=0,"",IF(AND(AL$7=$E13,$F13=1),Meilenstein_Markierung,"")),"")</f>
        <v/>
      </c>
      <c r="AM13" s="30" t="str">
        <f ca="1">IFERROR(IF(LEN(Meilensteine34[[#This Row],[Tage]])=0,"",IF(AND(AM$7=$E13,$F13=1),Meilenstein_Markierung,"")),"")</f>
        <v/>
      </c>
      <c r="AN13" s="30" t="str">
        <f ca="1">IFERROR(IF(LEN(Meilensteine34[[#This Row],[Tage]])=0,"",IF(AND(AN$7=$E13,$F13=1),Meilenstein_Markierung,"")),"")</f>
        <v/>
      </c>
      <c r="AO13" s="30" t="str">
        <f ca="1">IFERROR(IF(LEN(Meilensteine34[[#This Row],[Tage]])=0,"",IF(AND(AO$7=$E13,$F13=1),Meilenstein_Markierung,"")),"")</f>
        <v/>
      </c>
      <c r="AP13" s="30" t="str">
        <f ca="1">IFERROR(IF(LEN(Meilensteine34[[#This Row],[Tage]])=0,"",IF(AND(AP$7=$E13,$F13=1),Meilenstein_Markierung,"")),"")</f>
        <v/>
      </c>
      <c r="AQ13" s="30" t="str">
        <f ca="1">IFERROR(IF(LEN(Meilensteine34[[#This Row],[Tage]])=0,"",IF(AND(AQ$7=$E13,$F13=1),Meilenstein_Markierung,"")),"")</f>
        <v/>
      </c>
      <c r="AR13" s="30" t="str">
        <f ca="1">IFERROR(IF(LEN(Meilensteine34[[#This Row],[Tage]])=0,"",IF(AND(AR$7=$E13,$F13=1),Meilenstein_Markierung,"")),"")</f>
        <v/>
      </c>
      <c r="AS13" s="30" t="str">
        <f ca="1">IFERROR(IF(LEN(Meilensteine34[[#This Row],[Tage]])=0,"",IF(AND(AS$7=$E13,$F13=1),Meilenstein_Markierung,"")),"")</f>
        <v/>
      </c>
      <c r="AT13" s="30" t="str">
        <f ca="1">IFERROR(IF(LEN(Meilensteine34[[#This Row],[Tage]])=0,"",IF(AND(AT$7=$E13,$F13=1),Meilenstein_Markierung,"")),"")</f>
        <v/>
      </c>
      <c r="AU13" s="30" t="str">
        <f ca="1">IFERROR(IF(LEN(Meilensteine34[[#This Row],[Tage]])=0,"",IF(AND(AU$7=$E13,$F13=1),Meilenstein_Markierung,"")),"")</f>
        <v/>
      </c>
      <c r="AV13" s="30" t="str">
        <f ca="1">IFERROR(IF(LEN(Meilensteine34[[#This Row],[Tage]])=0,"",IF(AND(AV$7=$E13,$F13=1),Meilenstein_Markierung,"")),"")</f>
        <v/>
      </c>
      <c r="AW13" s="30" t="str">
        <f ca="1">IFERROR(IF(LEN(Meilensteine34[[#This Row],[Tage]])=0,"",IF(AND(AW$7=$E13,$F13=1),Meilenstein_Markierung,"")),"")</f>
        <v/>
      </c>
      <c r="AX13" s="30" t="str">
        <f ca="1">IFERROR(IF(LEN(Meilensteine34[[#This Row],[Tage]])=0,"",IF(AND(AX$7=$E13,$F13=1),Meilenstein_Markierung,"")),"")</f>
        <v/>
      </c>
      <c r="AY13" s="30" t="str">
        <f ca="1">IFERROR(IF(LEN(Meilensteine34[[#This Row],[Tage]])=0,"",IF(AND(AY$7=$E13,$F13=1),Meilenstein_Markierung,"")),"")</f>
        <v/>
      </c>
      <c r="AZ13" s="30" t="str">
        <f ca="1">IFERROR(IF(LEN(Meilensteine34[[#This Row],[Tage]])=0,"",IF(AND(AZ$7=$E13,$F13=1),Meilenstein_Markierung,"")),"")</f>
        <v/>
      </c>
      <c r="BA13" s="30" t="str">
        <f ca="1">IFERROR(IF(LEN(Meilensteine34[[#This Row],[Tage]])=0,"",IF(AND(BA$7=$E13,$F13=1),Meilenstein_Markierung,"")),"")</f>
        <v/>
      </c>
      <c r="BB13" s="30" t="str">
        <f ca="1">IFERROR(IF(LEN(Meilensteine34[[#This Row],[Tage]])=0,"",IF(AND(BB$7=$E13,$F13=1),Meilenstein_Markierung,"")),"")</f>
        <v/>
      </c>
      <c r="BC13" s="30" t="str">
        <f ca="1">IFERROR(IF(LEN(Meilensteine34[[#This Row],[Tage]])=0,"",IF(AND(BC$7=$E13,$F13=1),Meilenstein_Markierung,"")),"")</f>
        <v/>
      </c>
      <c r="BD13" s="30" t="str">
        <f ca="1">IFERROR(IF(LEN(Meilensteine34[[#This Row],[Tage]])=0,"",IF(AND(BD$7=$E13,$F13=1),Meilenstein_Markierung,"")),"")</f>
        <v/>
      </c>
      <c r="BE13" s="30" t="str">
        <f ca="1">IFERROR(IF(LEN(Meilensteine34[[#This Row],[Tage]])=0,"",IF(AND(BE$7=$E13,$F13=1),Meilenstein_Markierung,"")),"")</f>
        <v/>
      </c>
      <c r="BF13" s="30" t="str">
        <f ca="1">IFERROR(IF(LEN(Meilensteine34[[#This Row],[Tage]])=0,"",IF(AND(BF$7=$E13,$F13=1),Meilenstein_Markierung,"")),"")</f>
        <v/>
      </c>
      <c r="BG13" s="30" t="str">
        <f ca="1">IFERROR(IF(LEN(Meilensteine34[[#This Row],[Tage]])=0,"",IF(AND(BG$7=$E13,$F13=1),Meilenstein_Markierung,"")),"")</f>
        <v/>
      </c>
      <c r="BH13" s="30" t="str">
        <f ca="1">IFERROR(IF(LEN(Meilensteine34[[#This Row],[Tage]])=0,"",IF(AND(BH$7=$E13,$F13=1),Meilenstein_Markierung,"")),"")</f>
        <v/>
      </c>
      <c r="BI13" s="30" t="str">
        <f ca="1">IFERROR(IF(LEN(Meilensteine34[[#This Row],[Tage]])=0,"",IF(AND(BI$7=$E13,$F13=1),Meilenstein_Markierung,"")),"")</f>
        <v/>
      </c>
      <c r="BJ13" s="30" t="str">
        <f ca="1">IFERROR(IF(LEN(Meilensteine34[[#This Row],[Tage]])=0,"",IF(AND(BJ$7=$E13,$F13=1),Meilenstein_Markierung,"")),"")</f>
        <v/>
      </c>
      <c r="BK13" s="30" t="str">
        <f ca="1">IFERROR(IF(LEN(Meilensteine34[[#This Row],[Tage]])=0,"",IF(AND(BK$7=$E13,$F13=1),Meilenstein_Markierung,"")),"")</f>
        <v/>
      </c>
    </row>
    <row r="14" spans="1:63" s="1" customFormat="1" ht="30" customHeight="1" outlineLevel="1">
      <c r="A14" s="9"/>
      <c r="B14" s="49" t="s">
        <v>31</v>
      </c>
      <c r="C14" s="17"/>
      <c r="D14" s="44"/>
      <c r="E14" s="43">
        <f ca="1">TODAY()+20</f>
        <v>45637</v>
      </c>
      <c r="F14" s="16">
        <v>1</v>
      </c>
      <c r="G14" s="31"/>
      <c r="H14" s="30" t="str">
        <f ca="1">IFERROR(IF(LEN(Meilensteine34[[#This Row],[Tage]])=0,"",IF(AND(H$7=$E14,$F14=1),Meilenstein_Markierung,"")),"")</f>
        <v/>
      </c>
      <c r="I14" s="30" t="str">
        <f ca="1">IFERROR(IF(LEN(Meilensteine34[[#This Row],[Tage]])=0,"",IF(AND(I$7=$E14,$F14=1),Meilenstein_Markierung,"")),"")</f>
        <v/>
      </c>
      <c r="J14" s="30" t="str">
        <f ca="1">IFERROR(IF(LEN(Meilensteine34[[#This Row],[Tage]])=0,"",IF(AND(J$7=$E14,$F14=1),Meilenstein_Markierung,"")),"")</f>
        <v/>
      </c>
      <c r="K14" s="30" t="str">
        <f ca="1">IFERROR(IF(LEN(Meilensteine34[[#This Row],[Tage]])=0,"",IF(AND(K$7=$E14,$F14=1),Meilenstein_Markierung,"")),"")</f>
        <v/>
      </c>
      <c r="L14" s="30" t="str">
        <f ca="1">IFERROR(IF(LEN(Meilensteine34[[#This Row],[Tage]])=0,"",IF(AND(L$7=$E14,$F14=1),Meilenstein_Markierung,"")),"")</f>
        <v/>
      </c>
      <c r="M14" s="30" t="str">
        <f ca="1">IFERROR(IF(LEN(Meilensteine34[[#This Row],[Tage]])=0,"",IF(AND(M$7=$E14,$F14=1),Meilenstein_Markierung,"")),"")</f>
        <v/>
      </c>
      <c r="N14" s="30" t="str">
        <f ca="1">IFERROR(IF(LEN(Meilensteine34[[#This Row],[Tage]])=0,"",IF(AND(N$7=$E14,$F14=1),Meilenstein_Markierung,"")),"")</f>
        <v/>
      </c>
      <c r="O14" s="30" t="str">
        <f ca="1">IFERROR(IF(LEN(Meilensteine34[[#This Row],[Tage]])=0,"",IF(AND(O$7=$E14,$F14=1),Meilenstein_Markierung,"")),"")</f>
        <v/>
      </c>
      <c r="P14" s="30" t="str">
        <f ca="1">IFERROR(IF(LEN(Meilensteine34[[#This Row],[Tage]])=0,"",IF(AND(P$7=$E14,$F14=1),Meilenstein_Markierung,"")),"")</f>
        <v/>
      </c>
      <c r="Q14" s="30" t="str">
        <f ca="1">IFERROR(IF(LEN(Meilensteine34[[#This Row],[Tage]])=0,"",IF(AND(Q$7=$E14,$F14=1),Meilenstein_Markierung,"")),"")</f>
        <v/>
      </c>
      <c r="R14" s="30">
        <f ca="1">IFERROR(IF(LEN(Meilensteine34[[#This Row],[Tage]])=0,"",IF(AND(R$7=$E14,$F14=1),Meilenstein_Markierung,"")),"")</f>
        <v>1</v>
      </c>
      <c r="S14" s="30" t="str">
        <f ca="1">IFERROR(IF(LEN(Meilensteine34[[#This Row],[Tage]])=0,"",IF(AND(S$7=$E14,$F14=1),Meilenstein_Markierung,"")),"")</f>
        <v/>
      </c>
      <c r="T14" s="30" t="str">
        <f ca="1">IFERROR(IF(LEN(Meilensteine34[[#This Row],[Tage]])=0,"",IF(AND(T$7=$E14,$F14=1),Meilenstein_Markierung,"")),"")</f>
        <v/>
      </c>
      <c r="U14" s="30" t="str">
        <f ca="1">IFERROR(IF(LEN(Meilensteine34[[#This Row],[Tage]])=0,"",IF(AND(U$7=$E14,$F14=1),Meilenstein_Markierung,"")),"")</f>
        <v/>
      </c>
      <c r="V14" s="30" t="str">
        <f ca="1">IFERROR(IF(LEN(Meilensteine34[[#This Row],[Tage]])=0,"",IF(AND(V$7=$E14,$F14=1),Meilenstein_Markierung,"")),"")</f>
        <v/>
      </c>
      <c r="W14" s="30" t="str">
        <f ca="1">IFERROR(IF(LEN(Meilensteine34[[#This Row],[Tage]])=0,"",IF(AND(W$7=$E14,$F14=1),Meilenstein_Markierung,"")),"")</f>
        <v/>
      </c>
      <c r="X14" s="30" t="str">
        <f ca="1">IFERROR(IF(LEN(Meilensteine34[[#This Row],[Tage]])=0,"",IF(AND(X$7=$E14,$F14=1),Meilenstein_Markierung,"")),"")</f>
        <v/>
      </c>
      <c r="Y14" s="30" t="str">
        <f ca="1">IFERROR(IF(LEN(Meilensteine34[[#This Row],[Tage]])=0,"",IF(AND(Y$7=$E14,$F14=1),Meilenstein_Markierung,"")),"")</f>
        <v/>
      </c>
      <c r="Z14" s="30" t="str">
        <f ca="1">IFERROR(IF(LEN(Meilensteine34[[#This Row],[Tage]])=0,"",IF(AND(Z$7=$E14,$F14=1),Meilenstein_Markierung,"")),"")</f>
        <v/>
      </c>
      <c r="AA14" s="30" t="str">
        <f ca="1">IFERROR(IF(LEN(Meilensteine34[[#This Row],[Tage]])=0,"",IF(AND(AA$7=$E14,$F14=1),Meilenstein_Markierung,"")),"")</f>
        <v/>
      </c>
      <c r="AB14" s="30" t="str">
        <f ca="1">IFERROR(IF(LEN(Meilensteine34[[#This Row],[Tage]])=0,"",IF(AND(AB$7=$E14,$F14=1),Meilenstein_Markierung,"")),"")</f>
        <v/>
      </c>
      <c r="AC14" s="30" t="str">
        <f ca="1">IFERROR(IF(LEN(Meilensteine34[[#This Row],[Tage]])=0,"",IF(AND(AC$7=$E14,$F14=1),Meilenstein_Markierung,"")),"")</f>
        <v/>
      </c>
      <c r="AD14" s="30" t="str">
        <f ca="1">IFERROR(IF(LEN(Meilensteine34[[#This Row],[Tage]])=0,"",IF(AND(AD$7=$E14,$F14=1),Meilenstein_Markierung,"")),"")</f>
        <v/>
      </c>
      <c r="AE14" s="30" t="str">
        <f ca="1">IFERROR(IF(LEN(Meilensteine34[[#This Row],[Tage]])=0,"",IF(AND(AE$7=$E14,$F14=1),Meilenstein_Markierung,"")),"")</f>
        <v/>
      </c>
      <c r="AF14" s="30" t="str">
        <f ca="1">IFERROR(IF(LEN(Meilensteine34[[#This Row],[Tage]])=0,"",IF(AND(AF$7=$E14,$F14=1),Meilenstein_Markierung,"")),"")</f>
        <v/>
      </c>
      <c r="AG14" s="30" t="str">
        <f ca="1">IFERROR(IF(LEN(Meilensteine34[[#This Row],[Tage]])=0,"",IF(AND(AG$7=$E14,$F14=1),Meilenstein_Markierung,"")),"")</f>
        <v/>
      </c>
      <c r="AH14" s="30" t="str">
        <f ca="1">IFERROR(IF(LEN(Meilensteine34[[#This Row],[Tage]])=0,"",IF(AND(AH$7=$E14,$F14=1),Meilenstein_Markierung,"")),"")</f>
        <v/>
      </c>
      <c r="AI14" s="30" t="str">
        <f ca="1">IFERROR(IF(LEN(Meilensteine34[[#This Row],[Tage]])=0,"",IF(AND(AI$7=$E14,$F14=1),Meilenstein_Markierung,"")),"")</f>
        <v/>
      </c>
      <c r="AJ14" s="30" t="str">
        <f ca="1">IFERROR(IF(LEN(Meilensteine34[[#This Row],[Tage]])=0,"",IF(AND(AJ$7=$E14,$F14=1),Meilenstein_Markierung,"")),"")</f>
        <v/>
      </c>
      <c r="AK14" s="30" t="str">
        <f ca="1">IFERROR(IF(LEN(Meilensteine34[[#This Row],[Tage]])=0,"",IF(AND(AK$7=$E14,$F14=1),Meilenstein_Markierung,"")),"")</f>
        <v/>
      </c>
      <c r="AL14" s="30" t="str">
        <f ca="1">IFERROR(IF(LEN(Meilensteine34[[#This Row],[Tage]])=0,"",IF(AND(AL$7=$E14,$F14=1),Meilenstein_Markierung,"")),"")</f>
        <v/>
      </c>
      <c r="AM14" s="30" t="str">
        <f ca="1">IFERROR(IF(LEN(Meilensteine34[[#This Row],[Tage]])=0,"",IF(AND(AM$7=$E14,$F14=1),Meilenstein_Markierung,"")),"")</f>
        <v/>
      </c>
      <c r="AN14" s="30" t="str">
        <f ca="1">IFERROR(IF(LEN(Meilensteine34[[#This Row],[Tage]])=0,"",IF(AND(AN$7=$E14,$F14=1),Meilenstein_Markierung,"")),"")</f>
        <v/>
      </c>
      <c r="AO14" s="30" t="str">
        <f ca="1">IFERROR(IF(LEN(Meilensteine34[[#This Row],[Tage]])=0,"",IF(AND(AO$7=$E14,$F14=1),Meilenstein_Markierung,"")),"")</f>
        <v/>
      </c>
      <c r="AP14" s="30" t="str">
        <f ca="1">IFERROR(IF(LEN(Meilensteine34[[#This Row],[Tage]])=0,"",IF(AND(AP$7=$E14,$F14=1),Meilenstein_Markierung,"")),"")</f>
        <v/>
      </c>
      <c r="AQ14" s="30" t="str">
        <f ca="1">IFERROR(IF(LEN(Meilensteine34[[#This Row],[Tage]])=0,"",IF(AND(AQ$7=$E14,$F14=1),Meilenstein_Markierung,"")),"")</f>
        <v/>
      </c>
      <c r="AR14" s="30" t="str">
        <f ca="1">IFERROR(IF(LEN(Meilensteine34[[#This Row],[Tage]])=0,"",IF(AND(AR$7=$E14,$F14=1),Meilenstein_Markierung,"")),"")</f>
        <v/>
      </c>
      <c r="AS14" s="30" t="str">
        <f ca="1">IFERROR(IF(LEN(Meilensteine34[[#This Row],[Tage]])=0,"",IF(AND(AS$7=$E14,$F14=1),Meilenstein_Markierung,"")),"")</f>
        <v/>
      </c>
      <c r="AT14" s="30" t="str">
        <f ca="1">IFERROR(IF(LEN(Meilensteine34[[#This Row],[Tage]])=0,"",IF(AND(AT$7=$E14,$F14=1),Meilenstein_Markierung,"")),"")</f>
        <v/>
      </c>
      <c r="AU14" s="30" t="str">
        <f ca="1">IFERROR(IF(LEN(Meilensteine34[[#This Row],[Tage]])=0,"",IF(AND(AU$7=$E14,$F14=1),Meilenstein_Markierung,"")),"")</f>
        <v/>
      </c>
      <c r="AV14" s="30" t="str">
        <f ca="1">IFERROR(IF(LEN(Meilensteine34[[#This Row],[Tage]])=0,"",IF(AND(AV$7=$E14,$F14=1),Meilenstein_Markierung,"")),"")</f>
        <v/>
      </c>
      <c r="AW14" s="30" t="str">
        <f ca="1">IFERROR(IF(LEN(Meilensteine34[[#This Row],[Tage]])=0,"",IF(AND(AW$7=$E14,$F14=1),Meilenstein_Markierung,"")),"")</f>
        <v/>
      </c>
      <c r="AX14" s="30" t="str">
        <f ca="1">IFERROR(IF(LEN(Meilensteine34[[#This Row],[Tage]])=0,"",IF(AND(AX$7=$E14,$F14=1),Meilenstein_Markierung,"")),"")</f>
        <v/>
      </c>
      <c r="AY14" s="30" t="str">
        <f ca="1">IFERROR(IF(LEN(Meilensteine34[[#This Row],[Tage]])=0,"",IF(AND(AY$7=$E14,$F14=1),Meilenstein_Markierung,"")),"")</f>
        <v/>
      </c>
      <c r="AZ14" s="30" t="str">
        <f ca="1">IFERROR(IF(LEN(Meilensteine34[[#This Row],[Tage]])=0,"",IF(AND(AZ$7=$E14,$F14=1),Meilenstein_Markierung,"")),"")</f>
        <v/>
      </c>
      <c r="BA14" s="30" t="str">
        <f ca="1">IFERROR(IF(LEN(Meilensteine34[[#This Row],[Tage]])=0,"",IF(AND(BA$7=$E14,$F14=1),Meilenstein_Markierung,"")),"")</f>
        <v/>
      </c>
      <c r="BB14" s="30" t="str">
        <f ca="1">IFERROR(IF(LEN(Meilensteine34[[#This Row],[Tage]])=0,"",IF(AND(BB$7=$E14,$F14=1),Meilenstein_Markierung,"")),"")</f>
        <v/>
      </c>
      <c r="BC14" s="30" t="str">
        <f ca="1">IFERROR(IF(LEN(Meilensteine34[[#This Row],[Tage]])=0,"",IF(AND(BC$7=$E14,$F14=1),Meilenstein_Markierung,"")),"")</f>
        <v/>
      </c>
      <c r="BD14" s="30" t="str">
        <f ca="1">IFERROR(IF(LEN(Meilensteine34[[#This Row],[Tage]])=0,"",IF(AND(BD$7=$E14,$F14=1),Meilenstein_Markierung,"")),"")</f>
        <v/>
      </c>
      <c r="BE14" s="30" t="str">
        <f ca="1">IFERROR(IF(LEN(Meilensteine34[[#This Row],[Tage]])=0,"",IF(AND(BE$7=$E14,$F14=1),Meilenstein_Markierung,"")),"")</f>
        <v/>
      </c>
      <c r="BF14" s="30" t="str">
        <f ca="1">IFERROR(IF(LEN(Meilensteine34[[#This Row],[Tage]])=0,"",IF(AND(BF$7=$E14,$F14=1),Meilenstein_Markierung,"")),"")</f>
        <v/>
      </c>
      <c r="BG14" s="30" t="str">
        <f ca="1">IFERROR(IF(LEN(Meilensteine34[[#This Row],[Tage]])=0,"",IF(AND(BG$7=$E14,$F14=1),Meilenstein_Markierung,"")),"")</f>
        <v/>
      </c>
      <c r="BH14" s="30" t="str">
        <f ca="1">IFERROR(IF(LEN(Meilensteine34[[#This Row],[Tage]])=0,"",IF(AND(BH$7=$E14,$F14=1),Meilenstein_Markierung,"")),"")</f>
        <v/>
      </c>
      <c r="BI14" s="30" t="str">
        <f ca="1">IFERROR(IF(LEN(Meilensteine34[[#This Row],[Tage]])=0,"",IF(AND(BI$7=$E14,$F14=1),Meilenstein_Markierung,"")),"")</f>
        <v/>
      </c>
      <c r="BJ14" s="30" t="str">
        <f ca="1">IFERROR(IF(LEN(Meilensteine34[[#This Row],[Tage]])=0,"",IF(AND(BJ$7=$E14,$F14=1),Meilenstein_Markierung,"")),"")</f>
        <v/>
      </c>
      <c r="BK14" s="30" t="str">
        <f ca="1">IFERROR(IF(LEN(Meilensteine34[[#This Row],[Tage]])=0,"",IF(AND(BK$7=$E14,$F14=1),Meilenstein_Markierung,"")),"")</f>
        <v/>
      </c>
    </row>
    <row r="15" spans="1:63" s="1" customFormat="1" ht="30" customHeight="1" outlineLevel="1">
      <c r="A15" s="9"/>
      <c r="B15" s="49" t="s">
        <v>32</v>
      </c>
      <c r="C15" s="17"/>
      <c r="D15" s="44">
        <v>0.1</v>
      </c>
      <c r="E15" s="43">
        <f ca="1">TODAY()+6</f>
        <v>45623</v>
      </c>
      <c r="F15" s="16">
        <v>6</v>
      </c>
      <c r="G15" s="31"/>
      <c r="H15" s="30" t="str">
        <f ca="1">IFERROR(IF(LEN(Meilensteine34[[#This Row],[Tage]])=0,"",IF(AND(H$7=$E15,$F15=1),Meilenstein_Markierung,"")),"")</f>
        <v/>
      </c>
      <c r="I15" s="30" t="str">
        <f ca="1">IFERROR(IF(LEN(Meilensteine34[[#This Row],[Tage]])=0,"",IF(AND(I$7=$E15,$F15=1),Meilenstein_Markierung,"")),"")</f>
        <v/>
      </c>
      <c r="J15" s="30" t="str">
        <f ca="1">IFERROR(IF(LEN(Meilensteine34[[#This Row],[Tage]])=0,"",IF(AND(J$7=$E15,$F15=1),Meilenstein_Markierung,"")),"")</f>
        <v/>
      </c>
      <c r="K15" s="30" t="str">
        <f ca="1">IFERROR(IF(LEN(Meilensteine34[[#This Row],[Tage]])=0,"",IF(AND(K$7=$E15,$F15=1),Meilenstein_Markierung,"")),"")</f>
        <v/>
      </c>
      <c r="L15" s="30" t="str">
        <f ca="1">IFERROR(IF(LEN(Meilensteine34[[#This Row],[Tage]])=0,"",IF(AND(L$7=$E15,$F15=1),Meilenstein_Markierung,"")),"")</f>
        <v/>
      </c>
      <c r="M15" s="30" t="str">
        <f ca="1">IFERROR(IF(LEN(Meilensteine34[[#This Row],[Tage]])=0,"",IF(AND(M$7=$E15,$F15=1),Meilenstein_Markierung,"")),"")</f>
        <v/>
      </c>
      <c r="N15" s="30" t="str">
        <f ca="1">IFERROR(IF(LEN(Meilensteine34[[#This Row],[Tage]])=0,"",IF(AND(N$7=$E15,$F15=1),Meilenstein_Markierung,"")),"")</f>
        <v/>
      </c>
      <c r="O15" s="30" t="str">
        <f ca="1">IFERROR(IF(LEN(Meilensteine34[[#This Row],[Tage]])=0,"",IF(AND(O$7=$E15,$F15=1),Meilenstein_Markierung,"")),"")</f>
        <v/>
      </c>
      <c r="P15" s="30" t="str">
        <f ca="1">IFERROR(IF(LEN(Meilensteine34[[#This Row],[Tage]])=0,"",IF(AND(P$7=$E15,$F15=1),Meilenstein_Markierung,"")),"")</f>
        <v/>
      </c>
      <c r="Q15" s="30" t="str">
        <f ca="1">IFERROR(IF(LEN(Meilensteine34[[#This Row],[Tage]])=0,"",IF(AND(Q$7=$E15,$F15=1),Meilenstein_Markierung,"")),"")</f>
        <v/>
      </c>
      <c r="R15" s="30" t="str">
        <f ca="1">IFERROR(IF(LEN(Meilensteine34[[#This Row],[Tage]])=0,"",IF(AND(R$7=$E15,$F15=1),Meilenstein_Markierung,"")),"")</f>
        <v/>
      </c>
      <c r="S15" s="30" t="str">
        <f ca="1">IFERROR(IF(LEN(Meilensteine34[[#This Row],[Tage]])=0,"",IF(AND(S$7=$E15,$F15=1),Meilenstein_Markierung,"")),"")</f>
        <v/>
      </c>
      <c r="T15" s="30" t="str">
        <f ca="1">IFERROR(IF(LEN(Meilensteine34[[#This Row],[Tage]])=0,"",IF(AND(T$7=$E15,$F15=1),Meilenstein_Markierung,"")),"")</f>
        <v/>
      </c>
      <c r="U15" s="30" t="str">
        <f ca="1">IFERROR(IF(LEN(Meilensteine34[[#This Row],[Tage]])=0,"",IF(AND(U$7=$E15,$F15=1),Meilenstein_Markierung,"")),"")</f>
        <v/>
      </c>
      <c r="V15" s="30" t="str">
        <f ca="1">IFERROR(IF(LEN(Meilensteine34[[#This Row],[Tage]])=0,"",IF(AND(V$7=$E15,$F15=1),Meilenstein_Markierung,"")),"")</f>
        <v/>
      </c>
      <c r="W15" s="30" t="str">
        <f ca="1">IFERROR(IF(LEN(Meilensteine34[[#This Row],[Tage]])=0,"",IF(AND(W$7=$E15,$F15=1),Meilenstein_Markierung,"")),"")</f>
        <v/>
      </c>
      <c r="X15" s="30" t="str">
        <f ca="1">IFERROR(IF(LEN(Meilensteine34[[#This Row],[Tage]])=0,"",IF(AND(X$7=$E15,$F15=1),Meilenstein_Markierung,"")),"")</f>
        <v/>
      </c>
      <c r="Y15" s="30" t="str">
        <f ca="1">IFERROR(IF(LEN(Meilensteine34[[#This Row],[Tage]])=0,"",IF(AND(Y$7=$E15,$F15=1),Meilenstein_Markierung,"")),"")</f>
        <v/>
      </c>
      <c r="Z15" s="30" t="str">
        <f ca="1">IFERROR(IF(LEN(Meilensteine34[[#This Row],[Tage]])=0,"",IF(AND(Z$7=$E15,$F15=1),Meilenstein_Markierung,"")),"")</f>
        <v/>
      </c>
      <c r="AA15" s="30" t="str">
        <f ca="1">IFERROR(IF(LEN(Meilensteine34[[#This Row],[Tage]])=0,"",IF(AND(AA$7=$E15,$F15=1),Meilenstein_Markierung,"")),"")</f>
        <v/>
      </c>
      <c r="AB15" s="30" t="str">
        <f ca="1">IFERROR(IF(LEN(Meilensteine34[[#This Row],[Tage]])=0,"",IF(AND(AB$7=$E15,$F15=1),Meilenstein_Markierung,"")),"")</f>
        <v/>
      </c>
      <c r="AC15" s="30" t="str">
        <f ca="1">IFERROR(IF(LEN(Meilensteine34[[#This Row],[Tage]])=0,"",IF(AND(AC$7=$E15,$F15=1),Meilenstein_Markierung,"")),"")</f>
        <v/>
      </c>
      <c r="AD15" s="30" t="str">
        <f ca="1">IFERROR(IF(LEN(Meilensteine34[[#This Row],[Tage]])=0,"",IF(AND(AD$7=$E15,$F15=1),Meilenstein_Markierung,"")),"")</f>
        <v/>
      </c>
      <c r="AE15" s="30" t="str">
        <f ca="1">IFERROR(IF(LEN(Meilensteine34[[#This Row],[Tage]])=0,"",IF(AND(AE$7=$E15,$F15=1),Meilenstein_Markierung,"")),"")</f>
        <v/>
      </c>
      <c r="AF15" s="30" t="str">
        <f ca="1">IFERROR(IF(LEN(Meilensteine34[[#This Row],[Tage]])=0,"",IF(AND(AF$7=$E15,$F15=1),Meilenstein_Markierung,"")),"")</f>
        <v/>
      </c>
      <c r="AG15" s="30" t="str">
        <f ca="1">IFERROR(IF(LEN(Meilensteine34[[#This Row],[Tage]])=0,"",IF(AND(AG$7=$E15,$F15=1),Meilenstein_Markierung,"")),"")</f>
        <v/>
      </c>
      <c r="AH15" s="30" t="str">
        <f ca="1">IFERROR(IF(LEN(Meilensteine34[[#This Row],[Tage]])=0,"",IF(AND(AH$7=$E15,$F15=1),Meilenstein_Markierung,"")),"")</f>
        <v/>
      </c>
      <c r="AI15" s="30" t="str">
        <f ca="1">IFERROR(IF(LEN(Meilensteine34[[#This Row],[Tage]])=0,"",IF(AND(AI$7=$E15,$F15=1),Meilenstein_Markierung,"")),"")</f>
        <v/>
      </c>
      <c r="AJ15" s="30" t="str">
        <f ca="1">IFERROR(IF(LEN(Meilensteine34[[#This Row],[Tage]])=0,"",IF(AND(AJ$7=$E15,$F15=1),Meilenstein_Markierung,"")),"")</f>
        <v/>
      </c>
      <c r="AK15" s="30" t="str">
        <f ca="1">IFERROR(IF(LEN(Meilensteine34[[#This Row],[Tage]])=0,"",IF(AND(AK$7=$E15,$F15=1),Meilenstein_Markierung,"")),"")</f>
        <v/>
      </c>
      <c r="AL15" s="30" t="str">
        <f ca="1">IFERROR(IF(LEN(Meilensteine34[[#This Row],[Tage]])=0,"",IF(AND(AL$7=$E15,$F15=1),Meilenstein_Markierung,"")),"")</f>
        <v/>
      </c>
      <c r="AM15" s="30" t="str">
        <f ca="1">IFERROR(IF(LEN(Meilensteine34[[#This Row],[Tage]])=0,"",IF(AND(AM$7=$E15,$F15=1),Meilenstein_Markierung,"")),"")</f>
        <v/>
      </c>
      <c r="AN15" s="30" t="str">
        <f ca="1">IFERROR(IF(LEN(Meilensteine34[[#This Row],[Tage]])=0,"",IF(AND(AN$7=$E15,$F15=1),Meilenstein_Markierung,"")),"")</f>
        <v/>
      </c>
      <c r="AO15" s="30" t="str">
        <f ca="1">IFERROR(IF(LEN(Meilensteine34[[#This Row],[Tage]])=0,"",IF(AND(AO$7=$E15,$F15=1),Meilenstein_Markierung,"")),"")</f>
        <v/>
      </c>
      <c r="AP15" s="30" t="str">
        <f ca="1">IFERROR(IF(LEN(Meilensteine34[[#This Row],[Tage]])=0,"",IF(AND(AP$7=$E15,$F15=1),Meilenstein_Markierung,"")),"")</f>
        <v/>
      </c>
      <c r="AQ15" s="30" t="str">
        <f ca="1">IFERROR(IF(LEN(Meilensteine34[[#This Row],[Tage]])=0,"",IF(AND(AQ$7=$E15,$F15=1),Meilenstein_Markierung,"")),"")</f>
        <v/>
      </c>
      <c r="AR15" s="30" t="str">
        <f ca="1">IFERROR(IF(LEN(Meilensteine34[[#This Row],[Tage]])=0,"",IF(AND(AR$7=$E15,$F15=1),Meilenstein_Markierung,"")),"")</f>
        <v/>
      </c>
      <c r="AS15" s="30" t="str">
        <f ca="1">IFERROR(IF(LEN(Meilensteine34[[#This Row],[Tage]])=0,"",IF(AND(AS$7=$E15,$F15=1),Meilenstein_Markierung,"")),"")</f>
        <v/>
      </c>
      <c r="AT15" s="30" t="str">
        <f ca="1">IFERROR(IF(LEN(Meilensteine34[[#This Row],[Tage]])=0,"",IF(AND(AT$7=$E15,$F15=1),Meilenstein_Markierung,"")),"")</f>
        <v/>
      </c>
      <c r="AU15" s="30" t="str">
        <f ca="1">IFERROR(IF(LEN(Meilensteine34[[#This Row],[Tage]])=0,"",IF(AND(AU$7=$E15,$F15=1),Meilenstein_Markierung,"")),"")</f>
        <v/>
      </c>
      <c r="AV15" s="30" t="str">
        <f ca="1">IFERROR(IF(LEN(Meilensteine34[[#This Row],[Tage]])=0,"",IF(AND(AV$7=$E15,$F15=1),Meilenstein_Markierung,"")),"")</f>
        <v/>
      </c>
      <c r="AW15" s="30" t="str">
        <f ca="1">IFERROR(IF(LEN(Meilensteine34[[#This Row],[Tage]])=0,"",IF(AND(AW$7=$E15,$F15=1),Meilenstein_Markierung,"")),"")</f>
        <v/>
      </c>
      <c r="AX15" s="30" t="str">
        <f ca="1">IFERROR(IF(LEN(Meilensteine34[[#This Row],[Tage]])=0,"",IF(AND(AX$7=$E15,$F15=1),Meilenstein_Markierung,"")),"")</f>
        <v/>
      </c>
      <c r="AY15" s="30" t="str">
        <f ca="1">IFERROR(IF(LEN(Meilensteine34[[#This Row],[Tage]])=0,"",IF(AND(AY$7=$E15,$F15=1),Meilenstein_Markierung,"")),"")</f>
        <v/>
      </c>
      <c r="AZ15" s="30" t="str">
        <f ca="1">IFERROR(IF(LEN(Meilensteine34[[#This Row],[Tage]])=0,"",IF(AND(AZ$7=$E15,$F15=1),Meilenstein_Markierung,"")),"")</f>
        <v/>
      </c>
      <c r="BA15" s="30" t="str">
        <f ca="1">IFERROR(IF(LEN(Meilensteine34[[#This Row],[Tage]])=0,"",IF(AND(BA$7=$E15,$F15=1),Meilenstein_Markierung,"")),"")</f>
        <v/>
      </c>
      <c r="BB15" s="30" t="str">
        <f ca="1">IFERROR(IF(LEN(Meilensteine34[[#This Row],[Tage]])=0,"",IF(AND(BB$7=$E15,$F15=1),Meilenstein_Markierung,"")),"")</f>
        <v/>
      </c>
      <c r="BC15" s="30" t="str">
        <f ca="1">IFERROR(IF(LEN(Meilensteine34[[#This Row],[Tage]])=0,"",IF(AND(BC$7=$E15,$F15=1),Meilenstein_Markierung,"")),"")</f>
        <v/>
      </c>
      <c r="BD15" s="30" t="str">
        <f ca="1">IFERROR(IF(LEN(Meilensteine34[[#This Row],[Tage]])=0,"",IF(AND(BD$7=$E15,$F15=1),Meilenstein_Markierung,"")),"")</f>
        <v/>
      </c>
      <c r="BE15" s="30" t="str">
        <f ca="1">IFERROR(IF(LEN(Meilensteine34[[#This Row],[Tage]])=0,"",IF(AND(BE$7=$E15,$F15=1),Meilenstein_Markierung,"")),"")</f>
        <v/>
      </c>
      <c r="BF15" s="30" t="str">
        <f ca="1">IFERROR(IF(LEN(Meilensteine34[[#This Row],[Tage]])=0,"",IF(AND(BF$7=$E15,$F15=1),Meilenstein_Markierung,"")),"")</f>
        <v/>
      </c>
      <c r="BG15" s="30" t="str">
        <f ca="1">IFERROR(IF(LEN(Meilensteine34[[#This Row],[Tage]])=0,"",IF(AND(BG$7=$E15,$F15=1),Meilenstein_Markierung,"")),"")</f>
        <v/>
      </c>
      <c r="BH15" s="30" t="str">
        <f ca="1">IFERROR(IF(LEN(Meilensteine34[[#This Row],[Tage]])=0,"",IF(AND(BH$7=$E15,$F15=1),Meilenstein_Markierung,"")),"")</f>
        <v/>
      </c>
      <c r="BI15" s="30" t="str">
        <f ca="1">IFERROR(IF(LEN(Meilensteine34[[#This Row],[Tage]])=0,"",IF(AND(BI$7=$E15,$F15=1),Meilenstein_Markierung,"")),"")</f>
        <v/>
      </c>
      <c r="BJ15" s="30" t="str">
        <f ca="1">IFERROR(IF(LEN(Meilensteine34[[#This Row],[Tage]])=0,"",IF(AND(BJ$7=$E15,$F15=1),Meilenstein_Markierung,"")),"")</f>
        <v/>
      </c>
      <c r="BK15" s="30" t="str">
        <f ca="1">IFERROR(IF(LEN(Meilensteine34[[#This Row],[Tage]])=0,"",IF(AND(BK$7=$E15,$F15=1),Meilenstein_Markierung,"")),"")</f>
        <v/>
      </c>
    </row>
    <row r="16" spans="1:63" s="1" customFormat="1" ht="30" customHeight="1">
      <c r="A16" s="10"/>
      <c r="B16" s="41" t="s">
        <v>43</v>
      </c>
      <c r="C16" s="17"/>
      <c r="D16" s="44"/>
      <c r="E16" s="43"/>
      <c r="F16" s="16"/>
      <c r="G16" s="31"/>
      <c r="H16" s="30" t="str">
        <f>IFERROR(IF(LEN(Meilensteine34[[#This Row],[Tage]])=0,"",IF(AND(H$7=$E16,$F16=1),Meilenstein_Markierung,"")),"")</f>
        <v/>
      </c>
      <c r="I16" s="30" t="str">
        <f>IFERROR(IF(LEN(Meilensteine34[[#This Row],[Tage]])=0,"",IF(AND(I$7=$E16,$F16=1),Meilenstein_Markierung,"")),"")</f>
        <v/>
      </c>
      <c r="J16" s="30" t="str">
        <f>IFERROR(IF(LEN(Meilensteine34[[#This Row],[Tage]])=0,"",IF(AND(J$7=$E16,$F16=1),Meilenstein_Markierung,"")),"")</f>
        <v/>
      </c>
      <c r="K16" s="30" t="str">
        <f>IFERROR(IF(LEN(Meilensteine34[[#This Row],[Tage]])=0,"",IF(AND(K$7=$E16,$F16=1),Meilenstein_Markierung,"")),"")</f>
        <v/>
      </c>
      <c r="L16" s="30" t="str">
        <f>IFERROR(IF(LEN(Meilensteine34[[#This Row],[Tage]])=0,"",IF(AND(L$7=$E16,$F16=1),Meilenstein_Markierung,"")),"")</f>
        <v/>
      </c>
      <c r="M16" s="30" t="str">
        <f>IFERROR(IF(LEN(Meilensteine34[[#This Row],[Tage]])=0,"",IF(AND(M$7=$E16,$F16=1),Meilenstein_Markierung,"")),"")</f>
        <v/>
      </c>
      <c r="N16" s="30" t="str">
        <f>IFERROR(IF(LEN(Meilensteine34[[#This Row],[Tage]])=0,"",IF(AND(N$7=$E16,$F16=1),Meilenstein_Markierung,"")),"")</f>
        <v/>
      </c>
      <c r="O16" s="30" t="str">
        <f>IFERROR(IF(LEN(Meilensteine34[[#This Row],[Tage]])=0,"",IF(AND(O$7=$E16,$F16=1),Meilenstein_Markierung,"")),"")</f>
        <v/>
      </c>
      <c r="P16" s="30" t="str">
        <f>IFERROR(IF(LEN(Meilensteine34[[#This Row],[Tage]])=0,"",IF(AND(P$7=$E16,$F16=1),Meilenstein_Markierung,"")),"")</f>
        <v/>
      </c>
      <c r="Q16" s="30" t="str">
        <f>IFERROR(IF(LEN(Meilensteine34[[#This Row],[Tage]])=0,"",IF(AND(Q$7=$E16,$F16=1),Meilenstein_Markierung,"")),"")</f>
        <v/>
      </c>
      <c r="R16" s="30" t="str">
        <f>IFERROR(IF(LEN(Meilensteine34[[#This Row],[Tage]])=0,"",IF(AND(R$7=$E16,$F16=1),Meilenstein_Markierung,"")),"")</f>
        <v/>
      </c>
      <c r="S16" s="30" t="str">
        <f>IFERROR(IF(LEN(Meilensteine34[[#This Row],[Tage]])=0,"",IF(AND(S$7=$E16,$F16=1),Meilenstein_Markierung,"")),"")</f>
        <v/>
      </c>
      <c r="T16" s="30" t="str">
        <f>IFERROR(IF(LEN(Meilensteine34[[#This Row],[Tage]])=0,"",IF(AND(T$7=$E16,$F16=1),Meilenstein_Markierung,"")),"")</f>
        <v/>
      </c>
      <c r="U16" s="30" t="str">
        <f>IFERROR(IF(LEN(Meilensteine34[[#This Row],[Tage]])=0,"",IF(AND(U$7=$E16,$F16=1),Meilenstein_Markierung,"")),"")</f>
        <v/>
      </c>
      <c r="V16" s="30" t="str">
        <f>IFERROR(IF(LEN(Meilensteine34[[#This Row],[Tage]])=0,"",IF(AND(V$7=$E16,$F16=1),Meilenstein_Markierung,"")),"")</f>
        <v/>
      </c>
      <c r="W16" s="30" t="str">
        <f>IFERROR(IF(LEN(Meilensteine34[[#This Row],[Tage]])=0,"",IF(AND(W$7=$E16,$F16=1),Meilenstein_Markierung,"")),"")</f>
        <v/>
      </c>
      <c r="X16" s="30" t="str">
        <f>IFERROR(IF(LEN(Meilensteine34[[#This Row],[Tage]])=0,"",IF(AND(X$7=$E16,$F16=1),Meilenstein_Markierung,"")),"")</f>
        <v/>
      </c>
      <c r="Y16" s="30" t="str">
        <f>IFERROR(IF(LEN(Meilensteine34[[#This Row],[Tage]])=0,"",IF(AND(Y$7=$E16,$F16=1),Meilenstein_Markierung,"")),"")</f>
        <v/>
      </c>
      <c r="Z16" s="30" t="str">
        <f>IFERROR(IF(LEN(Meilensteine34[[#This Row],[Tage]])=0,"",IF(AND(Z$7=$E16,$F16=1),Meilenstein_Markierung,"")),"")</f>
        <v/>
      </c>
      <c r="AA16" s="30" t="str">
        <f>IFERROR(IF(LEN(Meilensteine34[[#This Row],[Tage]])=0,"",IF(AND(AA$7=$E16,$F16=1),Meilenstein_Markierung,"")),"")</f>
        <v/>
      </c>
      <c r="AB16" s="30" t="str">
        <f>IFERROR(IF(LEN(Meilensteine34[[#This Row],[Tage]])=0,"",IF(AND(AB$7=$E16,$F16=1),Meilenstein_Markierung,"")),"")</f>
        <v/>
      </c>
      <c r="AC16" s="30" t="str">
        <f>IFERROR(IF(LEN(Meilensteine34[[#This Row],[Tage]])=0,"",IF(AND(AC$7=$E16,$F16=1),Meilenstein_Markierung,"")),"")</f>
        <v/>
      </c>
      <c r="AD16" s="30" t="str">
        <f>IFERROR(IF(LEN(Meilensteine34[[#This Row],[Tage]])=0,"",IF(AND(AD$7=$E16,$F16=1),Meilenstein_Markierung,"")),"")</f>
        <v/>
      </c>
      <c r="AE16" s="30" t="str">
        <f>IFERROR(IF(LEN(Meilensteine34[[#This Row],[Tage]])=0,"",IF(AND(AE$7=$E16,$F16=1),Meilenstein_Markierung,"")),"")</f>
        <v/>
      </c>
      <c r="AF16" s="30" t="str">
        <f>IFERROR(IF(LEN(Meilensteine34[[#This Row],[Tage]])=0,"",IF(AND(AF$7=$E16,$F16=1),Meilenstein_Markierung,"")),"")</f>
        <v/>
      </c>
      <c r="AG16" s="30" t="str">
        <f>IFERROR(IF(LEN(Meilensteine34[[#This Row],[Tage]])=0,"",IF(AND(AG$7=$E16,$F16=1),Meilenstein_Markierung,"")),"")</f>
        <v/>
      </c>
      <c r="AH16" s="30" t="str">
        <f>IFERROR(IF(LEN(Meilensteine34[[#This Row],[Tage]])=0,"",IF(AND(AH$7=$E16,$F16=1),Meilenstein_Markierung,"")),"")</f>
        <v/>
      </c>
      <c r="AI16" s="30" t="str">
        <f>IFERROR(IF(LEN(Meilensteine34[[#This Row],[Tage]])=0,"",IF(AND(AI$7=$E16,$F16=1),Meilenstein_Markierung,"")),"")</f>
        <v/>
      </c>
      <c r="AJ16" s="30" t="str">
        <f>IFERROR(IF(LEN(Meilensteine34[[#This Row],[Tage]])=0,"",IF(AND(AJ$7=$E16,$F16=1),Meilenstein_Markierung,"")),"")</f>
        <v/>
      </c>
      <c r="AK16" s="30" t="str">
        <f>IFERROR(IF(LEN(Meilensteine34[[#This Row],[Tage]])=0,"",IF(AND(AK$7=$E16,$F16=1),Meilenstein_Markierung,"")),"")</f>
        <v/>
      </c>
      <c r="AL16" s="30" t="str">
        <f>IFERROR(IF(LEN(Meilensteine34[[#This Row],[Tage]])=0,"",IF(AND(AL$7=$E16,$F16=1),Meilenstein_Markierung,"")),"")</f>
        <v/>
      </c>
      <c r="AM16" s="30" t="str">
        <f>IFERROR(IF(LEN(Meilensteine34[[#This Row],[Tage]])=0,"",IF(AND(AM$7=$E16,$F16=1),Meilenstein_Markierung,"")),"")</f>
        <v/>
      </c>
      <c r="AN16" s="30" t="str">
        <f>IFERROR(IF(LEN(Meilensteine34[[#This Row],[Tage]])=0,"",IF(AND(AN$7=$E16,$F16=1),Meilenstein_Markierung,"")),"")</f>
        <v/>
      </c>
      <c r="AO16" s="30" t="str">
        <f>IFERROR(IF(LEN(Meilensteine34[[#This Row],[Tage]])=0,"",IF(AND(AO$7=$E16,$F16=1),Meilenstein_Markierung,"")),"")</f>
        <v/>
      </c>
      <c r="AP16" s="30" t="str">
        <f>IFERROR(IF(LEN(Meilensteine34[[#This Row],[Tage]])=0,"",IF(AND(AP$7=$E16,$F16=1),Meilenstein_Markierung,"")),"")</f>
        <v/>
      </c>
      <c r="AQ16" s="30" t="str">
        <f>IFERROR(IF(LEN(Meilensteine34[[#This Row],[Tage]])=0,"",IF(AND(AQ$7=$E16,$F16=1),Meilenstein_Markierung,"")),"")</f>
        <v/>
      </c>
      <c r="AR16" s="30" t="str">
        <f>IFERROR(IF(LEN(Meilensteine34[[#This Row],[Tage]])=0,"",IF(AND(AR$7=$E16,$F16=1),Meilenstein_Markierung,"")),"")</f>
        <v/>
      </c>
      <c r="AS16" s="30" t="str">
        <f>IFERROR(IF(LEN(Meilensteine34[[#This Row],[Tage]])=0,"",IF(AND(AS$7=$E16,$F16=1),Meilenstein_Markierung,"")),"")</f>
        <v/>
      </c>
      <c r="AT16" s="30" t="str">
        <f>IFERROR(IF(LEN(Meilensteine34[[#This Row],[Tage]])=0,"",IF(AND(AT$7=$E16,$F16=1),Meilenstein_Markierung,"")),"")</f>
        <v/>
      </c>
      <c r="AU16" s="30" t="str">
        <f>IFERROR(IF(LEN(Meilensteine34[[#This Row],[Tage]])=0,"",IF(AND(AU$7=$E16,$F16=1),Meilenstein_Markierung,"")),"")</f>
        <v/>
      </c>
      <c r="AV16" s="30" t="str">
        <f>IFERROR(IF(LEN(Meilensteine34[[#This Row],[Tage]])=0,"",IF(AND(AV$7=$E16,$F16=1),Meilenstein_Markierung,"")),"")</f>
        <v/>
      </c>
      <c r="AW16" s="30" t="str">
        <f>IFERROR(IF(LEN(Meilensteine34[[#This Row],[Tage]])=0,"",IF(AND(AW$7=$E16,$F16=1),Meilenstein_Markierung,"")),"")</f>
        <v/>
      </c>
      <c r="AX16" s="30" t="str">
        <f>IFERROR(IF(LEN(Meilensteine34[[#This Row],[Tage]])=0,"",IF(AND(AX$7=$E16,$F16=1),Meilenstein_Markierung,"")),"")</f>
        <v/>
      </c>
      <c r="AY16" s="30" t="str">
        <f>IFERROR(IF(LEN(Meilensteine34[[#This Row],[Tage]])=0,"",IF(AND(AY$7=$E16,$F16=1),Meilenstein_Markierung,"")),"")</f>
        <v/>
      </c>
      <c r="AZ16" s="30" t="str">
        <f>IFERROR(IF(LEN(Meilensteine34[[#This Row],[Tage]])=0,"",IF(AND(AZ$7=$E16,$F16=1),Meilenstein_Markierung,"")),"")</f>
        <v/>
      </c>
      <c r="BA16" s="30" t="str">
        <f>IFERROR(IF(LEN(Meilensteine34[[#This Row],[Tage]])=0,"",IF(AND(BA$7=$E16,$F16=1),Meilenstein_Markierung,"")),"")</f>
        <v/>
      </c>
      <c r="BB16" s="30" t="str">
        <f>IFERROR(IF(LEN(Meilensteine34[[#This Row],[Tage]])=0,"",IF(AND(BB$7=$E16,$F16=1),Meilenstein_Markierung,"")),"")</f>
        <v/>
      </c>
      <c r="BC16" s="30" t="str">
        <f>IFERROR(IF(LEN(Meilensteine34[[#This Row],[Tage]])=0,"",IF(AND(BC$7=$E16,$F16=1),Meilenstein_Markierung,"")),"")</f>
        <v/>
      </c>
      <c r="BD16" s="30" t="str">
        <f>IFERROR(IF(LEN(Meilensteine34[[#This Row],[Tage]])=0,"",IF(AND(BD$7=$E16,$F16=1),Meilenstein_Markierung,"")),"")</f>
        <v/>
      </c>
      <c r="BE16" s="30" t="str">
        <f>IFERROR(IF(LEN(Meilensteine34[[#This Row],[Tage]])=0,"",IF(AND(BE$7=$E16,$F16=1),Meilenstein_Markierung,"")),"")</f>
        <v/>
      </c>
      <c r="BF16" s="30" t="str">
        <f>IFERROR(IF(LEN(Meilensteine34[[#This Row],[Tage]])=0,"",IF(AND(BF$7=$E16,$F16=1),Meilenstein_Markierung,"")),"")</f>
        <v/>
      </c>
      <c r="BG16" s="30" t="str">
        <f>IFERROR(IF(LEN(Meilensteine34[[#This Row],[Tage]])=0,"",IF(AND(BG$7=$E16,$F16=1),Meilenstein_Markierung,"")),"")</f>
        <v/>
      </c>
      <c r="BH16" s="30" t="str">
        <f>IFERROR(IF(LEN(Meilensteine34[[#This Row],[Tage]])=0,"",IF(AND(BH$7=$E16,$F16=1),Meilenstein_Markierung,"")),"")</f>
        <v/>
      </c>
      <c r="BI16" s="30" t="str">
        <f>IFERROR(IF(LEN(Meilensteine34[[#This Row],[Tage]])=0,"",IF(AND(BI$7=$E16,$F16=1),Meilenstein_Markierung,"")),"")</f>
        <v/>
      </c>
      <c r="BJ16" s="30" t="str">
        <f>IFERROR(IF(LEN(Meilensteine34[[#This Row],[Tage]])=0,"",IF(AND(BJ$7=$E16,$F16=1),Meilenstein_Markierung,"")),"")</f>
        <v/>
      </c>
      <c r="BK16" s="30" t="str">
        <f>IFERROR(IF(LEN(Meilensteine34[[#This Row],[Tage]])=0,"",IF(AND(BK$7=$E16,$F16=1),Meilenstein_Markierung,"")),"")</f>
        <v/>
      </c>
    </row>
    <row r="17" spans="1:63" s="1" customFormat="1" ht="30" customHeight="1" outlineLevel="1">
      <c r="A17" s="10"/>
      <c r="B17" s="49" t="s">
        <v>40</v>
      </c>
      <c r="C17" s="17"/>
      <c r="D17" s="44">
        <v>0.6</v>
      </c>
      <c r="E17" s="43">
        <f ca="1">TODAY()+6</f>
        <v>45623</v>
      </c>
      <c r="F17" s="16">
        <v>13</v>
      </c>
      <c r="G17" s="31"/>
      <c r="H17" s="30" t="str">
        <f ca="1">IFERROR(IF(LEN(Meilensteine34[[#This Row],[Tage]])=0,"",IF(AND(H$7=$E17,$F17=1),Meilenstein_Markierung,"")),"")</f>
        <v/>
      </c>
      <c r="I17" s="30" t="str">
        <f ca="1">IFERROR(IF(LEN(Meilensteine34[[#This Row],[Tage]])=0,"",IF(AND(I$7=$E17,$F17=1),Meilenstein_Markierung,"")),"")</f>
        <v/>
      </c>
      <c r="J17" s="30" t="str">
        <f ca="1">IFERROR(IF(LEN(Meilensteine34[[#This Row],[Tage]])=0,"",IF(AND(J$7=$E17,$F17=1),Meilenstein_Markierung,"")),"")</f>
        <v/>
      </c>
      <c r="K17" s="30" t="str">
        <f ca="1">IFERROR(IF(LEN(Meilensteine34[[#This Row],[Tage]])=0,"",IF(AND(K$7=$E17,$F17=1),Meilenstein_Markierung,"")),"")</f>
        <v/>
      </c>
      <c r="L17" s="30" t="str">
        <f ca="1">IFERROR(IF(LEN(Meilensteine34[[#This Row],[Tage]])=0,"",IF(AND(L$7=$E17,$F17=1),Meilenstein_Markierung,"")),"")</f>
        <v/>
      </c>
      <c r="M17" s="30" t="str">
        <f ca="1">IFERROR(IF(LEN(Meilensteine34[[#This Row],[Tage]])=0,"",IF(AND(M$7=$E17,$F17=1),Meilenstein_Markierung,"")),"")</f>
        <v/>
      </c>
      <c r="N17" s="30" t="str">
        <f ca="1">IFERROR(IF(LEN(Meilensteine34[[#This Row],[Tage]])=0,"",IF(AND(N$7=$E17,$F17=1),Meilenstein_Markierung,"")),"")</f>
        <v/>
      </c>
      <c r="O17" s="30" t="str">
        <f ca="1">IFERROR(IF(LEN(Meilensteine34[[#This Row],[Tage]])=0,"",IF(AND(O$7=$E17,$F17=1),Meilenstein_Markierung,"")),"")</f>
        <v/>
      </c>
      <c r="P17" s="30" t="str">
        <f ca="1">IFERROR(IF(LEN(Meilensteine34[[#This Row],[Tage]])=0,"",IF(AND(P$7=$E17,$F17=1),Meilenstein_Markierung,"")),"")</f>
        <v/>
      </c>
      <c r="Q17" s="30" t="str">
        <f ca="1">IFERROR(IF(LEN(Meilensteine34[[#This Row],[Tage]])=0,"",IF(AND(Q$7=$E17,$F17=1),Meilenstein_Markierung,"")),"")</f>
        <v/>
      </c>
      <c r="R17" s="30" t="str">
        <f ca="1">IFERROR(IF(LEN(Meilensteine34[[#This Row],[Tage]])=0,"",IF(AND(R$7=$E17,$F17=1),Meilenstein_Markierung,"")),"")</f>
        <v/>
      </c>
      <c r="S17" s="30" t="str">
        <f ca="1">IFERROR(IF(LEN(Meilensteine34[[#This Row],[Tage]])=0,"",IF(AND(S$7=$E17,$F17=1),Meilenstein_Markierung,"")),"")</f>
        <v/>
      </c>
      <c r="T17" s="30" t="str">
        <f ca="1">IFERROR(IF(LEN(Meilensteine34[[#This Row],[Tage]])=0,"",IF(AND(T$7=$E17,$F17=1),Meilenstein_Markierung,"")),"")</f>
        <v/>
      </c>
      <c r="U17" s="30" t="str">
        <f ca="1">IFERROR(IF(LEN(Meilensteine34[[#This Row],[Tage]])=0,"",IF(AND(U$7=$E17,$F17=1),Meilenstein_Markierung,"")),"")</f>
        <v/>
      </c>
      <c r="V17" s="30" t="str">
        <f ca="1">IFERROR(IF(LEN(Meilensteine34[[#This Row],[Tage]])=0,"",IF(AND(V$7=$E17,$F17=1),Meilenstein_Markierung,"")),"")</f>
        <v/>
      </c>
      <c r="W17" s="30" t="str">
        <f ca="1">IFERROR(IF(LEN(Meilensteine34[[#This Row],[Tage]])=0,"",IF(AND(W$7=$E17,$F17=1),Meilenstein_Markierung,"")),"")</f>
        <v/>
      </c>
      <c r="X17" s="30" t="str">
        <f ca="1">IFERROR(IF(LEN(Meilensteine34[[#This Row],[Tage]])=0,"",IF(AND(X$7=$E17,$F17=1),Meilenstein_Markierung,"")),"")</f>
        <v/>
      </c>
      <c r="Y17" s="30" t="str">
        <f ca="1">IFERROR(IF(LEN(Meilensteine34[[#This Row],[Tage]])=0,"",IF(AND(Y$7=$E17,$F17=1),Meilenstein_Markierung,"")),"")</f>
        <v/>
      </c>
      <c r="Z17" s="30" t="str">
        <f ca="1">IFERROR(IF(LEN(Meilensteine34[[#This Row],[Tage]])=0,"",IF(AND(Z$7=$E17,$F17=1),Meilenstein_Markierung,"")),"")</f>
        <v/>
      </c>
      <c r="AA17" s="30" t="str">
        <f ca="1">IFERROR(IF(LEN(Meilensteine34[[#This Row],[Tage]])=0,"",IF(AND(AA$7=$E17,$F17=1),Meilenstein_Markierung,"")),"")</f>
        <v/>
      </c>
      <c r="AB17" s="30" t="str">
        <f ca="1">IFERROR(IF(LEN(Meilensteine34[[#This Row],[Tage]])=0,"",IF(AND(AB$7=$E17,$F17=1),Meilenstein_Markierung,"")),"")</f>
        <v/>
      </c>
      <c r="AC17" s="30" t="str">
        <f ca="1">IFERROR(IF(LEN(Meilensteine34[[#This Row],[Tage]])=0,"",IF(AND(AC$7=$E17,$F17=1),Meilenstein_Markierung,"")),"")</f>
        <v/>
      </c>
      <c r="AD17" s="30" t="str">
        <f ca="1">IFERROR(IF(LEN(Meilensteine34[[#This Row],[Tage]])=0,"",IF(AND(AD$7=$E17,$F17=1),Meilenstein_Markierung,"")),"")</f>
        <v/>
      </c>
      <c r="AE17" s="30" t="str">
        <f ca="1">IFERROR(IF(LEN(Meilensteine34[[#This Row],[Tage]])=0,"",IF(AND(AE$7=$E17,$F17=1),Meilenstein_Markierung,"")),"")</f>
        <v/>
      </c>
      <c r="AF17" s="30" t="str">
        <f ca="1">IFERROR(IF(LEN(Meilensteine34[[#This Row],[Tage]])=0,"",IF(AND(AF$7=$E17,$F17=1),Meilenstein_Markierung,"")),"")</f>
        <v/>
      </c>
      <c r="AG17" s="30" t="str">
        <f ca="1">IFERROR(IF(LEN(Meilensteine34[[#This Row],[Tage]])=0,"",IF(AND(AG$7=$E17,$F17=1),Meilenstein_Markierung,"")),"")</f>
        <v/>
      </c>
      <c r="AH17" s="30" t="str">
        <f ca="1">IFERROR(IF(LEN(Meilensteine34[[#This Row],[Tage]])=0,"",IF(AND(AH$7=$E17,$F17=1),Meilenstein_Markierung,"")),"")</f>
        <v/>
      </c>
      <c r="AI17" s="30" t="str">
        <f ca="1">IFERROR(IF(LEN(Meilensteine34[[#This Row],[Tage]])=0,"",IF(AND(AI$7=$E17,$F17=1),Meilenstein_Markierung,"")),"")</f>
        <v/>
      </c>
      <c r="AJ17" s="30" t="str">
        <f ca="1">IFERROR(IF(LEN(Meilensteine34[[#This Row],[Tage]])=0,"",IF(AND(AJ$7=$E17,$F17=1),Meilenstein_Markierung,"")),"")</f>
        <v/>
      </c>
      <c r="AK17" s="30" t="str">
        <f ca="1">IFERROR(IF(LEN(Meilensteine34[[#This Row],[Tage]])=0,"",IF(AND(AK$7=$E17,$F17=1),Meilenstein_Markierung,"")),"")</f>
        <v/>
      </c>
      <c r="AL17" s="30" t="str">
        <f ca="1">IFERROR(IF(LEN(Meilensteine34[[#This Row],[Tage]])=0,"",IF(AND(AL$7=$E17,$F17=1),Meilenstein_Markierung,"")),"")</f>
        <v/>
      </c>
      <c r="AM17" s="30" t="str">
        <f ca="1">IFERROR(IF(LEN(Meilensteine34[[#This Row],[Tage]])=0,"",IF(AND(AM$7=$E17,$F17=1),Meilenstein_Markierung,"")),"")</f>
        <v/>
      </c>
      <c r="AN17" s="30" t="str">
        <f ca="1">IFERROR(IF(LEN(Meilensteine34[[#This Row],[Tage]])=0,"",IF(AND(AN$7=$E17,$F17=1),Meilenstein_Markierung,"")),"")</f>
        <v/>
      </c>
      <c r="AO17" s="30" t="str">
        <f ca="1">IFERROR(IF(LEN(Meilensteine34[[#This Row],[Tage]])=0,"",IF(AND(AO$7=$E17,$F17=1),Meilenstein_Markierung,"")),"")</f>
        <v/>
      </c>
      <c r="AP17" s="30" t="str">
        <f ca="1">IFERROR(IF(LEN(Meilensteine34[[#This Row],[Tage]])=0,"",IF(AND(AP$7=$E17,$F17=1),Meilenstein_Markierung,"")),"")</f>
        <v/>
      </c>
      <c r="AQ17" s="30" t="str">
        <f ca="1">IFERROR(IF(LEN(Meilensteine34[[#This Row],[Tage]])=0,"",IF(AND(AQ$7=$E17,$F17=1),Meilenstein_Markierung,"")),"")</f>
        <v/>
      </c>
      <c r="AR17" s="30" t="str">
        <f ca="1">IFERROR(IF(LEN(Meilensteine34[[#This Row],[Tage]])=0,"",IF(AND(AR$7=$E17,$F17=1),Meilenstein_Markierung,"")),"")</f>
        <v/>
      </c>
      <c r="AS17" s="30" t="str">
        <f ca="1">IFERROR(IF(LEN(Meilensteine34[[#This Row],[Tage]])=0,"",IF(AND(AS$7=$E17,$F17=1),Meilenstein_Markierung,"")),"")</f>
        <v/>
      </c>
      <c r="AT17" s="30" t="str">
        <f ca="1">IFERROR(IF(LEN(Meilensteine34[[#This Row],[Tage]])=0,"",IF(AND(AT$7=$E17,$F17=1),Meilenstein_Markierung,"")),"")</f>
        <v/>
      </c>
      <c r="AU17" s="30" t="str">
        <f ca="1">IFERROR(IF(LEN(Meilensteine34[[#This Row],[Tage]])=0,"",IF(AND(AU$7=$E17,$F17=1),Meilenstein_Markierung,"")),"")</f>
        <v/>
      </c>
      <c r="AV17" s="30" t="str">
        <f ca="1">IFERROR(IF(LEN(Meilensteine34[[#This Row],[Tage]])=0,"",IF(AND(AV$7=$E17,$F17=1),Meilenstein_Markierung,"")),"")</f>
        <v/>
      </c>
      <c r="AW17" s="30" t="str">
        <f ca="1">IFERROR(IF(LEN(Meilensteine34[[#This Row],[Tage]])=0,"",IF(AND(AW$7=$E17,$F17=1),Meilenstein_Markierung,"")),"")</f>
        <v/>
      </c>
      <c r="AX17" s="30" t="str">
        <f ca="1">IFERROR(IF(LEN(Meilensteine34[[#This Row],[Tage]])=0,"",IF(AND(AX$7=$E17,$F17=1),Meilenstein_Markierung,"")),"")</f>
        <v/>
      </c>
      <c r="AY17" s="30" t="str">
        <f ca="1">IFERROR(IF(LEN(Meilensteine34[[#This Row],[Tage]])=0,"",IF(AND(AY$7=$E17,$F17=1),Meilenstein_Markierung,"")),"")</f>
        <v/>
      </c>
      <c r="AZ17" s="30" t="str">
        <f ca="1">IFERROR(IF(LEN(Meilensteine34[[#This Row],[Tage]])=0,"",IF(AND(AZ$7=$E17,$F17=1),Meilenstein_Markierung,"")),"")</f>
        <v/>
      </c>
      <c r="BA17" s="30" t="str">
        <f ca="1">IFERROR(IF(LEN(Meilensteine34[[#This Row],[Tage]])=0,"",IF(AND(BA$7=$E17,$F17=1),Meilenstein_Markierung,"")),"")</f>
        <v/>
      </c>
      <c r="BB17" s="30" t="str">
        <f ca="1">IFERROR(IF(LEN(Meilensteine34[[#This Row],[Tage]])=0,"",IF(AND(BB$7=$E17,$F17=1),Meilenstein_Markierung,"")),"")</f>
        <v/>
      </c>
      <c r="BC17" s="30" t="str">
        <f ca="1">IFERROR(IF(LEN(Meilensteine34[[#This Row],[Tage]])=0,"",IF(AND(BC$7=$E17,$F17=1),Meilenstein_Markierung,"")),"")</f>
        <v/>
      </c>
      <c r="BD17" s="30" t="str">
        <f ca="1">IFERROR(IF(LEN(Meilensteine34[[#This Row],[Tage]])=0,"",IF(AND(BD$7=$E17,$F17=1),Meilenstein_Markierung,"")),"")</f>
        <v/>
      </c>
      <c r="BE17" s="30" t="str">
        <f ca="1">IFERROR(IF(LEN(Meilensteine34[[#This Row],[Tage]])=0,"",IF(AND(BE$7=$E17,$F17=1),Meilenstein_Markierung,"")),"")</f>
        <v/>
      </c>
      <c r="BF17" s="30" t="str">
        <f ca="1">IFERROR(IF(LEN(Meilensteine34[[#This Row],[Tage]])=0,"",IF(AND(BF$7=$E17,$F17=1),Meilenstein_Markierung,"")),"")</f>
        <v/>
      </c>
      <c r="BG17" s="30" t="str">
        <f ca="1">IFERROR(IF(LEN(Meilensteine34[[#This Row],[Tage]])=0,"",IF(AND(BG$7=$E17,$F17=1),Meilenstein_Markierung,"")),"")</f>
        <v/>
      </c>
      <c r="BH17" s="30" t="str">
        <f ca="1">IFERROR(IF(LEN(Meilensteine34[[#This Row],[Tage]])=0,"",IF(AND(BH$7=$E17,$F17=1),Meilenstein_Markierung,"")),"")</f>
        <v/>
      </c>
      <c r="BI17" s="30" t="str">
        <f ca="1">IFERROR(IF(LEN(Meilensteine34[[#This Row],[Tage]])=0,"",IF(AND(BI$7=$E17,$F17=1),Meilenstein_Markierung,"")),"")</f>
        <v/>
      </c>
      <c r="BJ17" s="30" t="str">
        <f ca="1">IFERROR(IF(LEN(Meilensteine34[[#This Row],[Tage]])=0,"",IF(AND(BJ$7=$E17,$F17=1),Meilenstein_Markierung,"")),"")</f>
        <v/>
      </c>
      <c r="BK17" s="30" t="str">
        <f ca="1">IFERROR(IF(LEN(Meilensteine34[[#This Row],[Tage]])=0,"",IF(AND(BK$7=$E17,$F17=1),Meilenstein_Markierung,"")),"")</f>
        <v/>
      </c>
    </row>
    <row r="18" spans="1:63" s="1" customFormat="1" ht="30" customHeight="1" outlineLevel="1">
      <c r="A18" s="9"/>
      <c r="B18" s="49" t="s">
        <v>41</v>
      </c>
      <c r="C18" s="17"/>
      <c r="D18" s="44">
        <v>0.5</v>
      </c>
      <c r="E18" s="43">
        <f ca="1">TODAY()+7</f>
        <v>45624</v>
      </c>
      <c r="F18" s="16">
        <v>9</v>
      </c>
      <c r="G18" s="31"/>
      <c r="H18" s="30" t="str">
        <f ca="1">IFERROR(IF(LEN(Meilensteine34[[#This Row],[Tage]])=0,"",IF(AND(H$7=$E18,$F18=1),Meilenstein_Markierung,"")),"")</f>
        <v/>
      </c>
      <c r="I18" s="30" t="str">
        <f ca="1">IFERROR(IF(LEN(Meilensteine34[[#This Row],[Tage]])=0,"",IF(AND(I$7=$E18,$F18=1),Meilenstein_Markierung,"")),"")</f>
        <v/>
      </c>
      <c r="J18" s="30" t="str">
        <f ca="1">IFERROR(IF(LEN(Meilensteine34[[#This Row],[Tage]])=0,"",IF(AND(J$7=$E18,$F18=1),Meilenstein_Markierung,"")),"")</f>
        <v/>
      </c>
      <c r="K18" s="30" t="str">
        <f ca="1">IFERROR(IF(LEN(Meilensteine34[[#This Row],[Tage]])=0,"",IF(AND(K$7=$E18,$F18=1),Meilenstein_Markierung,"")),"")</f>
        <v/>
      </c>
      <c r="L18" s="30" t="str">
        <f ca="1">IFERROR(IF(LEN(Meilensteine34[[#This Row],[Tage]])=0,"",IF(AND(L$7=$E18,$F18=1),Meilenstein_Markierung,"")),"")</f>
        <v/>
      </c>
      <c r="M18" s="30" t="str">
        <f ca="1">IFERROR(IF(LEN(Meilensteine34[[#This Row],[Tage]])=0,"",IF(AND(M$7=$E18,$F18=1),Meilenstein_Markierung,"")),"")</f>
        <v/>
      </c>
      <c r="N18" s="30" t="str">
        <f ca="1">IFERROR(IF(LEN(Meilensteine34[[#This Row],[Tage]])=0,"",IF(AND(N$7=$E18,$F18=1),Meilenstein_Markierung,"")),"")</f>
        <v/>
      </c>
      <c r="O18" s="30" t="str">
        <f ca="1">IFERROR(IF(LEN(Meilensteine34[[#This Row],[Tage]])=0,"",IF(AND(O$7=$E18,$F18=1),Meilenstein_Markierung,"")),"")</f>
        <v/>
      </c>
      <c r="P18" s="30" t="str">
        <f ca="1">IFERROR(IF(LEN(Meilensteine34[[#This Row],[Tage]])=0,"",IF(AND(P$7=$E18,$F18=1),Meilenstein_Markierung,"")),"")</f>
        <v/>
      </c>
      <c r="Q18" s="30" t="str">
        <f ca="1">IFERROR(IF(LEN(Meilensteine34[[#This Row],[Tage]])=0,"",IF(AND(Q$7=$E18,$F18=1),Meilenstein_Markierung,"")),"")</f>
        <v/>
      </c>
      <c r="R18" s="30" t="str">
        <f ca="1">IFERROR(IF(LEN(Meilensteine34[[#This Row],[Tage]])=0,"",IF(AND(R$7=$E18,$F18=1),Meilenstein_Markierung,"")),"")</f>
        <v/>
      </c>
      <c r="S18" s="30" t="str">
        <f ca="1">IFERROR(IF(LEN(Meilensteine34[[#This Row],[Tage]])=0,"",IF(AND(S$7=$E18,$F18=1),Meilenstein_Markierung,"")),"")</f>
        <v/>
      </c>
      <c r="T18" s="30" t="str">
        <f ca="1">IFERROR(IF(LEN(Meilensteine34[[#This Row],[Tage]])=0,"",IF(AND(T$7=$E18,$F18=1),Meilenstein_Markierung,"")),"")</f>
        <v/>
      </c>
      <c r="U18" s="30" t="str">
        <f ca="1">IFERROR(IF(LEN(Meilensteine34[[#This Row],[Tage]])=0,"",IF(AND(U$7=$E18,$F18=1),Meilenstein_Markierung,"")),"")</f>
        <v/>
      </c>
      <c r="V18" s="30" t="str">
        <f ca="1">IFERROR(IF(LEN(Meilensteine34[[#This Row],[Tage]])=0,"",IF(AND(V$7=$E18,$F18=1),Meilenstein_Markierung,"")),"")</f>
        <v/>
      </c>
      <c r="W18" s="30" t="str">
        <f ca="1">IFERROR(IF(LEN(Meilensteine34[[#This Row],[Tage]])=0,"",IF(AND(W$7=$E18,$F18=1),Meilenstein_Markierung,"")),"")</f>
        <v/>
      </c>
      <c r="X18" s="30" t="str">
        <f ca="1">IFERROR(IF(LEN(Meilensteine34[[#This Row],[Tage]])=0,"",IF(AND(X$7=$E18,$F18=1),Meilenstein_Markierung,"")),"")</f>
        <v/>
      </c>
      <c r="Y18" s="30" t="str">
        <f ca="1">IFERROR(IF(LEN(Meilensteine34[[#This Row],[Tage]])=0,"",IF(AND(Y$7=$E18,$F18=1),Meilenstein_Markierung,"")),"")</f>
        <v/>
      </c>
      <c r="Z18" s="30" t="str">
        <f ca="1">IFERROR(IF(LEN(Meilensteine34[[#This Row],[Tage]])=0,"",IF(AND(Z$7=$E18,$F18=1),Meilenstein_Markierung,"")),"")</f>
        <v/>
      </c>
      <c r="AA18" s="30" t="str">
        <f ca="1">IFERROR(IF(LEN(Meilensteine34[[#This Row],[Tage]])=0,"",IF(AND(AA$7=$E18,$F18=1),Meilenstein_Markierung,"")),"")</f>
        <v/>
      </c>
      <c r="AB18" s="30" t="str">
        <f ca="1">IFERROR(IF(LEN(Meilensteine34[[#This Row],[Tage]])=0,"",IF(AND(AB$7=$E18,$F18=1),Meilenstein_Markierung,"")),"")</f>
        <v/>
      </c>
      <c r="AC18" s="30" t="str">
        <f ca="1">IFERROR(IF(LEN(Meilensteine34[[#This Row],[Tage]])=0,"",IF(AND(AC$7=$E18,$F18=1),Meilenstein_Markierung,"")),"")</f>
        <v/>
      </c>
      <c r="AD18" s="30" t="str">
        <f ca="1">IFERROR(IF(LEN(Meilensteine34[[#This Row],[Tage]])=0,"",IF(AND(AD$7=$E18,$F18=1),Meilenstein_Markierung,"")),"")</f>
        <v/>
      </c>
      <c r="AE18" s="30" t="str">
        <f ca="1">IFERROR(IF(LEN(Meilensteine34[[#This Row],[Tage]])=0,"",IF(AND(AE$7=$E18,$F18=1),Meilenstein_Markierung,"")),"")</f>
        <v/>
      </c>
      <c r="AF18" s="30" t="str">
        <f ca="1">IFERROR(IF(LEN(Meilensteine34[[#This Row],[Tage]])=0,"",IF(AND(AF$7=$E18,$F18=1),Meilenstein_Markierung,"")),"")</f>
        <v/>
      </c>
      <c r="AG18" s="30" t="str">
        <f ca="1">IFERROR(IF(LEN(Meilensteine34[[#This Row],[Tage]])=0,"",IF(AND(AG$7=$E18,$F18=1),Meilenstein_Markierung,"")),"")</f>
        <v/>
      </c>
      <c r="AH18" s="30" t="str">
        <f ca="1">IFERROR(IF(LEN(Meilensteine34[[#This Row],[Tage]])=0,"",IF(AND(AH$7=$E18,$F18=1),Meilenstein_Markierung,"")),"")</f>
        <v/>
      </c>
      <c r="AI18" s="30" t="str">
        <f ca="1">IFERROR(IF(LEN(Meilensteine34[[#This Row],[Tage]])=0,"",IF(AND(AI$7=$E18,$F18=1),Meilenstein_Markierung,"")),"")</f>
        <v/>
      </c>
      <c r="AJ18" s="30" t="str">
        <f ca="1">IFERROR(IF(LEN(Meilensteine34[[#This Row],[Tage]])=0,"",IF(AND(AJ$7=$E18,$F18=1),Meilenstein_Markierung,"")),"")</f>
        <v/>
      </c>
      <c r="AK18" s="30" t="str">
        <f ca="1">IFERROR(IF(LEN(Meilensteine34[[#This Row],[Tage]])=0,"",IF(AND(AK$7=$E18,$F18=1),Meilenstein_Markierung,"")),"")</f>
        <v/>
      </c>
      <c r="AL18" s="30" t="str">
        <f ca="1">IFERROR(IF(LEN(Meilensteine34[[#This Row],[Tage]])=0,"",IF(AND(AL$7=$E18,$F18=1),Meilenstein_Markierung,"")),"")</f>
        <v/>
      </c>
      <c r="AM18" s="30" t="str">
        <f ca="1">IFERROR(IF(LEN(Meilensteine34[[#This Row],[Tage]])=0,"",IF(AND(AM$7=$E18,$F18=1),Meilenstein_Markierung,"")),"")</f>
        <v/>
      </c>
      <c r="AN18" s="30" t="str">
        <f ca="1">IFERROR(IF(LEN(Meilensteine34[[#This Row],[Tage]])=0,"",IF(AND(AN$7=$E18,$F18=1),Meilenstein_Markierung,"")),"")</f>
        <v/>
      </c>
      <c r="AO18" s="30" t="str">
        <f ca="1">IFERROR(IF(LEN(Meilensteine34[[#This Row],[Tage]])=0,"",IF(AND(AO$7=$E18,$F18=1),Meilenstein_Markierung,"")),"")</f>
        <v/>
      </c>
      <c r="AP18" s="30" t="str">
        <f ca="1">IFERROR(IF(LEN(Meilensteine34[[#This Row],[Tage]])=0,"",IF(AND(AP$7=$E18,$F18=1),Meilenstein_Markierung,"")),"")</f>
        <v/>
      </c>
      <c r="AQ18" s="30" t="str">
        <f ca="1">IFERROR(IF(LEN(Meilensteine34[[#This Row],[Tage]])=0,"",IF(AND(AQ$7=$E18,$F18=1),Meilenstein_Markierung,"")),"")</f>
        <v/>
      </c>
      <c r="AR18" s="30" t="str">
        <f ca="1">IFERROR(IF(LEN(Meilensteine34[[#This Row],[Tage]])=0,"",IF(AND(AR$7=$E18,$F18=1),Meilenstein_Markierung,"")),"")</f>
        <v/>
      </c>
      <c r="AS18" s="30" t="str">
        <f ca="1">IFERROR(IF(LEN(Meilensteine34[[#This Row],[Tage]])=0,"",IF(AND(AS$7=$E18,$F18=1),Meilenstein_Markierung,"")),"")</f>
        <v/>
      </c>
      <c r="AT18" s="30" t="str">
        <f ca="1">IFERROR(IF(LEN(Meilensteine34[[#This Row],[Tage]])=0,"",IF(AND(AT$7=$E18,$F18=1),Meilenstein_Markierung,"")),"")</f>
        <v/>
      </c>
      <c r="AU18" s="30" t="str">
        <f ca="1">IFERROR(IF(LEN(Meilensteine34[[#This Row],[Tage]])=0,"",IF(AND(AU$7=$E18,$F18=1),Meilenstein_Markierung,"")),"")</f>
        <v/>
      </c>
      <c r="AV18" s="30" t="str">
        <f ca="1">IFERROR(IF(LEN(Meilensteine34[[#This Row],[Tage]])=0,"",IF(AND(AV$7=$E18,$F18=1),Meilenstein_Markierung,"")),"")</f>
        <v/>
      </c>
      <c r="AW18" s="30" t="str">
        <f ca="1">IFERROR(IF(LEN(Meilensteine34[[#This Row],[Tage]])=0,"",IF(AND(AW$7=$E18,$F18=1),Meilenstein_Markierung,"")),"")</f>
        <v/>
      </c>
      <c r="AX18" s="30" t="str">
        <f ca="1">IFERROR(IF(LEN(Meilensteine34[[#This Row],[Tage]])=0,"",IF(AND(AX$7=$E18,$F18=1),Meilenstein_Markierung,"")),"")</f>
        <v/>
      </c>
      <c r="AY18" s="30" t="str">
        <f ca="1">IFERROR(IF(LEN(Meilensteine34[[#This Row],[Tage]])=0,"",IF(AND(AY$7=$E18,$F18=1),Meilenstein_Markierung,"")),"")</f>
        <v/>
      </c>
      <c r="AZ18" s="30" t="str">
        <f ca="1">IFERROR(IF(LEN(Meilensteine34[[#This Row],[Tage]])=0,"",IF(AND(AZ$7=$E18,$F18=1),Meilenstein_Markierung,"")),"")</f>
        <v/>
      </c>
      <c r="BA18" s="30" t="str">
        <f ca="1">IFERROR(IF(LEN(Meilensteine34[[#This Row],[Tage]])=0,"",IF(AND(BA$7=$E18,$F18=1),Meilenstein_Markierung,"")),"")</f>
        <v/>
      </c>
      <c r="BB18" s="30" t="str">
        <f ca="1">IFERROR(IF(LEN(Meilensteine34[[#This Row],[Tage]])=0,"",IF(AND(BB$7=$E18,$F18=1),Meilenstein_Markierung,"")),"")</f>
        <v/>
      </c>
      <c r="BC18" s="30" t="str">
        <f ca="1">IFERROR(IF(LEN(Meilensteine34[[#This Row],[Tage]])=0,"",IF(AND(BC$7=$E18,$F18=1),Meilenstein_Markierung,"")),"")</f>
        <v/>
      </c>
      <c r="BD18" s="30" t="str">
        <f ca="1">IFERROR(IF(LEN(Meilensteine34[[#This Row],[Tage]])=0,"",IF(AND(BD$7=$E18,$F18=1),Meilenstein_Markierung,"")),"")</f>
        <v/>
      </c>
      <c r="BE18" s="30" t="str">
        <f ca="1">IFERROR(IF(LEN(Meilensteine34[[#This Row],[Tage]])=0,"",IF(AND(BE$7=$E18,$F18=1),Meilenstein_Markierung,"")),"")</f>
        <v/>
      </c>
      <c r="BF18" s="30" t="str">
        <f ca="1">IFERROR(IF(LEN(Meilensteine34[[#This Row],[Tage]])=0,"",IF(AND(BF$7=$E18,$F18=1),Meilenstein_Markierung,"")),"")</f>
        <v/>
      </c>
      <c r="BG18" s="30" t="str">
        <f ca="1">IFERROR(IF(LEN(Meilensteine34[[#This Row],[Tage]])=0,"",IF(AND(BG$7=$E18,$F18=1),Meilenstein_Markierung,"")),"")</f>
        <v/>
      </c>
      <c r="BH18" s="30" t="str">
        <f ca="1">IFERROR(IF(LEN(Meilensteine34[[#This Row],[Tage]])=0,"",IF(AND(BH$7=$E18,$F18=1),Meilenstein_Markierung,"")),"")</f>
        <v/>
      </c>
      <c r="BI18" s="30" t="str">
        <f ca="1">IFERROR(IF(LEN(Meilensteine34[[#This Row],[Tage]])=0,"",IF(AND(BI$7=$E18,$F18=1),Meilenstein_Markierung,"")),"")</f>
        <v/>
      </c>
      <c r="BJ18" s="30" t="str">
        <f ca="1">IFERROR(IF(LEN(Meilensteine34[[#This Row],[Tage]])=0,"",IF(AND(BJ$7=$E18,$F18=1),Meilenstein_Markierung,"")),"")</f>
        <v/>
      </c>
      <c r="BK18" s="30" t="str">
        <f ca="1">IFERROR(IF(LEN(Meilensteine34[[#This Row],[Tage]])=0,"",IF(AND(BK$7=$E18,$F18=1),Meilenstein_Markierung,"")),"")</f>
        <v/>
      </c>
    </row>
    <row r="19" spans="1:63" s="1" customFormat="1" ht="30" customHeight="1" outlineLevel="1">
      <c r="A19" s="9"/>
      <c r="B19" s="49" t="s">
        <v>42</v>
      </c>
      <c r="C19" s="17"/>
      <c r="D19" s="44">
        <v>0.33</v>
      </c>
      <c r="E19" s="43">
        <f ca="1">TODAY()+15</f>
        <v>45632</v>
      </c>
      <c r="F19" s="16">
        <v>11</v>
      </c>
      <c r="G19" s="31"/>
      <c r="H19" s="30" t="str">
        <f ca="1">IFERROR(IF(LEN(Meilensteine34[[#This Row],[Tage]])=0,"",IF(AND(H$7=$E19,$F19=1),Meilenstein_Markierung,"")),"")</f>
        <v/>
      </c>
      <c r="I19" s="30" t="str">
        <f ca="1">IFERROR(IF(LEN(Meilensteine34[[#This Row],[Tage]])=0,"",IF(AND(I$7=$E19,$F19=1),Meilenstein_Markierung,"")),"")</f>
        <v/>
      </c>
      <c r="J19" s="30" t="str">
        <f ca="1">IFERROR(IF(LEN(Meilensteine34[[#This Row],[Tage]])=0,"",IF(AND(J$7=$E19,$F19=1),Meilenstein_Markierung,"")),"")</f>
        <v/>
      </c>
      <c r="K19" s="30" t="str">
        <f ca="1">IFERROR(IF(LEN(Meilensteine34[[#This Row],[Tage]])=0,"",IF(AND(K$7=$E19,$F19=1),Meilenstein_Markierung,"")),"")</f>
        <v/>
      </c>
      <c r="L19" s="30" t="str">
        <f ca="1">IFERROR(IF(LEN(Meilensteine34[[#This Row],[Tage]])=0,"",IF(AND(L$7=$E19,$F19=1),Meilenstein_Markierung,"")),"")</f>
        <v/>
      </c>
      <c r="M19" s="30" t="str">
        <f ca="1">IFERROR(IF(LEN(Meilensteine34[[#This Row],[Tage]])=0,"",IF(AND(M$7=$E19,$F19=1),Meilenstein_Markierung,"")),"")</f>
        <v/>
      </c>
      <c r="N19" s="30" t="str">
        <f ca="1">IFERROR(IF(LEN(Meilensteine34[[#This Row],[Tage]])=0,"",IF(AND(N$7=$E19,$F19=1),Meilenstein_Markierung,"")),"")</f>
        <v/>
      </c>
      <c r="O19" s="30" t="str">
        <f ca="1">IFERROR(IF(LEN(Meilensteine34[[#This Row],[Tage]])=0,"",IF(AND(O$7=$E19,$F19=1),Meilenstein_Markierung,"")),"")</f>
        <v/>
      </c>
      <c r="P19" s="30" t="str">
        <f ca="1">IFERROR(IF(LEN(Meilensteine34[[#This Row],[Tage]])=0,"",IF(AND(P$7=$E19,$F19=1),Meilenstein_Markierung,"")),"")</f>
        <v/>
      </c>
      <c r="Q19" s="30" t="str">
        <f ca="1">IFERROR(IF(LEN(Meilensteine34[[#This Row],[Tage]])=0,"",IF(AND(Q$7=$E19,$F19=1),Meilenstein_Markierung,"")),"")</f>
        <v/>
      </c>
      <c r="R19" s="30" t="str">
        <f ca="1">IFERROR(IF(LEN(Meilensteine34[[#This Row],[Tage]])=0,"",IF(AND(R$7=$E19,$F19=1),Meilenstein_Markierung,"")),"")</f>
        <v/>
      </c>
      <c r="S19" s="30" t="str">
        <f ca="1">IFERROR(IF(LEN(Meilensteine34[[#This Row],[Tage]])=0,"",IF(AND(S$7=$E19,$F19=1),Meilenstein_Markierung,"")),"")</f>
        <v/>
      </c>
      <c r="T19" s="30" t="str">
        <f ca="1">IFERROR(IF(LEN(Meilensteine34[[#This Row],[Tage]])=0,"",IF(AND(T$7=$E19,$F19=1),Meilenstein_Markierung,"")),"")</f>
        <v/>
      </c>
      <c r="U19" s="30" t="str">
        <f ca="1">IFERROR(IF(LEN(Meilensteine34[[#This Row],[Tage]])=0,"",IF(AND(U$7=$E19,$F19=1),Meilenstein_Markierung,"")),"")</f>
        <v/>
      </c>
      <c r="V19" s="30" t="str">
        <f ca="1">IFERROR(IF(LEN(Meilensteine34[[#This Row],[Tage]])=0,"",IF(AND(V$7=$E19,$F19=1),Meilenstein_Markierung,"")),"")</f>
        <v/>
      </c>
      <c r="W19" s="30" t="str">
        <f ca="1">IFERROR(IF(LEN(Meilensteine34[[#This Row],[Tage]])=0,"",IF(AND(W$7=$E19,$F19=1),Meilenstein_Markierung,"")),"")</f>
        <v/>
      </c>
      <c r="X19" s="30" t="str">
        <f ca="1">IFERROR(IF(LEN(Meilensteine34[[#This Row],[Tage]])=0,"",IF(AND(X$7=$E19,$F19=1),Meilenstein_Markierung,"")),"")</f>
        <v/>
      </c>
      <c r="Y19" s="30" t="str">
        <f ca="1">IFERROR(IF(LEN(Meilensteine34[[#This Row],[Tage]])=0,"",IF(AND(Y$7=$E19,$F19=1),Meilenstein_Markierung,"")),"")</f>
        <v/>
      </c>
      <c r="Z19" s="30" t="str">
        <f ca="1">IFERROR(IF(LEN(Meilensteine34[[#This Row],[Tage]])=0,"",IF(AND(Z$7=$E19,$F19=1),Meilenstein_Markierung,"")),"")</f>
        <v/>
      </c>
      <c r="AA19" s="30" t="str">
        <f ca="1">IFERROR(IF(LEN(Meilensteine34[[#This Row],[Tage]])=0,"",IF(AND(AA$7=$E19,$F19=1),Meilenstein_Markierung,"")),"")</f>
        <v/>
      </c>
      <c r="AB19" s="30" t="str">
        <f ca="1">IFERROR(IF(LEN(Meilensteine34[[#This Row],[Tage]])=0,"",IF(AND(AB$7=$E19,$F19=1),Meilenstein_Markierung,"")),"")</f>
        <v/>
      </c>
      <c r="AC19" s="30" t="str">
        <f ca="1">IFERROR(IF(LEN(Meilensteine34[[#This Row],[Tage]])=0,"",IF(AND(AC$7=$E19,$F19=1),Meilenstein_Markierung,"")),"")</f>
        <v/>
      </c>
      <c r="AD19" s="30" t="str">
        <f ca="1">IFERROR(IF(LEN(Meilensteine34[[#This Row],[Tage]])=0,"",IF(AND(AD$7=$E19,$F19=1),Meilenstein_Markierung,"")),"")</f>
        <v/>
      </c>
      <c r="AE19" s="30" t="str">
        <f ca="1">IFERROR(IF(LEN(Meilensteine34[[#This Row],[Tage]])=0,"",IF(AND(AE$7=$E19,$F19=1),Meilenstein_Markierung,"")),"")</f>
        <v/>
      </c>
      <c r="AF19" s="30" t="str">
        <f ca="1">IFERROR(IF(LEN(Meilensteine34[[#This Row],[Tage]])=0,"",IF(AND(AF$7=$E19,$F19=1),Meilenstein_Markierung,"")),"")</f>
        <v/>
      </c>
      <c r="AG19" s="30" t="str">
        <f ca="1">IFERROR(IF(LEN(Meilensteine34[[#This Row],[Tage]])=0,"",IF(AND(AG$7=$E19,$F19=1),Meilenstein_Markierung,"")),"")</f>
        <v/>
      </c>
      <c r="AH19" s="30" t="str">
        <f ca="1">IFERROR(IF(LEN(Meilensteine34[[#This Row],[Tage]])=0,"",IF(AND(AH$7=$E19,$F19=1),Meilenstein_Markierung,"")),"")</f>
        <v/>
      </c>
      <c r="AI19" s="30" t="str">
        <f ca="1">IFERROR(IF(LEN(Meilensteine34[[#This Row],[Tage]])=0,"",IF(AND(AI$7=$E19,$F19=1),Meilenstein_Markierung,"")),"")</f>
        <v/>
      </c>
      <c r="AJ19" s="30" t="str">
        <f ca="1">IFERROR(IF(LEN(Meilensteine34[[#This Row],[Tage]])=0,"",IF(AND(AJ$7=$E19,$F19=1),Meilenstein_Markierung,"")),"")</f>
        <v/>
      </c>
      <c r="AK19" s="30" t="str">
        <f ca="1">IFERROR(IF(LEN(Meilensteine34[[#This Row],[Tage]])=0,"",IF(AND(AK$7=$E19,$F19=1),Meilenstein_Markierung,"")),"")</f>
        <v/>
      </c>
      <c r="AL19" s="30" t="str">
        <f ca="1">IFERROR(IF(LEN(Meilensteine34[[#This Row],[Tage]])=0,"",IF(AND(AL$7=$E19,$F19=1),Meilenstein_Markierung,"")),"")</f>
        <v/>
      </c>
      <c r="AM19" s="30" t="str">
        <f ca="1">IFERROR(IF(LEN(Meilensteine34[[#This Row],[Tage]])=0,"",IF(AND(AM$7=$E19,$F19=1),Meilenstein_Markierung,"")),"")</f>
        <v/>
      </c>
      <c r="AN19" s="30" t="str">
        <f ca="1">IFERROR(IF(LEN(Meilensteine34[[#This Row],[Tage]])=0,"",IF(AND(AN$7=$E19,$F19=1),Meilenstein_Markierung,"")),"")</f>
        <v/>
      </c>
      <c r="AO19" s="30" t="str">
        <f ca="1">IFERROR(IF(LEN(Meilensteine34[[#This Row],[Tage]])=0,"",IF(AND(AO$7=$E19,$F19=1),Meilenstein_Markierung,"")),"")</f>
        <v/>
      </c>
      <c r="AP19" s="30" t="str">
        <f ca="1">IFERROR(IF(LEN(Meilensteine34[[#This Row],[Tage]])=0,"",IF(AND(AP$7=$E19,$F19=1),Meilenstein_Markierung,"")),"")</f>
        <v/>
      </c>
      <c r="AQ19" s="30" t="str">
        <f ca="1">IFERROR(IF(LEN(Meilensteine34[[#This Row],[Tage]])=0,"",IF(AND(AQ$7=$E19,$F19=1),Meilenstein_Markierung,"")),"")</f>
        <v/>
      </c>
      <c r="AR19" s="30" t="str">
        <f ca="1">IFERROR(IF(LEN(Meilensteine34[[#This Row],[Tage]])=0,"",IF(AND(AR$7=$E19,$F19=1),Meilenstein_Markierung,"")),"")</f>
        <v/>
      </c>
      <c r="AS19" s="30" t="str">
        <f ca="1">IFERROR(IF(LEN(Meilensteine34[[#This Row],[Tage]])=0,"",IF(AND(AS$7=$E19,$F19=1),Meilenstein_Markierung,"")),"")</f>
        <v/>
      </c>
      <c r="AT19" s="30" t="str">
        <f ca="1">IFERROR(IF(LEN(Meilensteine34[[#This Row],[Tage]])=0,"",IF(AND(AT$7=$E19,$F19=1),Meilenstein_Markierung,"")),"")</f>
        <v/>
      </c>
      <c r="AU19" s="30" t="str">
        <f ca="1">IFERROR(IF(LEN(Meilensteine34[[#This Row],[Tage]])=0,"",IF(AND(AU$7=$E19,$F19=1),Meilenstein_Markierung,"")),"")</f>
        <v/>
      </c>
      <c r="AV19" s="30" t="str">
        <f ca="1">IFERROR(IF(LEN(Meilensteine34[[#This Row],[Tage]])=0,"",IF(AND(AV$7=$E19,$F19=1),Meilenstein_Markierung,"")),"")</f>
        <v/>
      </c>
      <c r="AW19" s="30" t="str">
        <f ca="1">IFERROR(IF(LEN(Meilensteine34[[#This Row],[Tage]])=0,"",IF(AND(AW$7=$E19,$F19=1),Meilenstein_Markierung,"")),"")</f>
        <v/>
      </c>
      <c r="AX19" s="30" t="str">
        <f ca="1">IFERROR(IF(LEN(Meilensteine34[[#This Row],[Tage]])=0,"",IF(AND(AX$7=$E19,$F19=1),Meilenstein_Markierung,"")),"")</f>
        <v/>
      </c>
      <c r="AY19" s="30" t="str">
        <f ca="1">IFERROR(IF(LEN(Meilensteine34[[#This Row],[Tage]])=0,"",IF(AND(AY$7=$E19,$F19=1),Meilenstein_Markierung,"")),"")</f>
        <v/>
      </c>
      <c r="AZ19" s="30" t="str">
        <f ca="1">IFERROR(IF(LEN(Meilensteine34[[#This Row],[Tage]])=0,"",IF(AND(AZ$7=$E19,$F19=1),Meilenstein_Markierung,"")),"")</f>
        <v/>
      </c>
      <c r="BA19" s="30" t="str">
        <f ca="1">IFERROR(IF(LEN(Meilensteine34[[#This Row],[Tage]])=0,"",IF(AND(BA$7=$E19,$F19=1),Meilenstein_Markierung,"")),"")</f>
        <v/>
      </c>
      <c r="BB19" s="30" t="str">
        <f ca="1">IFERROR(IF(LEN(Meilensteine34[[#This Row],[Tage]])=0,"",IF(AND(BB$7=$E19,$F19=1),Meilenstein_Markierung,"")),"")</f>
        <v/>
      </c>
      <c r="BC19" s="30" t="str">
        <f ca="1">IFERROR(IF(LEN(Meilensteine34[[#This Row],[Tage]])=0,"",IF(AND(BC$7=$E19,$F19=1),Meilenstein_Markierung,"")),"")</f>
        <v/>
      </c>
      <c r="BD19" s="30" t="str">
        <f ca="1">IFERROR(IF(LEN(Meilensteine34[[#This Row],[Tage]])=0,"",IF(AND(BD$7=$E19,$F19=1),Meilenstein_Markierung,"")),"")</f>
        <v/>
      </c>
      <c r="BE19" s="30" t="str">
        <f ca="1">IFERROR(IF(LEN(Meilensteine34[[#This Row],[Tage]])=0,"",IF(AND(BE$7=$E19,$F19=1),Meilenstein_Markierung,"")),"")</f>
        <v/>
      </c>
      <c r="BF19" s="30" t="str">
        <f ca="1">IFERROR(IF(LEN(Meilensteine34[[#This Row],[Tage]])=0,"",IF(AND(BF$7=$E19,$F19=1),Meilenstein_Markierung,"")),"")</f>
        <v/>
      </c>
      <c r="BG19" s="30" t="str">
        <f ca="1">IFERROR(IF(LEN(Meilensteine34[[#This Row],[Tage]])=0,"",IF(AND(BG$7=$E19,$F19=1),Meilenstein_Markierung,"")),"")</f>
        <v/>
      </c>
      <c r="BH19" s="30" t="str">
        <f ca="1">IFERROR(IF(LEN(Meilensteine34[[#This Row],[Tage]])=0,"",IF(AND(BH$7=$E19,$F19=1),Meilenstein_Markierung,"")),"")</f>
        <v/>
      </c>
      <c r="BI19" s="30" t="str">
        <f ca="1">IFERROR(IF(LEN(Meilensteine34[[#This Row],[Tage]])=0,"",IF(AND(BI$7=$E19,$F19=1),Meilenstein_Markierung,"")),"")</f>
        <v/>
      </c>
      <c r="BJ19" s="30" t="str">
        <f ca="1">IFERROR(IF(LEN(Meilensteine34[[#This Row],[Tage]])=0,"",IF(AND(BJ$7=$E19,$F19=1),Meilenstein_Markierung,"")),"")</f>
        <v/>
      </c>
      <c r="BK19" s="30" t="str">
        <f ca="1">IFERROR(IF(LEN(Meilensteine34[[#This Row],[Tage]])=0,"",IF(AND(BK$7=$E19,$F19=1),Meilenstein_Markierung,"")),"")</f>
        <v/>
      </c>
    </row>
    <row r="20" spans="1:63" s="1" customFormat="1" ht="30" customHeight="1" outlineLevel="1">
      <c r="A20" s="9"/>
      <c r="B20" s="49" t="s">
        <v>31</v>
      </c>
      <c r="C20" s="17"/>
      <c r="D20" s="44"/>
      <c r="E20" s="43">
        <f ca="1">TODAY()+24</f>
        <v>45641</v>
      </c>
      <c r="F20" s="16">
        <v>1</v>
      </c>
      <c r="G20" s="31"/>
      <c r="H20" s="30" t="str">
        <f ca="1">IFERROR(IF(LEN(Meilensteine34[[#This Row],[Tage]])=0,"",IF(AND(H$7=$E20,$F20=1),Meilenstein_Markierung,"")),"")</f>
        <v/>
      </c>
      <c r="I20" s="30" t="str">
        <f ca="1">IFERROR(IF(LEN(Meilensteine34[[#This Row],[Tage]])=0,"",IF(AND(I$7=$E20,$F20=1),Meilenstein_Markierung,"")),"")</f>
        <v/>
      </c>
      <c r="J20" s="30" t="str">
        <f ca="1">IFERROR(IF(LEN(Meilensteine34[[#This Row],[Tage]])=0,"",IF(AND(J$7=$E20,$F20=1),Meilenstein_Markierung,"")),"")</f>
        <v/>
      </c>
      <c r="K20" s="30" t="str">
        <f ca="1">IFERROR(IF(LEN(Meilensteine34[[#This Row],[Tage]])=0,"",IF(AND(K$7=$E20,$F20=1),Meilenstein_Markierung,"")),"")</f>
        <v/>
      </c>
      <c r="L20" s="30" t="str">
        <f ca="1">IFERROR(IF(LEN(Meilensteine34[[#This Row],[Tage]])=0,"",IF(AND(L$7=$E20,$F20=1),Meilenstein_Markierung,"")),"")</f>
        <v/>
      </c>
      <c r="M20" s="30" t="str">
        <f ca="1">IFERROR(IF(LEN(Meilensteine34[[#This Row],[Tage]])=0,"",IF(AND(M$7=$E20,$F20=1),Meilenstein_Markierung,"")),"")</f>
        <v/>
      </c>
      <c r="N20" s="30" t="str">
        <f ca="1">IFERROR(IF(LEN(Meilensteine34[[#This Row],[Tage]])=0,"",IF(AND(N$7=$E20,$F20=1),Meilenstein_Markierung,"")),"")</f>
        <v/>
      </c>
      <c r="O20" s="30" t="str">
        <f ca="1">IFERROR(IF(LEN(Meilensteine34[[#This Row],[Tage]])=0,"",IF(AND(O$7=$E20,$F20=1),Meilenstein_Markierung,"")),"")</f>
        <v/>
      </c>
      <c r="P20" s="30" t="str">
        <f ca="1">IFERROR(IF(LEN(Meilensteine34[[#This Row],[Tage]])=0,"",IF(AND(P$7=$E20,$F20=1),Meilenstein_Markierung,"")),"")</f>
        <v/>
      </c>
      <c r="Q20" s="30" t="str">
        <f ca="1">IFERROR(IF(LEN(Meilensteine34[[#This Row],[Tage]])=0,"",IF(AND(Q$7=$E20,$F20=1),Meilenstein_Markierung,"")),"")</f>
        <v/>
      </c>
      <c r="R20" s="30" t="str">
        <f ca="1">IFERROR(IF(LEN(Meilensteine34[[#This Row],[Tage]])=0,"",IF(AND(R$7=$E20,$F20=1),Meilenstein_Markierung,"")),"")</f>
        <v/>
      </c>
      <c r="S20" s="30" t="str">
        <f ca="1">IFERROR(IF(LEN(Meilensteine34[[#This Row],[Tage]])=0,"",IF(AND(S$7=$E20,$F20=1),Meilenstein_Markierung,"")),"")</f>
        <v/>
      </c>
      <c r="T20" s="30" t="str">
        <f ca="1">IFERROR(IF(LEN(Meilensteine34[[#This Row],[Tage]])=0,"",IF(AND(T$7=$E20,$F20=1),Meilenstein_Markierung,"")),"")</f>
        <v/>
      </c>
      <c r="U20" s="30" t="str">
        <f ca="1">IFERROR(IF(LEN(Meilensteine34[[#This Row],[Tage]])=0,"",IF(AND(U$7=$E20,$F20=1),Meilenstein_Markierung,"")),"")</f>
        <v/>
      </c>
      <c r="V20" s="30">
        <f ca="1">IFERROR(IF(LEN(Meilensteine34[[#This Row],[Tage]])=0,"",IF(AND(V$7=$E20,$F20=1),Meilenstein_Markierung,"")),"")</f>
        <v>1</v>
      </c>
      <c r="W20" s="30" t="str">
        <f ca="1">IFERROR(IF(LEN(Meilensteine34[[#This Row],[Tage]])=0,"",IF(AND(W$7=$E20,$F20=1),Meilenstein_Markierung,"")),"")</f>
        <v/>
      </c>
      <c r="X20" s="30" t="str">
        <f ca="1">IFERROR(IF(LEN(Meilensteine34[[#This Row],[Tage]])=0,"",IF(AND(X$7=$E20,$F20=1),Meilenstein_Markierung,"")),"")</f>
        <v/>
      </c>
      <c r="Y20" s="30" t="str">
        <f ca="1">IFERROR(IF(LEN(Meilensteine34[[#This Row],[Tage]])=0,"",IF(AND(Y$7=$E20,$F20=1),Meilenstein_Markierung,"")),"")</f>
        <v/>
      </c>
      <c r="Z20" s="30" t="str">
        <f ca="1">IFERROR(IF(LEN(Meilensteine34[[#This Row],[Tage]])=0,"",IF(AND(Z$7=$E20,$F20=1),Meilenstein_Markierung,"")),"")</f>
        <v/>
      </c>
      <c r="AA20" s="30" t="str">
        <f ca="1">IFERROR(IF(LEN(Meilensteine34[[#This Row],[Tage]])=0,"",IF(AND(AA$7=$E20,$F20=1),Meilenstein_Markierung,"")),"")</f>
        <v/>
      </c>
      <c r="AB20" s="30" t="str">
        <f ca="1">IFERROR(IF(LEN(Meilensteine34[[#This Row],[Tage]])=0,"",IF(AND(AB$7=$E20,$F20=1),Meilenstein_Markierung,"")),"")</f>
        <v/>
      </c>
      <c r="AC20" s="30" t="str">
        <f ca="1">IFERROR(IF(LEN(Meilensteine34[[#This Row],[Tage]])=0,"",IF(AND(AC$7=$E20,$F20=1),Meilenstein_Markierung,"")),"")</f>
        <v/>
      </c>
      <c r="AD20" s="30" t="str">
        <f ca="1">IFERROR(IF(LEN(Meilensteine34[[#This Row],[Tage]])=0,"",IF(AND(AD$7=$E20,$F20=1),Meilenstein_Markierung,"")),"")</f>
        <v/>
      </c>
      <c r="AE20" s="30" t="str">
        <f ca="1">IFERROR(IF(LEN(Meilensteine34[[#This Row],[Tage]])=0,"",IF(AND(AE$7=$E20,$F20=1),Meilenstein_Markierung,"")),"")</f>
        <v/>
      </c>
      <c r="AF20" s="30" t="str">
        <f ca="1">IFERROR(IF(LEN(Meilensteine34[[#This Row],[Tage]])=0,"",IF(AND(AF$7=$E20,$F20=1),Meilenstein_Markierung,"")),"")</f>
        <v/>
      </c>
      <c r="AG20" s="30" t="str">
        <f ca="1">IFERROR(IF(LEN(Meilensteine34[[#This Row],[Tage]])=0,"",IF(AND(AG$7=$E20,$F20=1),Meilenstein_Markierung,"")),"")</f>
        <v/>
      </c>
      <c r="AH20" s="30" t="str">
        <f ca="1">IFERROR(IF(LEN(Meilensteine34[[#This Row],[Tage]])=0,"",IF(AND(AH$7=$E20,$F20=1),Meilenstein_Markierung,"")),"")</f>
        <v/>
      </c>
      <c r="AI20" s="30" t="str">
        <f ca="1">IFERROR(IF(LEN(Meilensteine34[[#This Row],[Tage]])=0,"",IF(AND(AI$7=$E20,$F20=1),Meilenstein_Markierung,"")),"")</f>
        <v/>
      </c>
      <c r="AJ20" s="30" t="str">
        <f ca="1">IFERROR(IF(LEN(Meilensteine34[[#This Row],[Tage]])=0,"",IF(AND(AJ$7=$E20,$F20=1),Meilenstein_Markierung,"")),"")</f>
        <v/>
      </c>
      <c r="AK20" s="30" t="str">
        <f ca="1">IFERROR(IF(LEN(Meilensteine34[[#This Row],[Tage]])=0,"",IF(AND(AK$7=$E20,$F20=1),Meilenstein_Markierung,"")),"")</f>
        <v/>
      </c>
      <c r="AL20" s="30" t="str">
        <f ca="1">IFERROR(IF(LEN(Meilensteine34[[#This Row],[Tage]])=0,"",IF(AND(AL$7=$E20,$F20=1),Meilenstein_Markierung,"")),"")</f>
        <v/>
      </c>
      <c r="AM20" s="30" t="str">
        <f ca="1">IFERROR(IF(LEN(Meilensteine34[[#This Row],[Tage]])=0,"",IF(AND(AM$7=$E20,$F20=1),Meilenstein_Markierung,"")),"")</f>
        <v/>
      </c>
      <c r="AN20" s="30" t="str">
        <f ca="1">IFERROR(IF(LEN(Meilensteine34[[#This Row],[Tage]])=0,"",IF(AND(AN$7=$E20,$F20=1),Meilenstein_Markierung,"")),"")</f>
        <v/>
      </c>
      <c r="AO20" s="30" t="str">
        <f ca="1">IFERROR(IF(LEN(Meilensteine34[[#This Row],[Tage]])=0,"",IF(AND(AO$7=$E20,$F20=1),Meilenstein_Markierung,"")),"")</f>
        <v/>
      </c>
      <c r="AP20" s="30" t="str">
        <f ca="1">IFERROR(IF(LEN(Meilensteine34[[#This Row],[Tage]])=0,"",IF(AND(AP$7=$E20,$F20=1),Meilenstein_Markierung,"")),"")</f>
        <v/>
      </c>
      <c r="AQ20" s="30" t="str">
        <f ca="1">IFERROR(IF(LEN(Meilensteine34[[#This Row],[Tage]])=0,"",IF(AND(AQ$7=$E20,$F20=1),Meilenstein_Markierung,"")),"")</f>
        <v/>
      </c>
      <c r="AR20" s="30" t="str">
        <f ca="1">IFERROR(IF(LEN(Meilensteine34[[#This Row],[Tage]])=0,"",IF(AND(AR$7=$E20,$F20=1),Meilenstein_Markierung,"")),"")</f>
        <v/>
      </c>
      <c r="AS20" s="30" t="str">
        <f ca="1">IFERROR(IF(LEN(Meilensteine34[[#This Row],[Tage]])=0,"",IF(AND(AS$7=$E20,$F20=1),Meilenstein_Markierung,"")),"")</f>
        <v/>
      </c>
      <c r="AT20" s="30" t="str">
        <f ca="1">IFERROR(IF(LEN(Meilensteine34[[#This Row],[Tage]])=0,"",IF(AND(AT$7=$E20,$F20=1),Meilenstein_Markierung,"")),"")</f>
        <v/>
      </c>
      <c r="AU20" s="30" t="str">
        <f ca="1">IFERROR(IF(LEN(Meilensteine34[[#This Row],[Tage]])=0,"",IF(AND(AU$7=$E20,$F20=1),Meilenstein_Markierung,"")),"")</f>
        <v/>
      </c>
      <c r="AV20" s="30" t="str">
        <f ca="1">IFERROR(IF(LEN(Meilensteine34[[#This Row],[Tage]])=0,"",IF(AND(AV$7=$E20,$F20=1),Meilenstein_Markierung,"")),"")</f>
        <v/>
      </c>
      <c r="AW20" s="30" t="str">
        <f ca="1">IFERROR(IF(LEN(Meilensteine34[[#This Row],[Tage]])=0,"",IF(AND(AW$7=$E20,$F20=1),Meilenstein_Markierung,"")),"")</f>
        <v/>
      </c>
      <c r="AX20" s="30" t="str">
        <f ca="1">IFERROR(IF(LEN(Meilensteine34[[#This Row],[Tage]])=0,"",IF(AND(AX$7=$E20,$F20=1),Meilenstein_Markierung,"")),"")</f>
        <v/>
      </c>
      <c r="AY20" s="30" t="str">
        <f ca="1">IFERROR(IF(LEN(Meilensteine34[[#This Row],[Tage]])=0,"",IF(AND(AY$7=$E20,$F20=1),Meilenstein_Markierung,"")),"")</f>
        <v/>
      </c>
      <c r="AZ20" s="30" t="str">
        <f ca="1">IFERROR(IF(LEN(Meilensteine34[[#This Row],[Tage]])=0,"",IF(AND(AZ$7=$E20,$F20=1),Meilenstein_Markierung,"")),"")</f>
        <v/>
      </c>
      <c r="BA20" s="30" t="str">
        <f ca="1">IFERROR(IF(LEN(Meilensteine34[[#This Row],[Tage]])=0,"",IF(AND(BA$7=$E20,$F20=1),Meilenstein_Markierung,"")),"")</f>
        <v/>
      </c>
      <c r="BB20" s="30" t="str">
        <f ca="1">IFERROR(IF(LEN(Meilensteine34[[#This Row],[Tage]])=0,"",IF(AND(BB$7=$E20,$F20=1),Meilenstein_Markierung,"")),"")</f>
        <v/>
      </c>
      <c r="BC20" s="30" t="str">
        <f ca="1">IFERROR(IF(LEN(Meilensteine34[[#This Row],[Tage]])=0,"",IF(AND(BC$7=$E20,$F20=1),Meilenstein_Markierung,"")),"")</f>
        <v/>
      </c>
      <c r="BD20" s="30" t="str">
        <f ca="1">IFERROR(IF(LEN(Meilensteine34[[#This Row],[Tage]])=0,"",IF(AND(BD$7=$E20,$F20=1),Meilenstein_Markierung,"")),"")</f>
        <v/>
      </c>
      <c r="BE20" s="30" t="str">
        <f ca="1">IFERROR(IF(LEN(Meilensteine34[[#This Row],[Tage]])=0,"",IF(AND(BE$7=$E20,$F20=1),Meilenstein_Markierung,"")),"")</f>
        <v/>
      </c>
      <c r="BF20" s="30" t="str">
        <f ca="1">IFERROR(IF(LEN(Meilensteine34[[#This Row],[Tage]])=0,"",IF(AND(BF$7=$E20,$F20=1),Meilenstein_Markierung,"")),"")</f>
        <v/>
      </c>
      <c r="BG20" s="30" t="str">
        <f ca="1">IFERROR(IF(LEN(Meilensteine34[[#This Row],[Tage]])=0,"",IF(AND(BG$7=$E20,$F20=1),Meilenstein_Markierung,"")),"")</f>
        <v/>
      </c>
      <c r="BH20" s="30" t="str">
        <f ca="1">IFERROR(IF(LEN(Meilensteine34[[#This Row],[Tage]])=0,"",IF(AND(BH$7=$E20,$F20=1),Meilenstein_Markierung,"")),"")</f>
        <v/>
      </c>
      <c r="BI20" s="30" t="str">
        <f ca="1">IFERROR(IF(LEN(Meilensteine34[[#This Row],[Tage]])=0,"",IF(AND(BI$7=$E20,$F20=1),Meilenstein_Markierung,"")),"")</f>
        <v/>
      </c>
      <c r="BJ20" s="30" t="str">
        <f ca="1">IFERROR(IF(LEN(Meilensteine34[[#This Row],[Tage]])=0,"",IF(AND(BJ$7=$E20,$F20=1),Meilenstein_Markierung,"")),"")</f>
        <v/>
      </c>
      <c r="BK20" s="30" t="str">
        <f ca="1">IFERROR(IF(LEN(Meilensteine34[[#This Row],[Tage]])=0,"",IF(AND(BK$7=$E20,$F20=1),Meilenstein_Markierung,"")),"")</f>
        <v/>
      </c>
    </row>
    <row r="21" spans="1:63" s="1" customFormat="1" ht="30" customHeight="1" outlineLevel="1">
      <c r="A21" s="9"/>
      <c r="B21" s="49" t="s">
        <v>32</v>
      </c>
      <c r="C21" s="17"/>
      <c r="D21" s="44"/>
      <c r="E21" s="43">
        <f ca="1">TODAY()+25</f>
        <v>45642</v>
      </c>
      <c r="F21" s="16">
        <v>24</v>
      </c>
      <c r="G21" s="31"/>
      <c r="H21" s="30" t="str">
        <f ca="1">IFERROR(IF(LEN(Meilensteine34[[#This Row],[Tage]])=0,"",IF(AND(H$7=$E21,$F21=1),Meilenstein_Markierung,"")),"")</f>
        <v/>
      </c>
      <c r="I21" s="30" t="str">
        <f ca="1">IFERROR(IF(LEN(Meilensteine34[[#This Row],[Tage]])=0,"",IF(AND(I$7=$E21,$F21=1),Meilenstein_Markierung,"")),"")</f>
        <v/>
      </c>
      <c r="J21" s="30" t="str">
        <f ca="1">IFERROR(IF(LEN(Meilensteine34[[#This Row],[Tage]])=0,"",IF(AND(J$7=$E21,$F21=1),Meilenstein_Markierung,"")),"")</f>
        <v/>
      </c>
      <c r="K21" s="30" t="str">
        <f ca="1">IFERROR(IF(LEN(Meilensteine34[[#This Row],[Tage]])=0,"",IF(AND(K$7=$E21,$F21=1),Meilenstein_Markierung,"")),"")</f>
        <v/>
      </c>
      <c r="L21" s="30" t="str">
        <f ca="1">IFERROR(IF(LEN(Meilensteine34[[#This Row],[Tage]])=0,"",IF(AND(L$7=$E21,$F21=1),Meilenstein_Markierung,"")),"")</f>
        <v/>
      </c>
      <c r="M21" s="30" t="str">
        <f ca="1">IFERROR(IF(LEN(Meilensteine34[[#This Row],[Tage]])=0,"",IF(AND(M$7=$E21,$F21=1),Meilenstein_Markierung,"")),"")</f>
        <v/>
      </c>
      <c r="N21" s="30" t="str">
        <f ca="1">IFERROR(IF(LEN(Meilensteine34[[#This Row],[Tage]])=0,"",IF(AND(N$7=$E21,$F21=1),Meilenstein_Markierung,"")),"")</f>
        <v/>
      </c>
      <c r="O21" s="30" t="str">
        <f ca="1">IFERROR(IF(LEN(Meilensteine34[[#This Row],[Tage]])=0,"",IF(AND(O$7=$E21,$F21=1),Meilenstein_Markierung,"")),"")</f>
        <v/>
      </c>
      <c r="P21" s="30" t="str">
        <f ca="1">IFERROR(IF(LEN(Meilensteine34[[#This Row],[Tage]])=0,"",IF(AND(P$7=$E21,$F21=1),Meilenstein_Markierung,"")),"")</f>
        <v/>
      </c>
      <c r="Q21" s="30" t="str">
        <f ca="1">IFERROR(IF(LEN(Meilensteine34[[#This Row],[Tage]])=0,"",IF(AND(Q$7=$E21,$F21=1),Meilenstein_Markierung,"")),"")</f>
        <v/>
      </c>
      <c r="R21" s="30" t="str">
        <f ca="1">IFERROR(IF(LEN(Meilensteine34[[#This Row],[Tage]])=0,"",IF(AND(R$7=$E21,$F21=1),Meilenstein_Markierung,"")),"")</f>
        <v/>
      </c>
      <c r="S21" s="30" t="str">
        <f ca="1">IFERROR(IF(LEN(Meilensteine34[[#This Row],[Tage]])=0,"",IF(AND(S$7=$E21,$F21=1),Meilenstein_Markierung,"")),"")</f>
        <v/>
      </c>
      <c r="T21" s="30" t="str">
        <f ca="1">IFERROR(IF(LEN(Meilensteine34[[#This Row],[Tage]])=0,"",IF(AND(T$7=$E21,$F21=1),Meilenstein_Markierung,"")),"")</f>
        <v/>
      </c>
      <c r="U21" s="30" t="str">
        <f ca="1">IFERROR(IF(LEN(Meilensteine34[[#This Row],[Tage]])=0,"",IF(AND(U$7=$E21,$F21=1),Meilenstein_Markierung,"")),"")</f>
        <v/>
      </c>
      <c r="V21" s="30" t="str">
        <f ca="1">IFERROR(IF(LEN(Meilensteine34[[#This Row],[Tage]])=0,"",IF(AND(V$7=$E21,$F21=1),Meilenstein_Markierung,"")),"")</f>
        <v/>
      </c>
      <c r="W21" s="30" t="str">
        <f ca="1">IFERROR(IF(LEN(Meilensteine34[[#This Row],[Tage]])=0,"",IF(AND(W$7=$E21,$F21=1),Meilenstein_Markierung,"")),"")</f>
        <v/>
      </c>
      <c r="X21" s="30" t="str">
        <f ca="1">IFERROR(IF(LEN(Meilensteine34[[#This Row],[Tage]])=0,"",IF(AND(X$7=$E21,$F21=1),Meilenstein_Markierung,"")),"")</f>
        <v/>
      </c>
      <c r="Y21" s="30" t="str">
        <f ca="1">IFERROR(IF(LEN(Meilensteine34[[#This Row],[Tage]])=0,"",IF(AND(Y$7=$E21,$F21=1),Meilenstein_Markierung,"")),"")</f>
        <v/>
      </c>
      <c r="Z21" s="30" t="str">
        <f ca="1">IFERROR(IF(LEN(Meilensteine34[[#This Row],[Tage]])=0,"",IF(AND(Z$7=$E21,$F21=1),Meilenstein_Markierung,"")),"")</f>
        <v/>
      </c>
      <c r="AA21" s="30" t="str">
        <f ca="1">IFERROR(IF(LEN(Meilensteine34[[#This Row],[Tage]])=0,"",IF(AND(AA$7=$E21,$F21=1),Meilenstein_Markierung,"")),"")</f>
        <v/>
      </c>
      <c r="AB21" s="30" t="str">
        <f ca="1">IFERROR(IF(LEN(Meilensteine34[[#This Row],[Tage]])=0,"",IF(AND(AB$7=$E21,$F21=1),Meilenstein_Markierung,"")),"")</f>
        <v/>
      </c>
      <c r="AC21" s="30" t="str">
        <f ca="1">IFERROR(IF(LEN(Meilensteine34[[#This Row],[Tage]])=0,"",IF(AND(AC$7=$E21,$F21=1),Meilenstein_Markierung,"")),"")</f>
        <v/>
      </c>
      <c r="AD21" s="30" t="str">
        <f ca="1">IFERROR(IF(LEN(Meilensteine34[[#This Row],[Tage]])=0,"",IF(AND(AD$7=$E21,$F21=1),Meilenstein_Markierung,"")),"")</f>
        <v/>
      </c>
      <c r="AE21" s="30" t="str">
        <f ca="1">IFERROR(IF(LEN(Meilensteine34[[#This Row],[Tage]])=0,"",IF(AND(AE$7=$E21,$F21=1),Meilenstein_Markierung,"")),"")</f>
        <v/>
      </c>
      <c r="AF21" s="30" t="str">
        <f ca="1">IFERROR(IF(LEN(Meilensteine34[[#This Row],[Tage]])=0,"",IF(AND(AF$7=$E21,$F21=1),Meilenstein_Markierung,"")),"")</f>
        <v/>
      </c>
      <c r="AG21" s="30" t="str">
        <f ca="1">IFERROR(IF(LEN(Meilensteine34[[#This Row],[Tage]])=0,"",IF(AND(AG$7=$E21,$F21=1),Meilenstein_Markierung,"")),"")</f>
        <v/>
      </c>
      <c r="AH21" s="30" t="str">
        <f ca="1">IFERROR(IF(LEN(Meilensteine34[[#This Row],[Tage]])=0,"",IF(AND(AH$7=$E21,$F21=1),Meilenstein_Markierung,"")),"")</f>
        <v/>
      </c>
      <c r="AI21" s="30" t="str">
        <f ca="1">IFERROR(IF(LEN(Meilensteine34[[#This Row],[Tage]])=0,"",IF(AND(AI$7=$E21,$F21=1),Meilenstein_Markierung,"")),"")</f>
        <v/>
      </c>
      <c r="AJ21" s="30" t="str">
        <f ca="1">IFERROR(IF(LEN(Meilensteine34[[#This Row],[Tage]])=0,"",IF(AND(AJ$7=$E21,$F21=1),Meilenstein_Markierung,"")),"")</f>
        <v/>
      </c>
      <c r="AK21" s="30" t="str">
        <f ca="1">IFERROR(IF(LEN(Meilensteine34[[#This Row],[Tage]])=0,"",IF(AND(AK$7=$E21,$F21=1),Meilenstein_Markierung,"")),"")</f>
        <v/>
      </c>
      <c r="AL21" s="30" t="str">
        <f ca="1">IFERROR(IF(LEN(Meilensteine34[[#This Row],[Tage]])=0,"",IF(AND(AL$7=$E21,$F21=1),Meilenstein_Markierung,"")),"")</f>
        <v/>
      </c>
      <c r="AM21" s="30" t="str">
        <f ca="1">IFERROR(IF(LEN(Meilensteine34[[#This Row],[Tage]])=0,"",IF(AND(AM$7=$E21,$F21=1),Meilenstein_Markierung,"")),"")</f>
        <v/>
      </c>
      <c r="AN21" s="30" t="str">
        <f ca="1">IFERROR(IF(LEN(Meilensteine34[[#This Row],[Tage]])=0,"",IF(AND(AN$7=$E21,$F21=1),Meilenstein_Markierung,"")),"")</f>
        <v/>
      </c>
      <c r="AO21" s="30" t="str">
        <f ca="1">IFERROR(IF(LEN(Meilensteine34[[#This Row],[Tage]])=0,"",IF(AND(AO$7=$E21,$F21=1),Meilenstein_Markierung,"")),"")</f>
        <v/>
      </c>
      <c r="AP21" s="30" t="str">
        <f ca="1">IFERROR(IF(LEN(Meilensteine34[[#This Row],[Tage]])=0,"",IF(AND(AP$7=$E21,$F21=1),Meilenstein_Markierung,"")),"")</f>
        <v/>
      </c>
      <c r="AQ21" s="30" t="str">
        <f ca="1">IFERROR(IF(LEN(Meilensteine34[[#This Row],[Tage]])=0,"",IF(AND(AQ$7=$E21,$F21=1),Meilenstein_Markierung,"")),"")</f>
        <v/>
      </c>
      <c r="AR21" s="30" t="str">
        <f ca="1">IFERROR(IF(LEN(Meilensteine34[[#This Row],[Tage]])=0,"",IF(AND(AR$7=$E21,$F21=1),Meilenstein_Markierung,"")),"")</f>
        <v/>
      </c>
      <c r="AS21" s="30" t="str">
        <f ca="1">IFERROR(IF(LEN(Meilensteine34[[#This Row],[Tage]])=0,"",IF(AND(AS$7=$E21,$F21=1),Meilenstein_Markierung,"")),"")</f>
        <v/>
      </c>
      <c r="AT21" s="30" t="str">
        <f ca="1">IFERROR(IF(LEN(Meilensteine34[[#This Row],[Tage]])=0,"",IF(AND(AT$7=$E21,$F21=1),Meilenstein_Markierung,"")),"")</f>
        <v/>
      </c>
      <c r="AU21" s="30" t="str">
        <f ca="1">IFERROR(IF(LEN(Meilensteine34[[#This Row],[Tage]])=0,"",IF(AND(AU$7=$E21,$F21=1),Meilenstein_Markierung,"")),"")</f>
        <v/>
      </c>
      <c r="AV21" s="30" t="str">
        <f ca="1">IFERROR(IF(LEN(Meilensteine34[[#This Row],[Tage]])=0,"",IF(AND(AV$7=$E21,$F21=1),Meilenstein_Markierung,"")),"")</f>
        <v/>
      </c>
      <c r="AW21" s="30" t="str">
        <f ca="1">IFERROR(IF(LEN(Meilensteine34[[#This Row],[Tage]])=0,"",IF(AND(AW$7=$E21,$F21=1),Meilenstein_Markierung,"")),"")</f>
        <v/>
      </c>
      <c r="AX21" s="30" t="str">
        <f ca="1">IFERROR(IF(LEN(Meilensteine34[[#This Row],[Tage]])=0,"",IF(AND(AX$7=$E21,$F21=1),Meilenstein_Markierung,"")),"")</f>
        <v/>
      </c>
      <c r="AY21" s="30" t="str">
        <f ca="1">IFERROR(IF(LEN(Meilensteine34[[#This Row],[Tage]])=0,"",IF(AND(AY$7=$E21,$F21=1),Meilenstein_Markierung,"")),"")</f>
        <v/>
      </c>
      <c r="AZ21" s="30" t="str">
        <f ca="1">IFERROR(IF(LEN(Meilensteine34[[#This Row],[Tage]])=0,"",IF(AND(AZ$7=$E21,$F21=1),Meilenstein_Markierung,"")),"")</f>
        <v/>
      </c>
      <c r="BA21" s="30" t="str">
        <f ca="1">IFERROR(IF(LEN(Meilensteine34[[#This Row],[Tage]])=0,"",IF(AND(BA$7=$E21,$F21=1),Meilenstein_Markierung,"")),"")</f>
        <v/>
      </c>
      <c r="BB21" s="30" t="str">
        <f ca="1">IFERROR(IF(LEN(Meilensteine34[[#This Row],[Tage]])=0,"",IF(AND(BB$7=$E21,$F21=1),Meilenstein_Markierung,"")),"")</f>
        <v/>
      </c>
      <c r="BC21" s="30" t="str">
        <f ca="1">IFERROR(IF(LEN(Meilensteine34[[#This Row],[Tage]])=0,"",IF(AND(BC$7=$E21,$F21=1),Meilenstein_Markierung,"")),"")</f>
        <v/>
      </c>
      <c r="BD21" s="30" t="str">
        <f ca="1">IFERROR(IF(LEN(Meilensteine34[[#This Row],[Tage]])=0,"",IF(AND(BD$7=$E21,$F21=1),Meilenstein_Markierung,"")),"")</f>
        <v/>
      </c>
      <c r="BE21" s="30" t="str">
        <f ca="1">IFERROR(IF(LEN(Meilensteine34[[#This Row],[Tage]])=0,"",IF(AND(BE$7=$E21,$F21=1),Meilenstein_Markierung,"")),"")</f>
        <v/>
      </c>
      <c r="BF21" s="30" t="str">
        <f ca="1">IFERROR(IF(LEN(Meilensteine34[[#This Row],[Tage]])=0,"",IF(AND(BF$7=$E21,$F21=1),Meilenstein_Markierung,"")),"")</f>
        <v/>
      </c>
      <c r="BG21" s="30" t="str">
        <f ca="1">IFERROR(IF(LEN(Meilensteine34[[#This Row],[Tage]])=0,"",IF(AND(BG$7=$E21,$F21=1),Meilenstein_Markierung,"")),"")</f>
        <v/>
      </c>
      <c r="BH21" s="30" t="str">
        <f ca="1">IFERROR(IF(LEN(Meilensteine34[[#This Row],[Tage]])=0,"",IF(AND(BH$7=$E21,$F21=1),Meilenstein_Markierung,"")),"")</f>
        <v/>
      </c>
      <c r="BI21" s="30" t="str">
        <f ca="1">IFERROR(IF(LEN(Meilensteine34[[#This Row],[Tage]])=0,"",IF(AND(BI$7=$E21,$F21=1),Meilenstein_Markierung,"")),"")</f>
        <v/>
      </c>
      <c r="BJ21" s="30" t="str">
        <f ca="1">IFERROR(IF(LEN(Meilensteine34[[#This Row],[Tage]])=0,"",IF(AND(BJ$7=$E21,$F21=1),Meilenstein_Markierung,"")),"")</f>
        <v/>
      </c>
      <c r="BK21" s="30" t="str">
        <f ca="1">IFERROR(IF(LEN(Meilensteine34[[#This Row],[Tage]])=0,"",IF(AND(BK$7=$E21,$F21=1),Meilenstein_Markierung,"")),"")</f>
        <v/>
      </c>
    </row>
    <row r="22" spans="1:63" s="1" customFormat="1" ht="30" customHeight="1">
      <c r="A22" s="9"/>
      <c r="B22" s="41" t="s">
        <v>44</v>
      </c>
      <c r="C22" s="17"/>
      <c r="D22" s="44"/>
      <c r="E22" s="43"/>
      <c r="F22" s="16"/>
      <c r="G22" s="31"/>
      <c r="H22" s="30" t="str">
        <f>IFERROR(IF(LEN(Meilensteine34[[#This Row],[Tage]])=0,"",IF(AND(H$7=$E22,$F22=1),Meilenstein_Markierung,"")),"")</f>
        <v/>
      </c>
      <c r="I22" s="30" t="str">
        <f>IFERROR(IF(LEN(Meilensteine34[[#This Row],[Tage]])=0,"",IF(AND(I$7=$E22,$F22=1),Meilenstein_Markierung,"")),"")</f>
        <v/>
      </c>
      <c r="J22" s="30" t="str">
        <f>IFERROR(IF(LEN(Meilensteine34[[#This Row],[Tage]])=0,"",IF(AND(J$7=$E22,$F22=1),Meilenstein_Markierung,"")),"")</f>
        <v/>
      </c>
      <c r="K22" s="30" t="str">
        <f>IFERROR(IF(LEN(Meilensteine34[[#This Row],[Tage]])=0,"",IF(AND(K$7=$E22,$F22=1),Meilenstein_Markierung,"")),"")</f>
        <v/>
      </c>
      <c r="L22" s="30" t="str">
        <f>IFERROR(IF(LEN(Meilensteine34[[#This Row],[Tage]])=0,"",IF(AND(L$7=$E22,$F22=1),Meilenstein_Markierung,"")),"")</f>
        <v/>
      </c>
      <c r="M22" s="30" t="str">
        <f>IFERROR(IF(LEN(Meilensteine34[[#This Row],[Tage]])=0,"",IF(AND(M$7=$E22,$F22=1),Meilenstein_Markierung,"")),"")</f>
        <v/>
      </c>
      <c r="N22" s="30" t="str">
        <f>IFERROR(IF(LEN(Meilensteine34[[#This Row],[Tage]])=0,"",IF(AND(N$7=$E22,$F22=1),Meilenstein_Markierung,"")),"")</f>
        <v/>
      </c>
      <c r="O22" s="30" t="str">
        <f>IFERROR(IF(LEN(Meilensteine34[[#This Row],[Tage]])=0,"",IF(AND(O$7=$E22,$F22=1),Meilenstein_Markierung,"")),"")</f>
        <v/>
      </c>
      <c r="P22" s="30" t="str">
        <f>IFERROR(IF(LEN(Meilensteine34[[#This Row],[Tage]])=0,"",IF(AND(P$7=$E22,$F22=1),Meilenstein_Markierung,"")),"")</f>
        <v/>
      </c>
      <c r="Q22" s="30" t="str">
        <f>IFERROR(IF(LEN(Meilensteine34[[#This Row],[Tage]])=0,"",IF(AND(Q$7=$E22,$F22=1),Meilenstein_Markierung,"")),"")</f>
        <v/>
      </c>
      <c r="R22" s="30" t="str">
        <f>IFERROR(IF(LEN(Meilensteine34[[#This Row],[Tage]])=0,"",IF(AND(R$7=$E22,$F22=1),Meilenstein_Markierung,"")),"")</f>
        <v/>
      </c>
      <c r="S22" s="30" t="str">
        <f>IFERROR(IF(LEN(Meilensteine34[[#This Row],[Tage]])=0,"",IF(AND(S$7=$E22,$F22=1),Meilenstein_Markierung,"")),"")</f>
        <v/>
      </c>
      <c r="T22" s="30" t="str">
        <f>IFERROR(IF(LEN(Meilensteine34[[#This Row],[Tage]])=0,"",IF(AND(T$7=$E22,$F22=1),Meilenstein_Markierung,"")),"")</f>
        <v/>
      </c>
      <c r="U22" s="30" t="str">
        <f>IFERROR(IF(LEN(Meilensteine34[[#This Row],[Tage]])=0,"",IF(AND(U$7=$E22,$F22=1),Meilenstein_Markierung,"")),"")</f>
        <v/>
      </c>
      <c r="V22" s="30" t="str">
        <f>IFERROR(IF(LEN(Meilensteine34[[#This Row],[Tage]])=0,"",IF(AND(V$7=$E22,$F22=1),Meilenstein_Markierung,"")),"")</f>
        <v/>
      </c>
      <c r="W22" s="30" t="str">
        <f>IFERROR(IF(LEN(Meilensteine34[[#This Row],[Tage]])=0,"",IF(AND(W$7=$E22,$F22=1),Meilenstein_Markierung,"")),"")</f>
        <v/>
      </c>
      <c r="X22" s="30" t="str">
        <f>IFERROR(IF(LEN(Meilensteine34[[#This Row],[Tage]])=0,"",IF(AND(X$7=$E22,$F22=1),Meilenstein_Markierung,"")),"")</f>
        <v/>
      </c>
      <c r="Y22" s="30" t="str">
        <f>IFERROR(IF(LEN(Meilensteine34[[#This Row],[Tage]])=0,"",IF(AND(Y$7=$E22,$F22=1),Meilenstein_Markierung,"")),"")</f>
        <v/>
      </c>
      <c r="Z22" s="30" t="str">
        <f>IFERROR(IF(LEN(Meilensteine34[[#This Row],[Tage]])=0,"",IF(AND(Z$7=$E22,$F22=1),Meilenstein_Markierung,"")),"")</f>
        <v/>
      </c>
      <c r="AA22" s="30" t="str">
        <f>IFERROR(IF(LEN(Meilensteine34[[#This Row],[Tage]])=0,"",IF(AND(AA$7=$E22,$F22=1),Meilenstein_Markierung,"")),"")</f>
        <v/>
      </c>
      <c r="AB22" s="30" t="str">
        <f>IFERROR(IF(LEN(Meilensteine34[[#This Row],[Tage]])=0,"",IF(AND(AB$7=$E22,$F22=1),Meilenstein_Markierung,"")),"")</f>
        <v/>
      </c>
      <c r="AC22" s="30" t="str">
        <f>IFERROR(IF(LEN(Meilensteine34[[#This Row],[Tage]])=0,"",IF(AND(AC$7=$E22,$F22=1),Meilenstein_Markierung,"")),"")</f>
        <v/>
      </c>
      <c r="AD22" s="30" t="str">
        <f>IFERROR(IF(LEN(Meilensteine34[[#This Row],[Tage]])=0,"",IF(AND(AD$7=$E22,$F22=1),Meilenstein_Markierung,"")),"")</f>
        <v/>
      </c>
      <c r="AE22" s="30" t="str">
        <f>IFERROR(IF(LEN(Meilensteine34[[#This Row],[Tage]])=0,"",IF(AND(AE$7=$E22,$F22=1),Meilenstein_Markierung,"")),"")</f>
        <v/>
      </c>
      <c r="AF22" s="30" t="str">
        <f>IFERROR(IF(LEN(Meilensteine34[[#This Row],[Tage]])=0,"",IF(AND(AF$7=$E22,$F22=1),Meilenstein_Markierung,"")),"")</f>
        <v/>
      </c>
      <c r="AG22" s="30" t="str">
        <f>IFERROR(IF(LEN(Meilensteine34[[#This Row],[Tage]])=0,"",IF(AND(AG$7=$E22,$F22=1),Meilenstein_Markierung,"")),"")</f>
        <v/>
      </c>
      <c r="AH22" s="30" t="str">
        <f>IFERROR(IF(LEN(Meilensteine34[[#This Row],[Tage]])=0,"",IF(AND(AH$7=$E22,$F22=1),Meilenstein_Markierung,"")),"")</f>
        <v/>
      </c>
      <c r="AI22" s="30" t="str">
        <f>IFERROR(IF(LEN(Meilensteine34[[#This Row],[Tage]])=0,"",IF(AND(AI$7=$E22,$F22=1),Meilenstein_Markierung,"")),"")</f>
        <v/>
      </c>
      <c r="AJ22" s="30" t="str">
        <f>IFERROR(IF(LEN(Meilensteine34[[#This Row],[Tage]])=0,"",IF(AND(AJ$7=$E22,$F22=1),Meilenstein_Markierung,"")),"")</f>
        <v/>
      </c>
      <c r="AK22" s="30" t="str">
        <f>IFERROR(IF(LEN(Meilensteine34[[#This Row],[Tage]])=0,"",IF(AND(AK$7=$E22,$F22=1),Meilenstein_Markierung,"")),"")</f>
        <v/>
      </c>
      <c r="AL22" s="30" t="str">
        <f>IFERROR(IF(LEN(Meilensteine34[[#This Row],[Tage]])=0,"",IF(AND(AL$7=$E22,$F22=1),Meilenstein_Markierung,"")),"")</f>
        <v/>
      </c>
      <c r="AM22" s="30" t="str">
        <f>IFERROR(IF(LEN(Meilensteine34[[#This Row],[Tage]])=0,"",IF(AND(AM$7=$E22,$F22=1),Meilenstein_Markierung,"")),"")</f>
        <v/>
      </c>
      <c r="AN22" s="30" t="str">
        <f>IFERROR(IF(LEN(Meilensteine34[[#This Row],[Tage]])=0,"",IF(AND(AN$7=$E22,$F22=1),Meilenstein_Markierung,"")),"")</f>
        <v/>
      </c>
      <c r="AO22" s="30" t="str">
        <f>IFERROR(IF(LEN(Meilensteine34[[#This Row],[Tage]])=0,"",IF(AND(AO$7=$E22,$F22=1),Meilenstein_Markierung,"")),"")</f>
        <v/>
      </c>
      <c r="AP22" s="30" t="str">
        <f>IFERROR(IF(LEN(Meilensteine34[[#This Row],[Tage]])=0,"",IF(AND(AP$7=$E22,$F22=1),Meilenstein_Markierung,"")),"")</f>
        <v/>
      </c>
      <c r="AQ22" s="30" t="str">
        <f>IFERROR(IF(LEN(Meilensteine34[[#This Row],[Tage]])=0,"",IF(AND(AQ$7=$E22,$F22=1),Meilenstein_Markierung,"")),"")</f>
        <v/>
      </c>
      <c r="AR22" s="30" t="str">
        <f>IFERROR(IF(LEN(Meilensteine34[[#This Row],[Tage]])=0,"",IF(AND(AR$7=$E22,$F22=1),Meilenstein_Markierung,"")),"")</f>
        <v/>
      </c>
      <c r="AS22" s="30" t="str">
        <f>IFERROR(IF(LEN(Meilensteine34[[#This Row],[Tage]])=0,"",IF(AND(AS$7=$E22,$F22=1),Meilenstein_Markierung,"")),"")</f>
        <v/>
      </c>
      <c r="AT22" s="30" t="str">
        <f>IFERROR(IF(LEN(Meilensteine34[[#This Row],[Tage]])=0,"",IF(AND(AT$7=$E22,$F22=1),Meilenstein_Markierung,"")),"")</f>
        <v/>
      </c>
      <c r="AU22" s="30" t="str">
        <f>IFERROR(IF(LEN(Meilensteine34[[#This Row],[Tage]])=0,"",IF(AND(AU$7=$E22,$F22=1),Meilenstein_Markierung,"")),"")</f>
        <v/>
      </c>
      <c r="AV22" s="30" t="str">
        <f>IFERROR(IF(LEN(Meilensteine34[[#This Row],[Tage]])=0,"",IF(AND(AV$7=$E22,$F22=1),Meilenstein_Markierung,"")),"")</f>
        <v/>
      </c>
      <c r="AW22" s="30" t="str">
        <f>IFERROR(IF(LEN(Meilensteine34[[#This Row],[Tage]])=0,"",IF(AND(AW$7=$E22,$F22=1),Meilenstein_Markierung,"")),"")</f>
        <v/>
      </c>
      <c r="AX22" s="30" t="str">
        <f>IFERROR(IF(LEN(Meilensteine34[[#This Row],[Tage]])=0,"",IF(AND(AX$7=$E22,$F22=1),Meilenstein_Markierung,"")),"")</f>
        <v/>
      </c>
      <c r="AY22" s="30" t="str">
        <f>IFERROR(IF(LEN(Meilensteine34[[#This Row],[Tage]])=0,"",IF(AND(AY$7=$E22,$F22=1),Meilenstein_Markierung,"")),"")</f>
        <v/>
      </c>
      <c r="AZ22" s="30" t="str">
        <f>IFERROR(IF(LEN(Meilensteine34[[#This Row],[Tage]])=0,"",IF(AND(AZ$7=$E22,$F22=1),Meilenstein_Markierung,"")),"")</f>
        <v/>
      </c>
      <c r="BA22" s="30" t="str">
        <f>IFERROR(IF(LEN(Meilensteine34[[#This Row],[Tage]])=0,"",IF(AND(BA$7=$E22,$F22=1),Meilenstein_Markierung,"")),"")</f>
        <v/>
      </c>
      <c r="BB22" s="30" t="str">
        <f>IFERROR(IF(LEN(Meilensteine34[[#This Row],[Tage]])=0,"",IF(AND(BB$7=$E22,$F22=1),Meilenstein_Markierung,"")),"")</f>
        <v/>
      </c>
      <c r="BC22" s="30" t="str">
        <f>IFERROR(IF(LEN(Meilensteine34[[#This Row],[Tage]])=0,"",IF(AND(BC$7=$E22,$F22=1),Meilenstein_Markierung,"")),"")</f>
        <v/>
      </c>
      <c r="BD22" s="30" t="str">
        <f>IFERROR(IF(LEN(Meilensteine34[[#This Row],[Tage]])=0,"",IF(AND(BD$7=$E22,$F22=1),Meilenstein_Markierung,"")),"")</f>
        <v/>
      </c>
      <c r="BE22" s="30" t="str">
        <f>IFERROR(IF(LEN(Meilensteine34[[#This Row],[Tage]])=0,"",IF(AND(BE$7=$E22,$F22=1),Meilenstein_Markierung,"")),"")</f>
        <v/>
      </c>
      <c r="BF22" s="30" t="str">
        <f>IFERROR(IF(LEN(Meilensteine34[[#This Row],[Tage]])=0,"",IF(AND(BF$7=$E22,$F22=1),Meilenstein_Markierung,"")),"")</f>
        <v/>
      </c>
      <c r="BG22" s="30" t="str">
        <f>IFERROR(IF(LEN(Meilensteine34[[#This Row],[Tage]])=0,"",IF(AND(BG$7=$E22,$F22=1),Meilenstein_Markierung,"")),"")</f>
        <v/>
      </c>
      <c r="BH22" s="30" t="str">
        <f>IFERROR(IF(LEN(Meilensteine34[[#This Row],[Tage]])=0,"",IF(AND(BH$7=$E22,$F22=1),Meilenstein_Markierung,"")),"")</f>
        <v/>
      </c>
      <c r="BI22" s="30" t="str">
        <f>IFERROR(IF(LEN(Meilensteine34[[#This Row],[Tage]])=0,"",IF(AND(BI$7=$E22,$F22=1),Meilenstein_Markierung,"")),"")</f>
        <v/>
      </c>
      <c r="BJ22" s="30" t="str">
        <f>IFERROR(IF(LEN(Meilensteine34[[#This Row],[Tage]])=0,"",IF(AND(BJ$7=$E22,$F22=1),Meilenstein_Markierung,"")),"")</f>
        <v/>
      </c>
      <c r="BK22" s="30" t="str">
        <f>IFERROR(IF(LEN(Meilensteine34[[#This Row],[Tage]])=0,"",IF(AND(BK$7=$E22,$F22=1),Meilenstein_Markierung,"")),"")</f>
        <v/>
      </c>
    </row>
    <row r="23" spans="1:63" s="1" customFormat="1" ht="30" customHeight="1" outlineLevel="1">
      <c r="A23" s="9"/>
      <c r="B23" s="49" t="s">
        <v>40</v>
      </c>
      <c r="C23" s="17"/>
      <c r="D23" s="44"/>
      <c r="E23" s="43">
        <f ca="1">TODAY()+15</f>
        <v>45632</v>
      </c>
      <c r="F23" s="16">
        <v>4</v>
      </c>
      <c r="G23" s="31"/>
      <c r="H23" s="30" t="str">
        <f ca="1">IFERROR(IF(LEN(Meilensteine34[[#This Row],[Tage]])=0,"",IF(AND(H$7=$E23,$F23=1),Meilenstein_Markierung,"")),"")</f>
        <v/>
      </c>
      <c r="I23" s="30" t="str">
        <f ca="1">IFERROR(IF(LEN(Meilensteine34[[#This Row],[Tage]])=0,"",IF(AND(I$7=$E23,$F23=1),Meilenstein_Markierung,"")),"")</f>
        <v/>
      </c>
      <c r="J23" s="30" t="str">
        <f ca="1">IFERROR(IF(LEN(Meilensteine34[[#This Row],[Tage]])=0,"",IF(AND(J$7=$E23,$F23=1),Meilenstein_Markierung,"")),"")</f>
        <v/>
      </c>
      <c r="K23" s="30" t="str">
        <f ca="1">IFERROR(IF(LEN(Meilensteine34[[#This Row],[Tage]])=0,"",IF(AND(K$7=$E23,$F23=1),Meilenstein_Markierung,"")),"")</f>
        <v/>
      </c>
      <c r="L23" s="30" t="str">
        <f ca="1">IFERROR(IF(LEN(Meilensteine34[[#This Row],[Tage]])=0,"",IF(AND(L$7=$E23,$F23=1),Meilenstein_Markierung,"")),"")</f>
        <v/>
      </c>
      <c r="M23" s="30" t="str">
        <f ca="1">IFERROR(IF(LEN(Meilensteine34[[#This Row],[Tage]])=0,"",IF(AND(M$7=$E23,$F23=1),Meilenstein_Markierung,"")),"")</f>
        <v/>
      </c>
      <c r="N23" s="30" t="str">
        <f ca="1">IFERROR(IF(LEN(Meilensteine34[[#This Row],[Tage]])=0,"",IF(AND(N$7=$E23,$F23=1),Meilenstein_Markierung,"")),"")</f>
        <v/>
      </c>
      <c r="O23" s="30" t="str">
        <f ca="1">IFERROR(IF(LEN(Meilensteine34[[#This Row],[Tage]])=0,"",IF(AND(O$7=$E23,$F23=1),Meilenstein_Markierung,"")),"")</f>
        <v/>
      </c>
      <c r="P23" s="30" t="str">
        <f ca="1">IFERROR(IF(LEN(Meilensteine34[[#This Row],[Tage]])=0,"",IF(AND(P$7=$E23,$F23=1),Meilenstein_Markierung,"")),"")</f>
        <v/>
      </c>
      <c r="Q23" s="30" t="str">
        <f ca="1">IFERROR(IF(LEN(Meilensteine34[[#This Row],[Tage]])=0,"",IF(AND(Q$7=$E23,$F23=1),Meilenstein_Markierung,"")),"")</f>
        <v/>
      </c>
      <c r="R23" s="30" t="str">
        <f ca="1">IFERROR(IF(LEN(Meilensteine34[[#This Row],[Tage]])=0,"",IF(AND(R$7=$E23,$F23=1),Meilenstein_Markierung,"")),"")</f>
        <v/>
      </c>
      <c r="S23" s="30" t="str">
        <f ca="1">IFERROR(IF(LEN(Meilensteine34[[#This Row],[Tage]])=0,"",IF(AND(S$7=$E23,$F23=1),Meilenstein_Markierung,"")),"")</f>
        <v/>
      </c>
      <c r="T23" s="30" t="str">
        <f ca="1">IFERROR(IF(LEN(Meilensteine34[[#This Row],[Tage]])=0,"",IF(AND(T$7=$E23,$F23=1),Meilenstein_Markierung,"")),"")</f>
        <v/>
      </c>
      <c r="U23" s="30" t="str">
        <f ca="1">IFERROR(IF(LEN(Meilensteine34[[#This Row],[Tage]])=0,"",IF(AND(U$7=$E23,$F23=1),Meilenstein_Markierung,"")),"")</f>
        <v/>
      </c>
      <c r="V23" s="30" t="str">
        <f ca="1">IFERROR(IF(LEN(Meilensteine34[[#This Row],[Tage]])=0,"",IF(AND(V$7=$E23,$F23=1),Meilenstein_Markierung,"")),"")</f>
        <v/>
      </c>
      <c r="W23" s="30" t="str">
        <f ca="1">IFERROR(IF(LEN(Meilensteine34[[#This Row],[Tage]])=0,"",IF(AND(W$7=$E23,$F23=1),Meilenstein_Markierung,"")),"")</f>
        <v/>
      </c>
      <c r="X23" s="30" t="str">
        <f ca="1">IFERROR(IF(LEN(Meilensteine34[[#This Row],[Tage]])=0,"",IF(AND(X$7=$E23,$F23=1),Meilenstein_Markierung,"")),"")</f>
        <v/>
      </c>
      <c r="Y23" s="30" t="str">
        <f ca="1">IFERROR(IF(LEN(Meilensteine34[[#This Row],[Tage]])=0,"",IF(AND(Y$7=$E23,$F23=1),Meilenstein_Markierung,"")),"")</f>
        <v/>
      </c>
      <c r="Z23" s="30" t="str">
        <f ca="1">IFERROR(IF(LEN(Meilensteine34[[#This Row],[Tage]])=0,"",IF(AND(Z$7=$E23,$F23=1),Meilenstein_Markierung,"")),"")</f>
        <v/>
      </c>
      <c r="AA23" s="30" t="str">
        <f ca="1">IFERROR(IF(LEN(Meilensteine34[[#This Row],[Tage]])=0,"",IF(AND(AA$7=$E23,$F23=1),Meilenstein_Markierung,"")),"")</f>
        <v/>
      </c>
      <c r="AB23" s="30" t="str">
        <f ca="1">IFERROR(IF(LEN(Meilensteine34[[#This Row],[Tage]])=0,"",IF(AND(AB$7=$E23,$F23=1),Meilenstein_Markierung,"")),"")</f>
        <v/>
      </c>
      <c r="AC23" s="30" t="str">
        <f ca="1">IFERROR(IF(LEN(Meilensteine34[[#This Row],[Tage]])=0,"",IF(AND(AC$7=$E23,$F23=1),Meilenstein_Markierung,"")),"")</f>
        <v/>
      </c>
      <c r="AD23" s="30" t="str">
        <f ca="1">IFERROR(IF(LEN(Meilensteine34[[#This Row],[Tage]])=0,"",IF(AND(AD$7=$E23,$F23=1),Meilenstein_Markierung,"")),"")</f>
        <v/>
      </c>
      <c r="AE23" s="30" t="str">
        <f ca="1">IFERROR(IF(LEN(Meilensteine34[[#This Row],[Tage]])=0,"",IF(AND(AE$7=$E23,$F23=1),Meilenstein_Markierung,"")),"")</f>
        <v/>
      </c>
      <c r="AF23" s="30" t="str">
        <f ca="1">IFERROR(IF(LEN(Meilensteine34[[#This Row],[Tage]])=0,"",IF(AND(AF$7=$E23,$F23=1),Meilenstein_Markierung,"")),"")</f>
        <v/>
      </c>
      <c r="AG23" s="30" t="str">
        <f ca="1">IFERROR(IF(LEN(Meilensteine34[[#This Row],[Tage]])=0,"",IF(AND(AG$7=$E23,$F23=1),Meilenstein_Markierung,"")),"")</f>
        <v/>
      </c>
      <c r="AH23" s="30" t="str">
        <f ca="1">IFERROR(IF(LEN(Meilensteine34[[#This Row],[Tage]])=0,"",IF(AND(AH$7=$E23,$F23=1),Meilenstein_Markierung,"")),"")</f>
        <v/>
      </c>
      <c r="AI23" s="30" t="str">
        <f ca="1">IFERROR(IF(LEN(Meilensteine34[[#This Row],[Tage]])=0,"",IF(AND(AI$7=$E23,$F23=1),Meilenstein_Markierung,"")),"")</f>
        <v/>
      </c>
      <c r="AJ23" s="30" t="str">
        <f ca="1">IFERROR(IF(LEN(Meilensteine34[[#This Row],[Tage]])=0,"",IF(AND(AJ$7=$E23,$F23=1),Meilenstein_Markierung,"")),"")</f>
        <v/>
      </c>
      <c r="AK23" s="30" t="str">
        <f ca="1">IFERROR(IF(LEN(Meilensteine34[[#This Row],[Tage]])=0,"",IF(AND(AK$7=$E23,$F23=1),Meilenstein_Markierung,"")),"")</f>
        <v/>
      </c>
      <c r="AL23" s="30" t="str">
        <f ca="1">IFERROR(IF(LEN(Meilensteine34[[#This Row],[Tage]])=0,"",IF(AND(AL$7=$E23,$F23=1),Meilenstein_Markierung,"")),"")</f>
        <v/>
      </c>
      <c r="AM23" s="30" t="str">
        <f ca="1">IFERROR(IF(LEN(Meilensteine34[[#This Row],[Tage]])=0,"",IF(AND(AM$7=$E23,$F23=1),Meilenstein_Markierung,"")),"")</f>
        <v/>
      </c>
      <c r="AN23" s="30" t="str">
        <f ca="1">IFERROR(IF(LEN(Meilensteine34[[#This Row],[Tage]])=0,"",IF(AND(AN$7=$E23,$F23=1),Meilenstein_Markierung,"")),"")</f>
        <v/>
      </c>
      <c r="AO23" s="30" t="str">
        <f ca="1">IFERROR(IF(LEN(Meilensteine34[[#This Row],[Tage]])=0,"",IF(AND(AO$7=$E23,$F23=1),Meilenstein_Markierung,"")),"")</f>
        <v/>
      </c>
      <c r="AP23" s="30" t="str">
        <f ca="1">IFERROR(IF(LEN(Meilensteine34[[#This Row],[Tage]])=0,"",IF(AND(AP$7=$E23,$F23=1),Meilenstein_Markierung,"")),"")</f>
        <v/>
      </c>
      <c r="AQ23" s="30" t="str">
        <f ca="1">IFERROR(IF(LEN(Meilensteine34[[#This Row],[Tage]])=0,"",IF(AND(AQ$7=$E23,$F23=1),Meilenstein_Markierung,"")),"")</f>
        <v/>
      </c>
      <c r="AR23" s="30" t="str">
        <f ca="1">IFERROR(IF(LEN(Meilensteine34[[#This Row],[Tage]])=0,"",IF(AND(AR$7=$E23,$F23=1),Meilenstein_Markierung,"")),"")</f>
        <v/>
      </c>
      <c r="AS23" s="30" t="str">
        <f ca="1">IFERROR(IF(LEN(Meilensteine34[[#This Row],[Tage]])=0,"",IF(AND(AS$7=$E23,$F23=1),Meilenstein_Markierung,"")),"")</f>
        <v/>
      </c>
      <c r="AT23" s="30" t="str">
        <f ca="1">IFERROR(IF(LEN(Meilensteine34[[#This Row],[Tage]])=0,"",IF(AND(AT$7=$E23,$F23=1),Meilenstein_Markierung,"")),"")</f>
        <v/>
      </c>
      <c r="AU23" s="30" t="str">
        <f ca="1">IFERROR(IF(LEN(Meilensteine34[[#This Row],[Tage]])=0,"",IF(AND(AU$7=$E23,$F23=1),Meilenstein_Markierung,"")),"")</f>
        <v/>
      </c>
      <c r="AV23" s="30" t="str">
        <f ca="1">IFERROR(IF(LEN(Meilensteine34[[#This Row],[Tage]])=0,"",IF(AND(AV$7=$E23,$F23=1),Meilenstein_Markierung,"")),"")</f>
        <v/>
      </c>
      <c r="AW23" s="30" t="str">
        <f ca="1">IFERROR(IF(LEN(Meilensteine34[[#This Row],[Tage]])=0,"",IF(AND(AW$7=$E23,$F23=1),Meilenstein_Markierung,"")),"")</f>
        <v/>
      </c>
      <c r="AX23" s="30" t="str">
        <f ca="1">IFERROR(IF(LEN(Meilensteine34[[#This Row],[Tage]])=0,"",IF(AND(AX$7=$E23,$F23=1),Meilenstein_Markierung,"")),"")</f>
        <v/>
      </c>
      <c r="AY23" s="30" t="str">
        <f ca="1">IFERROR(IF(LEN(Meilensteine34[[#This Row],[Tage]])=0,"",IF(AND(AY$7=$E23,$F23=1),Meilenstein_Markierung,"")),"")</f>
        <v/>
      </c>
      <c r="AZ23" s="30" t="str">
        <f ca="1">IFERROR(IF(LEN(Meilensteine34[[#This Row],[Tage]])=0,"",IF(AND(AZ$7=$E23,$F23=1),Meilenstein_Markierung,"")),"")</f>
        <v/>
      </c>
      <c r="BA23" s="30" t="str">
        <f ca="1">IFERROR(IF(LEN(Meilensteine34[[#This Row],[Tage]])=0,"",IF(AND(BA$7=$E23,$F23=1),Meilenstein_Markierung,"")),"")</f>
        <v/>
      </c>
      <c r="BB23" s="30" t="str">
        <f ca="1">IFERROR(IF(LEN(Meilensteine34[[#This Row],[Tage]])=0,"",IF(AND(BB$7=$E23,$F23=1),Meilenstein_Markierung,"")),"")</f>
        <v/>
      </c>
      <c r="BC23" s="30" t="str">
        <f ca="1">IFERROR(IF(LEN(Meilensteine34[[#This Row],[Tage]])=0,"",IF(AND(BC$7=$E23,$F23=1),Meilenstein_Markierung,"")),"")</f>
        <v/>
      </c>
      <c r="BD23" s="30" t="str">
        <f ca="1">IFERROR(IF(LEN(Meilensteine34[[#This Row],[Tage]])=0,"",IF(AND(BD$7=$E23,$F23=1),Meilenstein_Markierung,"")),"")</f>
        <v/>
      </c>
      <c r="BE23" s="30" t="str">
        <f ca="1">IFERROR(IF(LEN(Meilensteine34[[#This Row],[Tage]])=0,"",IF(AND(BE$7=$E23,$F23=1),Meilenstein_Markierung,"")),"")</f>
        <v/>
      </c>
      <c r="BF23" s="30" t="str">
        <f ca="1">IFERROR(IF(LEN(Meilensteine34[[#This Row],[Tage]])=0,"",IF(AND(BF$7=$E23,$F23=1),Meilenstein_Markierung,"")),"")</f>
        <v/>
      </c>
      <c r="BG23" s="30" t="str">
        <f ca="1">IFERROR(IF(LEN(Meilensteine34[[#This Row],[Tage]])=0,"",IF(AND(BG$7=$E23,$F23=1),Meilenstein_Markierung,"")),"")</f>
        <v/>
      </c>
      <c r="BH23" s="30" t="str">
        <f ca="1">IFERROR(IF(LEN(Meilensteine34[[#This Row],[Tage]])=0,"",IF(AND(BH$7=$E23,$F23=1),Meilenstein_Markierung,"")),"")</f>
        <v/>
      </c>
      <c r="BI23" s="30" t="str">
        <f ca="1">IFERROR(IF(LEN(Meilensteine34[[#This Row],[Tage]])=0,"",IF(AND(BI$7=$E23,$F23=1),Meilenstein_Markierung,"")),"")</f>
        <v/>
      </c>
      <c r="BJ23" s="30" t="str">
        <f ca="1">IFERROR(IF(LEN(Meilensteine34[[#This Row],[Tage]])=0,"",IF(AND(BJ$7=$E23,$F23=1),Meilenstein_Markierung,"")),"")</f>
        <v/>
      </c>
      <c r="BK23" s="30" t="str">
        <f ca="1">IFERROR(IF(LEN(Meilensteine34[[#This Row],[Tage]])=0,"",IF(AND(BK$7=$E23,$F23=1),Meilenstein_Markierung,"")),"")</f>
        <v/>
      </c>
    </row>
    <row r="24" spans="1:63" s="1" customFormat="1" ht="30" customHeight="1" outlineLevel="1">
      <c r="A24" s="9"/>
      <c r="B24" s="49" t="s">
        <v>41</v>
      </c>
      <c r="C24" s="17"/>
      <c r="D24" s="44"/>
      <c r="E24" s="43">
        <f ca="1">TODAY()+19</f>
        <v>45636</v>
      </c>
      <c r="F24" s="16">
        <v>14</v>
      </c>
      <c r="G24" s="31"/>
      <c r="H24" s="30" t="str">
        <f ca="1">IFERROR(IF(LEN(Meilensteine34[[#This Row],[Tage]])=0,"",IF(AND(H$7=$E24,$F24=1),Meilenstein_Markierung,"")),"")</f>
        <v/>
      </c>
      <c r="I24" s="30" t="str">
        <f ca="1">IFERROR(IF(LEN(Meilensteine34[[#This Row],[Tage]])=0,"",IF(AND(I$7=$E24,$F24=1),Meilenstein_Markierung,"")),"")</f>
        <v/>
      </c>
      <c r="J24" s="30" t="str">
        <f ca="1">IFERROR(IF(LEN(Meilensteine34[[#This Row],[Tage]])=0,"",IF(AND(J$7=$E24,$F24=1),Meilenstein_Markierung,"")),"")</f>
        <v/>
      </c>
      <c r="K24" s="30" t="str">
        <f ca="1">IFERROR(IF(LEN(Meilensteine34[[#This Row],[Tage]])=0,"",IF(AND(K$7=$E24,$F24=1),Meilenstein_Markierung,"")),"")</f>
        <v/>
      </c>
      <c r="L24" s="30" t="str">
        <f ca="1">IFERROR(IF(LEN(Meilensteine34[[#This Row],[Tage]])=0,"",IF(AND(L$7=$E24,$F24=1),Meilenstein_Markierung,"")),"")</f>
        <v/>
      </c>
      <c r="M24" s="30" t="str">
        <f ca="1">IFERROR(IF(LEN(Meilensteine34[[#This Row],[Tage]])=0,"",IF(AND(M$7=$E24,$F24=1),Meilenstein_Markierung,"")),"")</f>
        <v/>
      </c>
      <c r="N24" s="30" t="str">
        <f ca="1">IFERROR(IF(LEN(Meilensteine34[[#This Row],[Tage]])=0,"",IF(AND(N$7=$E24,$F24=1),Meilenstein_Markierung,"")),"")</f>
        <v/>
      </c>
      <c r="O24" s="30" t="str">
        <f ca="1">IFERROR(IF(LEN(Meilensteine34[[#This Row],[Tage]])=0,"",IF(AND(O$7=$E24,$F24=1),Meilenstein_Markierung,"")),"")</f>
        <v/>
      </c>
      <c r="P24" s="30" t="str">
        <f ca="1">IFERROR(IF(LEN(Meilensteine34[[#This Row],[Tage]])=0,"",IF(AND(P$7=$E24,$F24=1),Meilenstein_Markierung,"")),"")</f>
        <v/>
      </c>
      <c r="Q24" s="30" t="str">
        <f ca="1">IFERROR(IF(LEN(Meilensteine34[[#This Row],[Tage]])=0,"",IF(AND(Q$7=$E24,$F24=1),Meilenstein_Markierung,"")),"")</f>
        <v/>
      </c>
      <c r="R24" s="30" t="str">
        <f ca="1">IFERROR(IF(LEN(Meilensteine34[[#This Row],[Tage]])=0,"",IF(AND(R$7=$E24,$F24=1),Meilenstein_Markierung,"")),"")</f>
        <v/>
      </c>
      <c r="S24" s="30" t="str">
        <f ca="1">IFERROR(IF(LEN(Meilensteine34[[#This Row],[Tage]])=0,"",IF(AND(S$7=$E24,$F24=1),Meilenstein_Markierung,"")),"")</f>
        <v/>
      </c>
      <c r="T24" s="30" t="str">
        <f ca="1">IFERROR(IF(LEN(Meilensteine34[[#This Row],[Tage]])=0,"",IF(AND(T$7=$E24,$F24=1),Meilenstein_Markierung,"")),"")</f>
        <v/>
      </c>
      <c r="U24" s="30" t="str">
        <f ca="1">IFERROR(IF(LEN(Meilensteine34[[#This Row],[Tage]])=0,"",IF(AND(U$7=$E24,$F24=1),Meilenstein_Markierung,"")),"")</f>
        <v/>
      </c>
      <c r="V24" s="30" t="str">
        <f ca="1">IFERROR(IF(LEN(Meilensteine34[[#This Row],[Tage]])=0,"",IF(AND(V$7=$E24,$F24=1),Meilenstein_Markierung,"")),"")</f>
        <v/>
      </c>
      <c r="W24" s="30" t="str">
        <f ca="1">IFERROR(IF(LEN(Meilensteine34[[#This Row],[Tage]])=0,"",IF(AND(W$7=$E24,$F24=1),Meilenstein_Markierung,"")),"")</f>
        <v/>
      </c>
      <c r="X24" s="30" t="str">
        <f ca="1">IFERROR(IF(LEN(Meilensteine34[[#This Row],[Tage]])=0,"",IF(AND(X$7=$E24,$F24=1),Meilenstein_Markierung,"")),"")</f>
        <v/>
      </c>
      <c r="Y24" s="30" t="str">
        <f ca="1">IFERROR(IF(LEN(Meilensteine34[[#This Row],[Tage]])=0,"",IF(AND(Y$7=$E24,$F24=1),Meilenstein_Markierung,"")),"")</f>
        <v/>
      </c>
      <c r="Z24" s="30" t="str">
        <f ca="1">IFERROR(IF(LEN(Meilensteine34[[#This Row],[Tage]])=0,"",IF(AND(Z$7=$E24,$F24=1),Meilenstein_Markierung,"")),"")</f>
        <v/>
      </c>
      <c r="AA24" s="30" t="str">
        <f ca="1">IFERROR(IF(LEN(Meilensteine34[[#This Row],[Tage]])=0,"",IF(AND(AA$7=$E24,$F24=1),Meilenstein_Markierung,"")),"")</f>
        <v/>
      </c>
      <c r="AB24" s="30" t="str">
        <f ca="1">IFERROR(IF(LEN(Meilensteine34[[#This Row],[Tage]])=0,"",IF(AND(AB$7=$E24,$F24=1),Meilenstein_Markierung,"")),"")</f>
        <v/>
      </c>
      <c r="AC24" s="30" t="str">
        <f ca="1">IFERROR(IF(LEN(Meilensteine34[[#This Row],[Tage]])=0,"",IF(AND(AC$7=$E24,$F24=1),Meilenstein_Markierung,"")),"")</f>
        <v/>
      </c>
      <c r="AD24" s="30" t="str">
        <f ca="1">IFERROR(IF(LEN(Meilensteine34[[#This Row],[Tage]])=0,"",IF(AND(AD$7=$E24,$F24=1),Meilenstein_Markierung,"")),"")</f>
        <v/>
      </c>
      <c r="AE24" s="30" t="str">
        <f ca="1">IFERROR(IF(LEN(Meilensteine34[[#This Row],[Tage]])=0,"",IF(AND(AE$7=$E24,$F24=1),Meilenstein_Markierung,"")),"")</f>
        <v/>
      </c>
      <c r="AF24" s="30" t="str">
        <f ca="1">IFERROR(IF(LEN(Meilensteine34[[#This Row],[Tage]])=0,"",IF(AND(AF$7=$E24,$F24=1),Meilenstein_Markierung,"")),"")</f>
        <v/>
      </c>
      <c r="AG24" s="30" t="str">
        <f ca="1">IFERROR(IF(LEN(Meilensteine34[[#This Row],[Tage]])=0,"",IF(AND(AG$7=$E24,$F24=1),Meilenstein_Markierung,"")),"")</f>
        <v/>
      </c>
      <c r="AH24" s="30" t="str">
        <f ca="1">IFERROR(IF(LEN(Meilensteine34[[#This Row],[Tage]])=0,"",IF(AND(AH$7=$E24,$F24=1),Meilenstein_Markierung,"")),"")</f>
        <v/>
      </c>
      <c r="AI24" s="30" t="str">
        <f ca="1">IFERROR(IF(LEN(Meilensteine34[[#This Row],[Tage]])=0,"",IF(AND(AI$7=$E24,$F24=1),Meilenstein_Markierung,"")),"")</f>
        <v/>
      </c>
      <c r="AJ24" s="30" t="str">
        <f ca="1">IFERROR(IF(LEN(Meilensteine34[[#This Row],[Tage]])=0,"",IF(AND(AJ$7=$E24,$F24=1),Meilenstein_Markierung,"")),"")</f>
        <v/>
      </c>
      <c r="AK24" s="30" t="str">
        <f ca="1">IFERROR(IF(LEN(Meilensteine34[[#This Row],[Tage]])=0,"",IF(AND(AK$7=$E24,$F24=1),Meilenstein_Markierung,"")),"")</f>
        <v/>
      </c>
      <c r="AL24" s="30" t="str">
        <f ca="1">IFERROR(IF(LEN(Meilensteine34[[#This Row],[Tage]])=0,"",IF(AND(AL$7=$E24,$F24=1),Meilenstein_Markierung,"")),"")</f>
        <v/>
      </c>
      <c r="AM24" s="30" t="str">
        <f ca="1">IFERROR(IF(LEN(Meilensteine34[[#This Row],[Tage]])=0,"",IF(AND(AM$7=$E24,$F24=1),Meilenstein_Markierung,"")),"")</f>
        <v/>
      </c>
      <c r="AN24" s="30" t="str">
        <f ca="1">IFERROR(IF(LEN(Meilensteine34[[#This Row],[Tage]])=0,"",IF(AND(AN$7=$E24,$F24=1),Meilenstein_Markierung,"")),"")</f>
        <v/>
      </c>
      <c r="AO24" s="30" t="str">
        <f ca="1">IFERROR(IF(LEN(Meilensteine34[[#This Row],[Tage]])=0,"",IF(AND(AO$7=$E24,$F24=1),Meilenstein_Markierung,"")),"")</f>
        <v/>
      </c>
      <c r="AP24" s="30" t="str">
        <f ca="1">IFERROR(IF(LEN(Meilensteine34[[#This Row],[Tage]])=0,"",IF(AND(AP$7=$E24,$F24=1),Meilenstein_Markierung,"")),"")</f>
        <v/>
      </c>
      <c r="AQ24" s="30" t="str">
        <f ca="1">IFERROR(IF(LEN(Meilensteine34[[#This Row],[Tage]])=0,"",IF(AND(AQ$7=$E24,$F24=1),Meilenstein_Markierung,"")),"")</f>
        <v/>
      </c>
      <c r="AR24" s="30" t="str">
        <f ca="1">IFERROR(IF(LEN(Meilensteine34[[#This Row],[Tage]])=0,"",IF(AND(AR$7=$E24,$F24=1),Meilenstein_Markierung,"")),"")</f>
        <v/>
      </c>
      <c r="AS24" s="30" t="str">
        <f ca="1">IFERROR(IF(LEN(Meilensteine34[[#This Row],[Tage]])=0,"",IF(AND(AS$7=$E24,$F24=1),Meilenstein_Markierung,"")),"")</f>
        <v/>
      </c>
      <c r="AT24" s="30" t="str">
        <f ca="1">IFERROR(IF(LEN(Meilensteine34[[#This Row],[Tage]])=0,"",IF(AND(AT$7=$E24,$F24=1),Meilenstein_Markierung,"")),"")</f>
        <v/>
      </c>
      <c r="AU24" s="30" t="str">
        <f ca="1">IFERROR(IF(LEN(Meilensteine34[[#This Row],[Tage]])=0,"",IF(AND(AU$7=$E24,$F24=1),Meilenstein_Markierung,"")),"")</f>
        <v/>
      </c>
      <c r="AV24" s="30" t="str">
        <f ca="1">IFERROR(IF(LEN(Meilensteine34[[#This Row],[Tage]])=0,"",IF(AND(AV$7=$E24,$F24=1),Meilenstein_Markierung,"")),"")</f>
        <v/>
      </c>
      <c r="AW24" s="30" t="str">
        <f ca="1">IFERROR(IF(LEN(Meilensteine34[[#This Row],[Tage]])=0,"",IF(AND(AW$7=$E24,$F24=1),Meilenstein_Markierung,"")),"")</f>
        <v/>
      </c>
      <c r="AX24" s="30" t="str">
        <f ca="1">IFERROR(IF(LEN(Meilensteine34[[#This Row],[Tage]])=0,"",IF(AND(AX$7=$E24,$F24=1),Meilenstein_Markierung,"")),"")</f>
        <v/>
      </c>
      <c r="AY24" s="30" t="str">
        <f ca="1">IFERROR(IF(LEN(Meilensteine34[[#This Row],[Tage]])=0,"",IF(AND(AY$7=$E24,$F24=1),Meilenstein_Markierung,"")),"")</f>
        <v/>
      </c>
      <c r="AZ24" s="30" t="str">
        <f ca="1">IFERROR(IF(LEN(Meilensteine34[[#This Row],[Tage]])=0,"",IF(AND(AZ$7=$E24,$F24=1),Meilenstein_Markierung,"")),"")</f>
        <v/>
      </c>
      <c r="BA24" s="30" t="str">
        <f ca="1">IFERROR(IF(LEN(Meilensteine34[[#This Row],[Tage]])=0,"",IF(AND(BA$7=$E24,$F24=1),Meilenstein_Markierung,"")),"")</f>
        <v/>
      </c>
      <c r="BB24" s="30" t="str">
        <f ca="1">IFERROR(IF(LEN(Meilensteine34[[#This Row],[Tage]])=0,"",IF(AND(BB$7=$E24,$F24=1),Meilenstein_Markierung,"")),"")</f>
        <v/>
      </c>
      <c r="BC24" s="30" t="str">
        <f ca="1">IFERROR(IF(LEN(Meilensteine34[[#This Row],[Tage]])=0,"",IF(AND(BC$7=$E24,$F24=1),Meilenstein_Markierung,"")),"")</f>
        <v/>
      </c>
      <c r="BD24" s="30" t="str">
        <f ca="1">IFERROR(IF(LEN(Meilensteine34[[#This Row],[Tage]])=0,"",IF(AND(BD$7=$E24,$F24=1),Meilenstein_Markierung,"")),"")</f>
        <v/>
      </c>
      <c r="BE24" s="30" t="str">
        <f ca="1">IFERROR(IF(LEN(Meilensteine34[[#This Row],[Tage]])=0,"",IF(AND(BE$7=$E24,$F24=1),Meilenstein_Markierung,"")),"")</f>
        <v/>
      </c>
      <c r="BF24" s="30" t="str">
        <f ca="1">IFERROR(IF(LEN(Meilensteine34[[#This Row],[Tage]])=0,"",IF(AND(BF$7=$E24,$F24=1),Meilenstein_Markierung,"")),"")</f>
        <v/>
      </c>
      <c r="BG24" s="30" t="str">
        <f ca="1">IFERROR(IF(LEN(Meilensteine34[[#This Row],[Tage]])=0,"",IF(AND(BG$7=$E24,$F24=1),Meilenstein_Markierung,"")),"")</f>
        <v/>
      </c>
      <c r="BH24" s="30" t="str">
        <f ca="1">IFERROR(IF(LEN(Meilensteine34[[#This Row],[Tage]])=0,"",IF(AND(BH$7=$E24,$F24=1),Meilenstein_Markierung,"")),"")</f>
        <v/>
      </c>
      <c r="BI24" s="30" t="str">
        <f ca="1">IFERROR(IF(LEN(Meilensteine34[[#This Row],[Tage]])=0,"",IF(AND(BI$7=$E24,$F24=1),Meilenstein_Markierung,"")),"")</f>
        <v/>
      </c>
      <c r="BJ24" s="30" t="str">
        <f ca="1">IFERROR(IF(LEN(Meilensteine34[[#This Row],[Tage]])=0,"",IF(AND(BJ$7=$E24,$F24=1),Meilenstein_Markierung,"")),"")</f>
        <v/>
      </c>
      <c r="BK24" s="30" t="str">
        <f ca="1">IFERROR(IF(LEN(Meilensteine34[[#This Row],[Tage]])=0,"",IF(AND(BK$7=$E24,$F24=1),Meilenstein_Markierung,"")),"")</f>
        <v/>
      </c>
    </row>
    <row r="25" spans="1:63" s="1" customFormat="1" ht="30" customHeight="1" outlineLevel="1">
      <c r="A25" s="9"/>
      <c r="B25" s="49" t="s">
        <v>42</v>
      </c>
      <c r="C25" s="17"/>
      <c r="D25" s="44"/>
      <c r="E25" s="43">
        <f ca="1">TODAY()+35</f>
        <v>45652</v>
      </c>
      <c r="F25" s="16">
        <v>6</v>
      </c>
      <c r="G25" s="31"/>
      <c r="H25" s="30" t="str">
        <f ca="1">IFERROR(IF(LEN(Meilensteine34[[#This Row],[Tage]])=0,"",IF(AND(H$7=$E25,$F25=1),Meilenstein_Markierung,"")),"")</f>
        <v/>
      </c>
      <c r="I25" s="30" t="str">
        <f ca="1">IFERROR(IF(LEN(Meilensteine34[[#This Row],[Tage]])=0,"",IF(AND(I$7=$E25,$F25=1),Meilenstein_Markierung,"")),"")</f>
        <v/>
      </c>
      <c r="J25" s="30" t="str">
        <f ca="1">IFERROR(IF(LEN(Meilensteine34[[#This Row],[Tage]])=0,"",IF(AND(J$7=$E25,$F25=1),Meilenstein_Markierung,"")),"")</f>
        <v/>
      </c>
      <c r="K25" s="30" t="str">
        <f ca="1">IFERROR(IF(LEN(Meilensteine34[[#This Row],[Tage]])=0,"",IF(AND(K$7=$E25,$F25=1),Meilenstein_Markierung,"")),"")</f>
        <v/>
      </c>
      <c r="L25" s="30" t="str">
        <f ca="1">IFERROR(IF(LEN(Meilensteine34[[#This Row],[Tage]])=0,"",IF(AND(L$7=$E25,$F25=1),Meilenstein_Markierung,"")),"")</f>
        <v/>
      </c>
      <c r="M25" s="30" t="str">
        <f ca="1">IFERROR(IF(LEN(Meilensteine34[[#This Row],[Tage]])=0,"",IF(AND(M$7=$E25,$F25=1),Meilenstein_Markierung,"")),"")</f>
        <v/>
      </c>
      <c r="N25" s="30" t="str">
        <f ca="1">IFERROR(IF(LEN(Meilensteine34[[#This Row],[Tage]])=0,"",IF(AND(N$7=$E25,$F25=1),Meilenstein_Markierung,"")),"")</f>
        <v/>
      </c>
      <c r="O25" s="30" t="str">
        <f ca="1">IFERROR(IF(LEN(Meilensteine34[[#This Row],[Tage]])=0,"",IF(AND(O$7=$E25,$F25=1),Meilenstein_Markierung,"")),"")</f>
        <v/>
      </c>
      <c r="P25" s="30" t="str">
        <f ca="1">IFERROR(IF(LEN(Meilensteine34[[#This Row],[Tage]])=0,"",IF(AND(P$7=$E25,$F25=1),Meilenstein_Markierung,"")),"")</f>
        <v/>
      </c>
      <c r="Q25" s="30" t="str">
        <f ca="1">IFERROR(IF(LEN(Meilensteine34[[#This Row],[Tage]])=0,"",IF(AND(Q$7=$E25,$F25=1),Meilenstein_Markierung,"")),"")</f>
        <v/>
      </c>
      <c r="R25" s="30" t="str">
        <f ca="1">IFERROR(IF(LEN(Meilensteine34[[#This Row],[Tage]])=0,"",IF(AND(R$7=$E25,$F25=1),Meilenstein_Markierung,"")),"")</f>
        <v/>
      </c>
      <c r="S25" s="30" t="str">
        <f ca="1">IFERROR(IF(LEN(Meilensteine34[[#This Row],[Tage]])=0,"",IF(AND(S$7=$E25,$F25=1),Meilenstein_Markierung,"")),"")</f>
        <v/>
      </c>
      <c r="T25" s="30" t="str">
        <f ca="1">IFERROR(IF(LEN(Meilensteine34[[#This Row],[Tage]])=0,"",IF(AND(T$7=$E25,$F25=1),Meilenstein_Markierung,"")),"")</f>
        <v/>
      </c>
      <c r="U25" s="30" t="str">
        <f ca="1">IFERROR(IF(LEN(Meilensteine34[[#This Row],[Tage]])=0,"",IF(AND(U$7=$E25,$F25=1),Meilenstein_Markierung,"")),"")</f>
        <v/>
      </c>
      <c r="V25" s="30" t="str">
        <f ca="1">IFERROR(IF(LEN(Meilensteine34[[#This Row],[Tage]])=0,"",IF(AND(V$7=$E25,$F25=1),Meilenstein_Markierung,"")),"")</f>
        <v/>
      </c>
      <c r="W25" s="30" t="str">
        <f ca="1">IFERROR(IF(LEN(Meilensteine34[[#This Row],[Tage]])=0,"",IF(AND(W$7=$E25,$F25=1),Meilenstein_Markierung,"")),"")</f>
        <v/>
      </c>
      <c r="X25" s="30" t="str">
        <f ca="1">IFERROR(IF(LEN(Meilensteine34[[#This Row],[Tage]])=0,"",IF(AND(X$7=$E25,$F25=1),Meilenstein_Markierung,"")),"")</f>
        <v/>
      </c>
      <c r="Y25" s="30" t="str">
        <f ca="1">IFERROR(IF(LEN(Meilensteine34[[#This Row],[Tage]])=0,"",IF(AND(Y$7=$E25,$F25=1),Meilenstein_Markierung,"")),"")</f>
        <v/>
      </c>
      <c r="Z25" s="30" t="str">
        <f ca="1">IFERROR(IF(LEN(Meilensteine34[[#This Row],[Tage]])=0,"",IF(AND(Z$7=$E25,$F25=1),Meilenstein_Markierung,"")),"")</f>
        <v/>
      </c>
      <c r="AA25" s="30" t="str">
        <f ca="1">IFERROR(IF(LEN(Meilensteine34[[#This Row],[Tage]])=0,"",IF(AND(AA$7=$E25,$F25=1),Meilenstein_Markierung,"")),"")</f>
        <v/>
      </c>
      <c r="AB25" s="30" t="str">
        <f ca="1">IFERROR(IF(LEN(Meilensteine34[[#This Row],[Tage]])=0,"",IF(AND(AB$7=$E25,$F25=1),Meilenstein_Markierung,"")),"")</f>
        <v/>
      </c>
      <c r="AC25" s="30" t="str">
        <f ca="1">IFERROR(IF(LEN(Meilensteine34[[#This Row],[Tage]])=0,"",IF(AND(AC$7=$E25,$F25=1),Meilenstein_Markierung,"")),"")</f>
        <v/>
      </c>
      <c r="AD25" s="30" t="str">
        <f ca="1">IFERROR(IF(LEN(Meilensteine34[[#This Row],[Tage]])=0,"",IF(AND(AD$7=$E25,$F25=1),Meilenstein_Markierung,"")),"")</f>
        <v/>
      </c>
      <c r="AE25" s="30" t="str">
        <f ca="1">IFERROR(IF(LEN(Meilensteine34[[#This Row],[Tage]])=0,"",IF(AND(AE$7=$E25,$F25=1),Meilenstein_Markierung,"")),"")</f>
        <v/>
      </c>
      <c r="AF25" s="30" t="str">
        <f ca="1">IFERROR(IF(LEN(Meilensteine34[[#This Row],[Tage]])=0,"",IF(AND(AF$7=$E25,$F25=1),Meilenstein_Markierung,"")),"")</f>
        <v/>
      </c>
      <c r="AG25" s="30" t="str">
        <f ca="1">IFERROR(IF(LEN(Meilensteine34[[#This Row],[Tage]])=0,"",IF(AND(AG$7=$E25,$F25=1),Meilenstein_Markierung,"")),"")</f>
        <v/>
      </c>
      <c r="AH25" s="30" t="str">
        <f ca="1">IFERROR(IF(LEN(Meilensteine34[[#This Row],[Tage]])=0,"",IF(AND(AH$7=$E25,$F25=1),Meilenstein_Markierung,"")),"")</f>
        <v/>
      </c>
      <c r="AI25" s="30" t="str">
        <f ca="1">IFERROR(IF(LEN(Meilensteine34[[#This Row],[Tage]])=0,"",IF(AND(AI$7=$E25,$F25=1),Meilenstein_Markierung,"")),"")</f>
        <v/>
      </c>
      <c r="AJ25" s="30" t="str">
        <f ca="1">IFERROR(IF(LEN(Meilensteine34[[#This Row],[Tage]])=0,"",IF(AND(AJ$7=$E25,$F25=1),Meilenstein_Markierung,"")),"")</f>
        <v/>
      </c>
      <c r="AK25" s="30" t="str">
        <f ca="1">IFERROR(IF(LEN(Meilensteine34[[#This Row],[Tage]])=0,"",IF(AND(AK$7=$E25,$F25=1),Meilenstein_Markierung,"")),"")</f>
        <v/>
      </c>
      <c r="AL25" s="30" t="str">
        <f ca="1">IFERROR(IF(LEN(Meilensteine34[[#This Row],[Tage]])=0,"",IF(AND(AL$7=$E25,$F25=1),Meilenstein_Markierung,"")),"")</f>
        <v/>
      </c>
      <c r="AM25" s="30" t="str">
        <f ca="1">IFERROR(IF(LEN(Meilensteine34[[#This Row],[Tage]])=0,"",IF(AND(AM$7=$E25,$F25=1),Meilenstein_Markierung,"")),"")</f>
        <v/>
      </c>
      <c r="AN25" s="30" t="str">
        <f ca="1">IFERROR(IF(LEN(Meilensteine34[[#This Row],[Tage]])=0,"",IF(AND(AN$7=$E25,$F25=1),Meilenstein_Markierung,"")),"")</f>
        <v/>
      </c>
      <c r="AO25" s="30" t="str">
        <f ca="1">IFERROR(IF(LEN(Meilensteine34[[#This Row],[Tage]])=0,"",IF(AND(AO$7=$E25,$F25=1),Meilenstein_Markierung,"")),"")</f>
        <v/>
      </c>
      <c r="AP25" s="30" t="str">
        <f ca="1">IFERROR(IF(LEN(Meilensteine34[[#This Row],[Tage]])=0,"",IF(AND(AP$7=$E25,$F25=1),Meilenstein_Markierung,"")),"")</f>
        <v/>
      </c>
      <c r="AQ25" s="30" t="str">
        <f ca="1">IFERROR(IF(LEN(Meilensteine34[[#This Row],[Tage]])=0,"",IF(AND(AQ$7=$E25,$F25=1),Meilenstein_Markierung,"")),"")</f>
        <v/>
      </c>
      <c r="AR25" s="30" t="str">
        <f ca="1">IFERROR(IF(LEN(Meilensteine34[[#This Row],[Tage]])=0,"",IF(AND(AR$7=$E25,$F25=1),Meilenstein_Markierung,"")),"")</f>
        <v/>
      </c>
      <c r="AS25" s="30" t="str">
        <f ca="1">IFERROR(IF(LEN(Meilensteine34[[#This Row],[Tage]])=0,"",IF(AND(AS$7=$E25,$F25=1),Meilenstein_Markierung,"")),"")</f>
        <v/>
      </c>
      <c r="AT25" s="30" t="str">
        <f ca="1">IFERROR(IF(LEN(Meilensteine34[[#This Row],[Tage]])=0,"",IF(AND(AT$7=$E25,$F25=1),Meilenstein_Markierung,"")),"")</f>
        <v/>
      </c>
      <c r="AU25" s="30" t="str">
        <f ca="1">IFERROR(IF(LEN(Meilensteine34[[#This Row],[Tage]])=0,"",IF(AND(AU$7=$E25,$F25=1),Meilenstein_Markierung,"")),"")</f>
        <v/>
      </c>
      <c r="AV25" s="30" t="str">
        <f ca="1">IFERROR(IF(LEN(Meilensteine34[[#This Row],[Tage]])=0,"",IF(AND(AV$7=$E25,$F25=1),Meilenstein_Markierung,"")),"")</f>
        <v/>
      </c>
      <c r="AW25" s="30" t="str">
        <f ca="1">IFERROR(IF(LEN(Meilensteine34[[#This Row],[Tage]])=0,"",IF(AND(AW$7=$E25,$F25=1),Meilenstein_Markierung,"")),"")</f>
        <v/>
      </c>
      <c r="AX25" s="30" t="str">
        <f ca="1">IFERROR(IF(LEN(Meilensteine34[[#This Row],[Tage]])=0,"",IF(AND(AX$7=$E25,$F25=1),Meilenstein_Markierung,"")),"")</f>
        <v/>
      </c>
      <c r="AY25" s="30" t="str">
        <f ca="1">IFERROR(IF(LEN(Meilensteine34[[#This Row],[Tage]])=0,"",IF(AND(AY$7=$E25,$F25=1),Meilenstein_Markierung,"")),"")</f>
        <v/>
      </c>
      <c r="AZ25" s="30" t="str">
        <f ca="1">IFERROR(IF(LEN(Meilensteine34[[#This Row],[Tage]])=0,"",IF(AND(AZ$7=$E25,$F25=1),Meilenstein_Markierung,"")),"")</f>
        <v/>
      </c>
      <c r="BA25" s="30" t="str">
        <f ca="1">IFERROR(IF(LEN(Meilensteine34[[#This Row],[Tage]])=0,"",IF(AND(BA$7=$E25,$F25=1),Meilenstein_Markierung,"")),"")</f>
        <v/>
      </c>
      <c r="BB25" s="30" t="str">
        <f ca="1">IFERROR(IF(LEN(Meilensteine34[[#This Row],[Tage]])=0,"",IF(AND(BB$7=$E25,$F25=1),Meilenstein_Markierung,"")),"")</f>
        <v/>
      </c>
      <c r="BC25" s="30" t="str">
        <f ca="1">IFERROR(IF(LEN(Meilensteine34[[#This Row],[Tage]])=0,"",IF(AND(BC$7=$E25,$F25=1),Meilenstein_Markierung,"")),"")</f>
        <v/>
      </c>
      <c r="BD25" s="30" t="str">
        <f ca="1">IFERROR(IF(LEN(Meilensteine34[[#This Row],[Tage]])=0,"",IF(AND(BD$7=$E25,$F25=1),Meilenstein_Markierung,"")),"")</f>
        <v/>
      </c>
      <c r="BE25" s="30" t="str">
        <f ca="1">IFERROR(IF(LEN(Meilensteine34[[#This Row],[Tage]])=0,"",IF(AND(BE$7=$E25,$F25=1),Meilenstein_Markierung,"")),"")</f>
        <v/>
      </c>
      <c r="BF25" s="30" t="str">
        <f ca="1">IFERROR(IF(LEN(Meilensteine34[[#This Row],[Tage]])=0,"",IF(AND(BF$7=$E25,$F25=1),Meilenstein_Markierung,"")),"")</f>
        <v/>
      </c>
      <c r="BG25" s="30" t="str">
        <f ca="1">IFERROR(IF(LEN(Meilensteine34[[#This Row],[Tage]])=0,"",IF(AND(BG$7=$E25,$F25=1),Meilenstein_Markierung,"")),"")</f>
        <v/>
      </c>
      <c r="BH25" s="30" t="str">
        <f ca="1">IFERROR(IF(LEN(Meilensteine34[[#This Row],[Tage]])=0,"",IF(AND(BH$7=$E25,$F25=1),Meilenstein_Markierung,"")),"")</f>
        <v/>
      </c>
      <c r="BI25" s="30" t="str">
        <f ca="1">IFERROR(IF(LEN(Meilensteine34[[#This Row],[Tage]])=0,"",IF(AND(BI$7=$E25,$F25=1),Meilenstein_Markierung,"")),"")</f>
        <v/>
      </c>
      <c r="BJ25" s="30" t="str">
        <f ca="1">IFERROR(IF(LEN(Meilensteine34[[#This Row],[Tage]])=0,"",IF(AND(BJ$7=$E25,$F25=1),Meilenstein_Markierung,"")),"")</f>
        <v/>
      </c>
      <c r="BK25" s="30" t="str">
        <f ca="1">IFERROR(IF(LEN(Meilensteine34[[#This Row],[Tage]])=0,"",IF(AND(BK$7=$E25,$F25=1),Meilenstein_Markierung,"")),"")</f>
        <v/>
      </c>
    </row>
    <row r="26" spans="1:63" s="1" customFormat="1" ht="30" customHeight="1" outlineLevel="1">
      <c r="A26" s="9"/>
      <c r="B26" s="49" t="s">
        <v>31</v>
      </c>
      <c r="C26" s="17"/>
      <c r="D26" s="44"/>
      <c r="E26" s="43">
        <f ca="1">TODAY()+48</f>
        <v>45665</v>
      </c>
      <c r="F26" s="16">
        <v>3</v>
      </c>
      <c r="G26" s="31"/>
      <c r="H26" s="30" t="str">
        <f ca="1">IFERROR(IF(LEN(Meilensteine34[[#This Row],[Tage]])=0,"",IF(AND(H$7=$E26,$F26=1),Meilenstein_Markierung,"")),"")</f>
        <v/>
      </c>
      <c r="I26" s="30" t="str">
        <f ca="1">IFERROR(IF(LEN(Meilensteine34[[#This Row],[Tage]])=0,"",IF(AND(I$7=$E26,$F26=1),Meilenstein_Markierung,"")),"")</f>
        <v/>
      </c>
      <c r="J26" s="30" t="str">
        <f ca="1">IFERROR(IF(LEN(Meilensteine34[[#This Row],[Tage]])=0,"",IF(AND(J$7=$E26,$F26=1),Meilenstein_Markierung,"")),"")</f>
        <v/>
      </c>
      <c r="K26" s="30" t="str">
        <f ca="1">IFERROR(IF(LEN(Meilensteine34[[#This Row],[Tage]])=0,"",IF(AND(K$7=$E26,$F26=1),Meilenstein_Markierung,"")),"")</f>
        <v/>
      </c>
      <c r="L26" s="30" t="str">
        <f ca="1">IFERROR(IF(LEN(Meilensteine34[[#This Row],[Tage]])=0,"",IF(AND(L$7=$E26,$F26=1),Meilenstein_Markierung,"")),"")</f>
        <v/>
      </c>
      <c r="M26" s="30" t="str">
        <f ca="1">IFERROR(IF(LEN(Meilensteine34[[#This Row],[Tage]])=0,"",IF(AND(M$7=$E26,$F26=1),Meilenstein_Markierung,"")),"")</f>
        <v/>
      </c>
      <c r="N26" s="30" t="str">
        <f ca="1">IFERROR(IF(LEN(Meilensteine34[[#This Row],[Tage]])=0,"",IF(AND(N$7=$E26,$F26=1),Meilenstein_Markierung,"")),"")</f>
        <v/>
      </c>
      <c r="O26" s="30" t="str">
        <f ca="1">IFERROR(IF(LEN(Meilensteine34[[#This Row],[Tage]])=0,"",IF(AND(O$7=$E26,$F26=1),Meilenstein_Markierung,"")),"")</f>
        <v/>
      </c>
      <c r="P26" s="30" t="str">
        <f ca="1">IFERROR(IF(LEN(Meilensteine34[[#This Row],[Tage]])=0,"",IF(AND(P$7=$E26,$F26=1),Meilenstein_Markierung,"")),"")</f>
        <v/>
      </c>
      <c r="Q26" s="30" t="str">
        <f ca="1">IFERROR(IF(LEN(Meilensteine34[[#This Row],[Tage]])=0,"",IF(AND(Q$7=$E26,$F26=1),Meilenstein_Markierung,"")),"")</f>
        <v/>
      </c>
      <c r="R26" s="30" t="str">
        <f ca="1">IFERROR(IF(LEN(Meilensteine34[[#This Row],[Tage]])=0,"",IF(AND(R$7=$E26,$F26=1),Meilenstein_Markierung,"")),"")</f>
        <v/>
      </c>
      <c r="S26" s="30" t="str">
        <f ca="1">IFERROR(IF(LEN(Meilensteine34[[#This Row],[Tage]])=0,"",IF(AND(S$7=$E26,$F26=1),Meilenstein_Markierung,"")),"")</f>
        <v/>
      </c>
      <c r="T26" s="30" t="str">
        <f ca="1">IFERROR(IF(LEN(Meilensteine34[[#This Row],[Tage]])=0,"",IF(AND(T$7=$E26,$F26=1),Meilenstein_Markierung,"")),"")</f>
        <v/>
      </c>
      <c r="U26" s="30" t="str">
        <f ca="1">IFERROR(IF(LEN(Meilensteine34[[#This Row],[Tage]])=0,"",IF(AND(U$7=$E26,$F26=1),Meilenstein_Markierung,"")),"")</f>
        <v/>
      </c>
      <c r="V26" s="30" t="str">
        <f ca="1">IFERROR(IF(LEN(Meilensteine34[[#This Row],[Tage]])=0,"",IF(AND(V$7=$E26,$F26=1),Meilenstein_Markierung,"")),"")</f>
        <v/>
      </c>
      <c r="W26" s="30" t="str">
        <f ca="1">IFERROR(IF(LEN(Meilensteine34[[#This Row],[Tage]])=0,"",IF(AND(W$7=$E26,$F26=1),Meilenstein_Markierung,"")),"")</f>
        <v/>
      </c>
      <c r="X26" s="30" t="str">
        <f ca="1">IFERROR(IF(LEN(Meilensteine34[[#This Row],[Tage]])=0,"",IF(AND(X$7=$E26,$F26=1),Meilenstein_Markierung,"")),"")</f>
        <v/>
      </c>
      <c r="Y26" s="30" t="str">
        <f ca="1">IFERROR(IF(LEN(Meilensteine34[[#This Row],[Tage]])=0,"",IF(AND(Y$7=$E26,$F26=1),Meilenstein_Markierung,"")),"")</f>
        <v/>
      </c>
      <c r="Z26" s="30" t="str">
        <f ca="1">IFERROR(IF(LEN(Meilensteine34[[#This Row],[Tage]])=0,"",IF(AND(Z$7=$E26,$F26=1),Meilenstein_Markierung,"")),"")</f>
        <v/>
      </c>
      <c r="AA26" s="30" t="str">
        <f ca="1">IFERROR(IF(LEN(Meilensteine34[[#This Row],[Tage]])=0,"",IF(AND(AA$7=$E26,$F26=1),Meilenstein_Markierung,"")),"")</f>
        <v/>
      </c>
      <c r="AB26" s="30" t="str">
        <f ca="1">IFERROR(IF(LEN(Meilensteine34[[#This Row],[Tage]])=0,"",IF(AND(AB$7=$E26,$F26=1),Meilenstein_Markierung,"")),"")</f>
        <v/>
      </c>
      <c r="AC26" s="30" t="str">
        <f ca="1">IFERROR(IF(LEN(Meilensteine34[[#This Row],[Tage]])=0,"",IF(AND(AC$7=$E26,$F26=1),Meilenstein_Markierung,"")),"")</f>
        <v/>
      </c>
      <c r="AD26" s="30" t="str">
        <f ca="1">IFERROR(IF(LEN(Meilensteine34[[#This Row],[Tage]])=0,"",IF(AND(AD$7=$E26,$F26=1),Meilenstein_Markierung,"")),"")</f>
        <v/>
      </c>
      <c r="AE26" s="30" t="str">
        <f ca="1">IFERROR(IF(LEN(Meilensteine34[[#This Row],[Tage]])=0,"",IF(AND(AE$7=$E26,$F26=1),Meilenstein_Markierung,"")),"")</f>
        <v/>
      </c>
      <c r="AF26" s="30" t="str">
        <f ca="1">IFERROR(IF(LEN(Meilensteine34[[#This Row],[Tage]])=0,"",IF(AND(AF$7=$E26,$F26=1),Meilenstein_Markierung,"")),"")</f>
        <v/>
      </c>
      <c r="AG26" s="30" t="str">
        <f ca="1">IFERROR(IF(LEN(Meilensteine34[[#This Row],[Tage]])=0,"",IF(AND(AG$7=$E26,$F26=1),Meilenstein_Markierung,"")),"")</f>
        <v/>
      </c>
      <c r="AH26" s="30" t="str">
        <f ca="1">IFERROR(IF(LEN(Meilensteine34[[#This Row],[Tage]])=0,"",IF(AND(AH$7=$E26,$F26=1),Meilenstein_Markierung,"")),"")</f>
        <v/>
      </c>
      <c r="AI26" s="30" t="str">
        <f ca="1">IFERROR(IF(LEN(Meilensteine34[[#This Row],[Tage]])=0,"",IF(AND(AI$7=$E26,$F26=1),Meilenstein_Markierung,"")),"")</f>
        <v/>
      </c>
      <c r="AJ26" s="30" t="str">
        <f ca="1">IFERROR(IF(LEN(Meilensteine34[[#This Row],[Tage]])=0,"",IF(AND(AJ$7=$E26,$F26=1),Meilenstein_Markierung,"")),"")</f>
        <v/>
      </c>
      <c r="AK26" s="30" t="str">
        <f ca="1">IFERROR(IF(LEN(Meilensteine34[[#This Row],[Tage]])=0,"",IF(AND(AK$7=$E26,$F26=1),Meilenstein_Markierung,"")),"")</f>
        <v/>
      </c>
      <c r="AL26" s="30" t="str">
        <f ca="1">IFERROR(IF(LEN(Meilensteine34[[#This Row],[Tage]])=0,"",IF(AND(AL$7=$E26,$F26=1),Meilenstein_Markierung,"")),"")</f>
        <v/>
      </c>
      <c r="AM26" s="30" t="str">
        <f ca="1">IFERROR(IF(LEN(Meilensteine34[[#This Row],[Tage]])=0,"",IF(AND(AM$7=$E26,$F26=1),Meilenstein_Markierung,"")),"")</f>
        <v/>
      </c>
      <c r="AN26" s="30" t="str">
        <f ca="1">IFERROR(IF(LEN(Meilensteine34[[#This Row],[Tage]])=0,"",IF(AND(AN$7=$E26,$F26=1),Meilenstein_Markierung,"")),"")</f>
        <v/>
      </c>
      <c r="AO26" s="30" t="str">
        <f ca="1">IFERROR(IF(LEN(Meilensteine34[[#This Row],[Tage]])=0,"",IF(AND(AO$7=$E26,$F26=1),Meilenstein_Markierung,"")),"")</f>
        <v/>
      </c>
      <c r="AP26" s="30" t="str">
        <f ca="1">IFERROR(IF(LEN(Meilensteine34[[#This Row],[Tage]])=0,"",IF(AND(AP$7=$E26,$F26=1),Meilenstein_Markierung,"")),"")</f>
        <v/>
      </c>
      <c r="AQ26" s="30" t="str">
        <f ca="1">IFERROR(IF(LEN(Meilensteine34[[#This Row],[Tage]])=0,"",IF(AND(AQ$7=$E26,$F26=1),Meilenstein_Markierung,"")),"")</f>
        <v/>
      </c>
      <c r="AR26" s="30" t="str">
        <f ca="1">IFERROR(IF(LEN(Meilensteine34[[#This Row],[Tage]])=0,"",IF(AND(AR$7=$E26,$F26=1),Meilenstein_Markierung,"")),"")</f>
        <v/>
      </c>
      <c r="AS26" s="30" t="str">
        <f ca="1">IFERROR(IF(LEN(Meilensteine34[[#This Row],[Tage]])=0,"",IF(AND(AS$7=$E26,$F26=1),Meilenstein_Markierung,"")),"")</f>
        <v/>
      </c>
      <c r="AT26" s="30" t="str">
        <f ca="1">IFERROR(IF(LEN(Meilensteine34[[#This Row],[Tage]])=0,"",IF(AND(AT$7=$E26,$F26=1),Meilenstein_Markierung,"")),"")</f>
        <v/>
      </c>
      <c r="AU26" s="30" t="str">
        <f ca="1">IFERROR(IF(LEN(Meilensteine34[[#This Row],[Tage]])=0,"",IF(AND(AU$7=$E26,$F26=1),Meilenstein_Markierung,"")),"")</f>
        <v/>
      </c>
      <c r="AV26" s="30" t="str">
        <f ca="1">IFERROR(IF(LEN(Meilensteine34[[#This Row],[Tage]])=0,"",IF(AND(AV$7=$E26,$F26=1),Meilenstein_Markierung,"")),"")</f>
        <v/>
      </c>
      <c r="AW26" s="30" t="str">
        <f ca="1">IFERROR(IF(LEN(Meilensteine34[[#This Row],[Tage]])=0,"",IF(AND(AW$7=$E26,$F26=1),Meilenstein_Markierung,"")),"")</f>
        <v/>
      </c>
      <c r="AX26" s="30" t="str">
        <f ca="1">IFERROR(IF(LEN(Meilensteine34[[#This Row],[Tage]])=0,"",IF(AND(AX$7=$E26,$F26=1),Meilenstein_Markierung,"")),"")</f>
        <v/>
      </c>
      <c r="AY26" s="30" t="str">
        <f ca="1">IFERROR(IF(LEN(Meilensteine34[[#This Row],[Tage]])=0,"",IF(AND(AY$7=$E26,$F26=1),Meilenstein_Markierung,"")),"")</f>
        <v/>
      </c>
      <c r="AZ26" s="30" t="str">
        <f ca="1">IFERROR(IF(LEN(Meilensteine34[[#This Row],[Tage]])=0,"",IF(AND(AZ$7=$E26,$F26=1),Meilenstein_Markierung,"")),"")</f>
        <v/>
      </c>
      <c r="BA26" s="30" t="str">
        <f ca="1">IFERROR(IF(LEN(Meilensteine34[[#This Row],[Tage]])=0,"",IF(AND(BA$7=$E26,$F26=1),Meilenstein_Markierung,"")),"")</f>
        <v/>
      </c>
      <c r="BB26" s="30" t="str">
        <f ca="1">IFERROR(IF(LEN(Meilensteine34[[#This Row],[Tage]])=0,"",IF(AND(BB$7=$E26,$F26=1),Meilenstein_Markierung,"")),"")</f>
        <v/>
      </c>
      <c r="BC26" s="30" t="str">
        <f ca="1">IFERROR(IF(LEN(Meilensteine34[[#This Row],[Tage]])=0,"",IF(AND(BC$7=$E26,$F26=1),Meilenstein_Markierung,"")),"")</f>
        <v/>
      </c>
      <c r="BD26" s="30" t="str">
        <f ca="1">IFERROR(IF(LEN(Meilensteine34[[#This Row],[Tage]])=0,"",IF(AND(BD$7=$E26,$F26=1),Meilenstein_Markierung,"")),"")</f>
        <v/>
      </c>
      <c r="BE26" s="30" t="str">
        <f ca="1">IFERROR(IF(LEN(Meilensteine34[[#This Row],[Tage]])=0,"",IF(AND(BE$7=$E26,$F26=1),Meilenstein_Markierung,"")),"")</f>
        <v/>
      </c>
      <c r="BF26" s="30" t="str">
        <f ca="1">IFERROR(IF(LEN(Meilensteine34[[#This Row],[Tage]])=0,"",IF(AND(BF$7=$E26,$F26=1),Meilenstein_Markierung,"")),"")</f>
        <v/>
      </c>
      <c r="BG26" s="30" t="str">
        <f ca="1">IFERROR(IF(LEN(Meilensteine34[[#This Row],[Tage]])=0,"",IF(AND(BG$7=$E26,$F26=1),Meilenstein_Markierung,"")),"")</f>
        <v/>
      </c>
      <c r="BH26" s="30" t="str">
        <f ca="1">IFERROR(IF(LEN(Meilensteine34[[#This Row],[Tage]])=0,"",IF(AND(BH$7=$E26,$F26=1),Meilenstein_Markierung,"")),"")</f>
        <v/>
      </c>
      <c r="BI26" s="30" t="str">
        <f ca="1">IFERROR(IF(LEN(Meilensteine34[[#This Row],[Tage]])=0,"",IF(AND(BI$7=$E26,$F26=1),Meilenstein_Markierung,"")),"")</f>
        <v/>
      </c>
      <c r="BJ26" s="30" t="str">
        <f ca="1">IFERROR(IF(LEN(Meilensteine34[[#This Row],[Tage]])=0,"",IF(AND(BJ$7=$E26,$F26=1),Meilenstein_Markierung,"")),"")</f>
        <v/>
      </c>
      <c r="BK26" s="30" t="str">
        <f ca="1">IFERROR(IF(LEN(Meilensteine34[[#This Row],[Tage]])=0,"",IF(AND(BK$7=$E26,$F26=1),Meilenstein_Markierung,"")),"")</f>
        <v/>
      </c>
    </row>
    <row r="27" spans="1:63" s="1" customFormat="1" ht="30" customHeight="1" outlineLevel="1">
      <c r="A27" s="9"/>
      <c r="B27" s="49" t="s">
        <v>32</v>
      </c>
      <c r="C27" s="17"/>
      <c r="D27" s="44"/>
      <c r="E27" s="43">
        <f ca="1">TODAY()+40</f>
        <v>45657</v>
      </c>
      <c r="F27" s="16">
        <v>19</v>
      </c>
      <c r="G27" s="31"/>
      <c r="H27" s="30" t="str">
        <f ca="1">IFERROR(IF(LEN(Meilensteine34[[#This Row],[Tage]])=0,"",IF(AND(H$7=$E27,$F27=1),Meilenstein_Markierung,"")),"")</f>
        <v/>
      </c>
      <c r="I27" s="30" t="str">
        <f ca="1">IFERROR(IF(LEN(Meilensteine34[[#This Row],[Tage]])=0,"",IF(AND(I$7=$E27,$F27=1),Meilenstein_Markierung,"")),"")</f>
        <v/>
      </c>
      <c r="J27" s="30" t="str">
        <f ca="1">IFERROR(IF(LEN(Meilensteine34[[#This Row],[Tage]])=0,"",IF(AND(J$7=$E27,$F27=1),Meilenstein_Markierung,"")),"")</f>
        <v/>
      </c>
      <c r="K27" s="30" t="str">
        <f ca="1">IFERROR(IF(LEN(Meilensteine34[[#This Row],[Tage]])=0,"",IF(AND(K$7=$E27,$F27=1),Meilenstein_Markierung,"")),"")</f>
        <v/>
      </c>
      <c r="L27" s="30" t="str">
        <f ca="1">IFERROR(IF(LEN(Meilensteine34[[#This Row],[Tage]])=0,"",IF(AND(L$7=$E27,$F27=1),Meilenstein_Markierung,"")),"")</f>
        <v/>
      </c>
      <c r="M27" s="30" t="str">
        <f ca="1">IFERROR(IF(LEN(Meilensteine34[[#This Row],[Tage]])=0,"",IF(AND(M$7=$E27,$F27=1),Meilenstein_Markierung,"")),"")</f>
        <v/>
      </c>
      <c r="N27" s="30" t="str">
        <f ca="1">IFERROR(IF(LEN(Meilensteine34[[#This Row],[Tage]])=0,"",IF(AND(N$7=$E27,$F27=1),Meilenstein_Markierung,"")),"")</f>
        <v/>
      </c>
      <c r="O27" s="30" t="str">
        <f ca="1">IFERROR(IF(LEN(Meilensteine34[[#This Row],[Tage]])=0,"",IF(AND(O$7=$E27,$F27=1),Meilenstein_Markierung,"")),"")</f>
        <v/>
      </c>
      <c r="P27" s="30" t="str">
        <f ca="1">IFERROR(IF(LEN(Meilensteine34[[#This Row],[Tage]])=0,"",IF(AND(P$7=$E27,$F27=1),Meilenstein_Markierung,"")),"")</f>
        <v/>
      </c>
      <c r="Q27" s="30" t="str">
        <f ca="1">IFERROR(IF(LEN(Meilensteine34[[#This Row],[Tage]])=0,"",IF(AND(Q$7=$E27,$F27=1),Meilenstein_Markierung,"")),"")</f>
        <v/>
      </c>
      <c r="R27" s="30" t="str">
        <f ca="1">IFERROR(IF(LEN(Meilensteine34[[#This Row],[Tage]])=0,"",IF(AND(R$7=$E27,$F27=1),Meilenstein_Markierung,"")),"")</f>
        <v/>
      </c>
      <c r="S27" s="30" t="str">
        <f ca="1">IFERROR(IF(LEN(Meilensteine34[[#This Row],[Tage]])=0,"",IF(AND(S$7=$E27,$F27=1),Meilenstein_Markierung,"")),"")</f>
        <v/>
      </c>
      <c r="T27" s="30" t="str">
        <f ca="1">IFERROR(IF(LEN(Meilensteine34[[#This Row],[Tage]])=0,"",IF(AND(T$7=$E27,$F27=1),Meilenstein_Markierung,"")),"")</f>
        <v/>
      </c>
      <c r="U27" s="30" t="str">
        <f ca="1">IFERROR(IF(LEN(Meilensteine34[[#This Row],[Tage]])=0,"",IF(AND(U$7=$E27,$F27=1),Meilenstein_Markierung,"")),"")</f>
        <v/>
      </c>
      <c r="V27" s="30" t="str">
        <f ca="1">IFERROR(IF(LEN(Meilensteine34[[#This Row],[Tage]])=0,"",IF(AND(V$7=$E27,$F27=1),Meilenstein_Markierung,"")),"")</f>
        <v/>
      </c>
      <c r="W27" s="30" t="str">
        <f ca="1">IFERROR(IF(LEN(Meilensteine34[[#This Row],[Tage]])=0,"",IF(AND(W$7=$E27,$F27=1),Meilenstein_Markierung,"")),"")</f>
        <v/>
      </c>
      <c r="X27" s="30" t="str">
        <f ca="1">IFERROR(IF(LEN(Meilensteine34[[#This Row],[Tage]])=0,"",IF(AND(X$7=$E27,$F27=1),Meilenstein_Markierung,"")),"")</f>
        <v/>
      </c>
      <c r="Y27" s="30" t="str">
        <f ca="1">IFERROR(IF(LEN(Meilensteine34[[#This Row],[Tage]])=0,"",IF(AND(Y$7=$E27,$F27=1),Meilenstein_Markierung,"")),"")</f>
        <v/>
      </c>
      <c r="Z27" s="30" t="str">
        <f ca="1">IFERROR(IF(LEN(Meilensteine34[[#This Row],[Tage]])=0,"",IF(AND(Z$7=$E27,$F27=1),Meilenstein_Markierung,"")),"")</f>
        <v/>
      </c>
      <c r="AA27" s="30" t="str">
        <f ca="1">IFERROR(IF(LEN(Meilensteine34[[#This Row],[Tage]])=0,"",IF(AND(AA$7=$E27,$F27=1),Meilenstein_Markierung,"")),"")</f>
        <v/>
      </c>
      <c r="AB27" s="30" t="str">
        <f ca="1">IFERROR(IF(LEN(Meilensteine34[[#This Row],[Tage]])=0,"",IF(AND(AB$7=$E27,$F27=1),Meilenstein_Markierung,"")),"")</f>
        <v/>
      </c>
      <c r="AC27" s="30" t="str">
        <f ca="1">IFERROR(IF(LEN(Meilensteine34[[#This Row],[Tage]])=0,"",IF(AND(AC$7=$E27,$F27=1),Meilenstein_Markierung,"")),"")</f>
        <v/>
      </c>
      <c r="AD27" s="30" t="str">
        <f ca="1">IFERROR(IF(LEN(Meilensteine34[[#This Row],[Tage]])=0,"",IF(AND(AD$7=$E27,$F27=1),Meilenstein_Markierung,"")),"")</f>
        <v/>
      </c>
      <c r="AE27" s="30" t="str">
        <f ca="1">IFERROR(IF(LEN(Meilensteine34[[#This Row],[Tage]])=0,"",IF(AND(AE$7=$E27,$F27=1),Meilenstein_Markierung,"")),"")</f>
        <v/>
      </c>
      <c r="AF27" s="30" t="str">
        <f ca="1">IFERROR(IF(LEN(Meilensteine34[[#This Row],[Tage]])=0,"",IF(AND(AF$7=$E27,$F27=1),Meilenstein_Markierung,"")),"")</f>
        <v/>
      </c>
      <c r="AG27" s="30" t="str">
        <f ca="1">IFERROR(IF(LEN(Meilensteine34[[#This Row],[Tage]])=0,"",IF(AND(AG$7=$E27,$F27=1),Meilenstein_Markierung,"")),"")</f>
        <v/>
      </c>
      <c r="AH27" s="30" t="str">
        <f ca="1">IFERROR(IF(LEN(Meilensteine34[[#This Row],[Tage]])=0,"",IF(AND(AH$7=$E27,$F27=1),Meilenstein_Markierung,"")),"")</f>
        <v/>
      </c>
      <c r="AI27" s="30" t="str">
        <f ca="1">IFERROR(IF(LEN(Meilensteine34[[#This Row],[Tage]])=0,"",IF(AND(AI$7=$E27,$F27=1),Meilenstein_Markierung,"")),"")</f>
        <v/>
      </c>
      <c r="AJ27" s="30" t="str">
        <f ca="1">IFERROR(IF(LEN(Meilensteine34[[#This Row],[Tage]])=0,"",IF(AND(AJ$7=$E27,$F27=1),Meilenstein_Markierung,"")),"")</f>
        <v/>
      </c>
      <c r="AK27" s="30" t="str">
        <f ca="1">IFERROR(IF(LEN(Meilensteine34[[#This Row],[Tage]])=0,"",IF(AND(AK$7=$E27,$F27=1),Meilenstein_Markierung,"")),"")</f>
        <v/>
      </c>
      <c r="AL27" s="30" t="str">
        <f ca="1">IFERROR(IF(LEN(Meilensteine34[[#This Row],[Tage]])=0,"",IF(AND(AL$7=$E27,$F27=1),Meilenstein_Markierung,"")),"")</f>
        <v/>
      </c>
      <c r="AM27" s="30" t="str">
        <f ca="1">IFERROR(IF(LEN(Meilensteine34[[#This Row],[Tage]])=0,"",IF(AND(AM$7=$E27,$F27=1),Meilenstein_Markierung,"")),"")</f>
        <v/>
      </c>
      <c r="AN27" s="30" t="str">
        <f ca="1">IFERROR(IF(LEN(Meilensteine34[[#This Row],[Tage]])=0,"",IF(AND(AN$7=$E27,$F27=1),Meilenstein_Markierung,"")),"")</f>
        <v/>
      </c>
      <c r="AO27" s="30" t="str">
        <f ca="1">IFERROR(IF(LEN(Meilensteine34[[#This Row],[Tage]])=0,"",IF(AND(AO$7=$E27,$F27=1),Meilenstein_Markierung,"")),"")</f>
        <v/>
      </c>
      <c r="AP27" s="30" t="str">
        <f ca="1">IFERROR(IF(LEN(Meilensteine34[[#This Row],[Tage]])=0,"",IF(AND(AP$7=$E27,$F27=1),Meilenstein_Markierung,"")),"")</f>
        <v/>
      </c>
      <c r="AQ27" s="30" t="str">
        <f ca="1">IFERROR(IF(LEN(Meilensteine34[[#This Row],[Tage]])=0,"",IF(AND(AQ$7=$E27,$F27=1),Meilenstein_Markierung,"")),"")</f>
        <v/>
      </c>
      <c r="AR27" s="30" t="str">
        <f ca="1">IFERROR(IF(LEN(Meilensteine34[[#This Row],[Tage]])=0,"",IF(AND(AR$7=$E27,$F27=1),Meilenstein_Markierung,"")),"")</f>
        <v/>
      </c>
      <c r="AS27" s="30" t="str">
        <f ca="1">IFERROR(IF(LEN(Meilensteine34[[#This Row],[Tage]])=0,"",IF(AND(AS$7=$E27,$F27=1),Meilenstein_Markierung,"")),"")</f>
        <v/>
      </c>
      <c r="AT27" s="30" t="str">
        <f ca="1">IFERROR(IF(LEN(Meilensteine34[[#This Row],[Tage]])=0,"",IF(AND(AT$7=$E27,$F27=1),Meilenstein_Markierung,"")),"")</f>
        <v/>
      </c>
      <c r="AU27" s="30" t="str">
        <f ca="1">IFERROR(IF(LEN(Meilensteine34[[#This Row],[Tage]])=0,"",IF(AND(AU$7=$E27,$F27=1),Meilenstein_Markierung,"")),"")</f>
        <v/>
      </c>
      <c r="AV27" s="30" t="str">
        <f ca="1">IFERROR(IF(LEN(Meilensteine34[[#This Row],[Tage]])=0,"",IF(AND(AV$7=$E27,$F27=1),Meilenstein_Markierung,"")),"")</f>
        <v/>
      </c>
      <c r="AW27" s="30" t="str">
        <f ca="1">IFERROR(IF(LEN(Meilensteine34[[#This Row],[Tage]])=0,"",IF(AND(AW$7=$E27,$F27=1),Meilenstein_Markierung,"")),"")</f>
        <v/>
      </c>
      <c r="AX27" s="30" t="str">
        <f ca="1">IFERROR(IF(LEN(Meilensteine34[[#This Row],[Tage]])=0,"",IF(AND(AX$7=$E27,$F27=1),Meilenstein_Markierung,"")),"")</f>
        <v/>
      </c>
      <c r="AY27" s="30" t="str">
        <f ca="1">IFERROR(IF(LEN(Meilensteine34[[#This Row],[Tage]])=0,"",IF(AND(AY$7=$E27,$F27=1),Meilenstein_Markierung,"")),"")</f>
        <v/>
      </c>
      <c r="AZ27" s="30" t="str">
        <f ca="1">IFERROR(IF(LEN(Meilensteine34[[#This Row],[Tage]])=0,"",IF(AND(AZ$7=$E27,$F27=1),Meilenstein_Markierung,"")),"")</f>
        <v/>
      </c>
      <c r="BA27" s="30" t="str">
        <f ca="1">IFERROR(IF(LEN(Meilensteine34[[#This Row],[Tage]])=0,"",IF(AND(BA$7=$E27,$F27=1),Meilenstein_Markierung,"")),"")</f>
        <v/>
      </c>
      <c r="BB27" s="30" t="str">
        <f ca="1">IFERROR(IF(LEN(Meilensteine34[[#This Row],[Tage]])=0,"",IF(AND(BB$7=$E27,$F27=1),Meilenstein_Markierung,"")),"")</f>
        <v/>
      </c>
      <c r="BC27" s="30" t="str">
        <f ca="1">IFERROR(IF(LEN(Meilensteine34[[#This Row],[Tage]])=0,"",IF(AND(BC$7=$E27,$F27=1),Meilenstein_Markierung,"")),"")</f>
        <v/>
      </c>
      <c r="BD27" s="30" t="str">
        <f ca="1">IFERROR(IF(LEN(Meilensteine34[[#This Row],[Tage]])=0,"",IF(AND(BD$7=$E27,$F27=1),Meilenstein_Markierung,"")),"")</f>
        <v/>
      </c>
      <c r="BE27" s="30" t="str">
        <f ca="1">IFERROR(IF(LEN(Meilensteine34[[#This Row],[Tage]])=0,"",IF(AND(BE$7=$E27,$F27=1),Meilenstein_Markierung,"")),"")</f>
        <v/>
      </c>
      <c r="BF27" s="30" t="str">
        <f ca="1">IFERROR(IF(LEN(Meilensteine34[[#This Row],[Tage]])=0,"",IF(AND(BF$7=$E27,$F27=1),Meilenstein_Markierung,"")),"")</f>
        <v/>
      </c>
      <c r="BG27" s="30" t="str">
        <f ca="1">IFERROR(IF(LEN(Meilensteine34[[#This Row],[Tage]])=0,"",IF(AND(BG$7=$E27,$F27=1),Meilenstein_Markierung,"")),"")</f>
        <v/>
      </c>
      <c r="BH27" s="30" t="str">
        <f ca="1">IFERROR(IF(LEN(Meilensteine34[[#This Row],[Tage]])=0,"",IF(AND(BH$7=$E27,$F27=1),Meilenstein_Markierung,"")),"")</f>
        <v/>
      </c>
      <c r="BI27" s="30" t="str">
        <f ca="1">IFERROR(IF(LEN(Meilensteine34[[#This Row],[Tage]])=0,"",IF(AND(BI$7=$E27,$F27=1),Meilenstein_Markierung,"")),"")</f>
        <v/>
      </c>
      <c r="BJ27" s="30" t="str">
        <f ca="1">IFERROR(IF(LEN(Meilensteine34[[#This Row],[Tage]])=0,"",IF(AND(BJ$7=$E27,$F27=1),Meilenstein_Markierung,"")),"")</f>
        <v/>
      </c>
      <c r="BK27" s="30" t="str">
        <f ca="1">IFERROR(IF(LEN(Meilensteine34[[#This Row],[Tage]])=0,"",IF(AND(BK$7=$E27,$F27=1),Meilenstein_Markierung,"")),"")</f>
        <v/>
      </c>
    </row>
    <row r="28" spans="1:63" s="1" customFormat="1" ht="30" customHeight="1">
      <c r="A28" s="9"/>
      <c r="B28" s="41" t="s">
        <v>45</v>
      </c>
      <c r="C28" s="17"/>
      <c r="D28" s="44"/>
      <c r="E28" s="43"/>
      <c r="F28" s="16"/>
      <c r="G28" s="31"/>
      <c r="H28" s="30" t="str">
        <f>IFERROR(IF(LEN(Meilensteine34[[#This Row],[Tage]])=0,"",IF(AND(H$7=$E28,$F28=1),Meilenstein_Markierung,"")),"")</f>
        <v/>
      </c>
      <c r="I28" s="30" t="str">
        <f>IFERROR(IF(LEN(Meilensteine34[[#This Row],[Tage]])=0,"",IF(AND(I$7=$E28,$F28=1),Meilenstein_Markierung,"")),"")</f>
        <v/>
      </c>
      <c r="J28" s="30" t="str">
        <f>IFERROR(IF(LEN(Meilensteine34[[#This Row],[Tage]])=0,"",IF(AND(J$7=$E28,$F28=1),Meilenstein_Markierung,"")),"")</f>
        <v/>
      </c>
      <c r="K28" s="30" t="str">
        <f>IFERROR(IF(LEN(Meilensteine34[[#This Row],[Tage]])=0,"",IF(AND(K$7=$E28,$F28=1),Meilenstein_Markierung,"")),"")</f>
        <v/>
      </c>
      <c r="L28" s="30" t="str">
        <f>IFERROR(IF(LEN(Meilensteine34[[#This Row],[Tage]])=0,"",IF(AND(L$7=$E28,$F28=1),Meilenstein_Markierung,"")),"")</f>
        <v/>
      </c>
      <c r="M28" s="30" t="str">
        <f>IFERROR(IF(LEN(Meilensteine34[[#This Row],[Tage]])=0,"",IF(AND(M$7=$E28,$F28=1),Meilenstein_Markierung,"")),"")</f>
        <v/>
      </c>
      <c r="N28" s="30" t="str">
        <f>IFERROR(IF(LEN(Meilensteine34[[#This Row],[Tage]])=0,"",IF(AND(N$7=$E28,$F28=1),Meilenstein_Markierung,"")),"")</f>
        <v/>
      </c>
      <c r="O28" s="30" t="str">
        <f>IFERROR(IF(LEN(Meilensteine34[[#This Row],[Tage]])=0,"",IF(AND(O$7=$E28,$F28=1),Meilenstein_Markierung,"")),"")</f>
        <v/>
      </c>
      <c r="P28" s="30" t="str">
        <f>IFERROR(IF(LEN(Meilensteine34[[#This Row],[Tage]])=0,"",IF(AND(P$7=$E28,$F28=1),Meilenstein_Markierung,"")),"")</f>
        <v/>
      </c>
      <c r="Q28" s="30" t="str">
        <f>IFERROR(IF(LEN(Meilensteine34[[#This Row],[Tage]])=0,"",IF(AND(Q$7=$E28,$F28=1),Meilenstein_Markierung,"")),"")</f>
        <v/>
      </c>
      <c r="R28" s="30" t="str">
        <f>IFERROR(IF(LEN(Meilensteine34[[#This Row],[Tage]])=0,"",IF(AND(R$7=$E28,$F28=1),Meilenstein_Markierung,"")),"")</f>
        <v/>
      </c>
      <c r="S28" s="30" t="str">
        <f>IFERROR(IF(LEN(Meilensteine34[[#This Row],[Tage]])=0,"",IF(AND(S$7=$E28,$F28=1),Meilenstein_Markierung,"")),"")</f>
        <v/>
      </c>
      <c r="T28" s="30" t="str">
        <f>IFERROR(IF(LEN(Meilensteine34[[#This Row],[Tage]])=0,"",IF(AND(T$7=$E28,$F28=1),Meilenstein_Markierung,"")),"")</f>
        <v/>
      </c>
      <c r="U28" s="30" t="str">
        <f>IFERROR(IF(LEN(Meilensteine34[[#This Row],[Tage]])=0,"",IF(AND(U$7=$E28,$F28=1),Meilenstein_Markierung,"")),"")</f>
        <v/>
      </c>
      <c r="V28" s="30" t="str">
        <f>IFERROR(IF(LEN(Meilensteine34[[#This Row],[Tage]])=0,"",IF(AND(V$7=$E28,$F28=1),Meilenstein_Markierung,"")),"")</f>
        <v/>
      </c>
      <c r="W28" s="30" t="str">
        <f>IFERROR(IF(LEN(Meilensteine34[[#This Row],[Tage]])=0,"",IF(AND(W$7=$E28,$F28=1),Meilenstein_Markierung,"")),"")</f>
        <v/>
      </c>
      <c r="X28" s="30" t="str">
        <f>IFERROR(IF(LEN(Meilensteine34[[#This Row],[Tage]])=0,"",IF(AND(X$7=$E28,$F28=1),Meilenstein_Markierung,"")),"")</f>
        <v/>
      </c>
      <c r="Y28" s="30" t="str">
        <f>IFERROR(IF(LEN(Meilensteine34[[#This Row],[Tage]])=0,"",IF(AND(Y$7=$E28,$F28=1),Meilenstein_Markierung,"")),"")</f>
        <v/>
      </c>
      <c r="Z28" s="30" t="str">
        <f>IFERROR(IF(LEN(Meilensteine34[[#This Row],[Tage]])=0,"",IF(AND(Z$7=$E28,$F28=1),Meilenstein_Markierung,"")),"")</f>
        <v/>
      </c>
      <c r="AA28" s="30" t="str">
        <f>IFERROR(IF(LEN(Meilensteine34[[#This Row],[Tage]])=0,"",IF(AND(AA$7=$E28,$F28=1),Meilenstein_Markierung,"")),"")</f>
        <v/>
      </c>
      <c r="AB28" s="30" t="str">
        <f>IFERROR(IF(LEN(Meilensteine34[[#This Row],[Tage]])=0,"",IF(AND(AB$7=$E28,$F28=1),Meilenstein_Markierung,"")),"")</f>
        <v/>
      </c>
      <c r="AC28" s="30" t="str">
        <f>IFERROR(IF(LEN(Meilensteine34[[#This Row],[Tage]])=0,"",IF(AND(AC$7=$E28,$F28=1),Meilenstein_Markierung,"")),"")</f>
        <v/>
      </c>
      <c r="AD28" s="30" t="str">
        <f>IFERROR(IF(LEN(Meilensteine34[[#This Row],[Tage]])=0,"",IF(AND(AD$7=$E28,$F28=1),Meilenstein_Markierung,"")),"")</f>
        <v/>
      </c>
      <c r="AE28" s="30" t="str">
        <f>IFERROR(IF(LEN(Meilensteine34[[#This Row],[Tage]])=0,"",IF(AND(AE$7=$E28,$F28=1),Meilenstein_Markierung,"")),"")</f>
        <v/>
      </c>
      <c r="AF28" s="30" t="str">
        <f>IFERROR(IF(LEN(Meilensteine34[[#This Row],[Tage]])=0,"",IF(AND(AF$7=$E28,$F28=1),Meilenstein_Markierung,"")),"")</f>
        <v/>
      </c>
      <c r="AG28" s="30" t="str">
        <f>IFERROR(IF(LEN(Meilensteine34[[#This Row],[Tage]])=0,"",IF(AND(AG$7=$E28,$F28=1),Meilenstein_Markierung,"")),"")</f>
        <v/>
      </c>
      <c r="AH28" s="30" t="str">
        <f>IFERROR(IF(LEN(Meilensteine34[[#This Row],[Tage]])=0,"",IF(AND(AH$7=$E28,$F28=1),Meilenstein_Markierung,"")),"")</f>
        <v/>
      </c>
      <c r="AI28" s="30" t="str">
        <f>IFERROR(IF(LEN(Meilensteine34[[#This Row],[Tage]])=0,"",IF(AND(AI$7=$E28,$F28=1),Meilenstein_Markierung,"")),"")</f>
        <v/>
      </c>
      <c r="AJ28" s="30" t="str">
        <f>IFERROR(IF(LEN(Meilensteine34[[#This Row],[Tage]])=0,"",IF(AND(AJ$7=$E28,$F28=1),Meilenstein_Markierung,"")),"")</f>
        <v/>
      </c>
      <c r="AK28" s="30" t="str">
        <f>IFERROR(IF(LEN(Meilensteine34[[#This Row],[Tage]])=0,"",IF(AND(AK$7=$E28,$F28=1),Meilenstein_Markierung,"")),"")</f>
        <v/>
      </c>
      <c r="AL28" s="30" t="str">
        <f>IFERROR(IF(LEN(Meilensteine34[[#This Row],[Tage]])=0,"",IF(AND(AL$7=$E28,$F28=1),Meilenstein_Markierung,"")),"")</f>
        <v/>
      </c>
      <c r="AM28" s="30" t="str">
        <f>IFERROR(IF(LEN(Meilensteine34[[#This Row],[Tage]])=0,"",IF(AND(AM$7=$E28,$F28=1),Meilenstein_Markierung,"")),"")</f>
        <v/>
      </c>
      <c r="AN28" s="30" t="str">
        <f>IFERROR(IF(LEN(Meilensteine34[[#This Row],[Tage]])=0,"",IF(AND(AN$7=$E28,$F28=1),Meilenstein_Markierung,"")),"")</f>
        <v/>
      </c>
      <c r="AO28" s="30" t="str">
        <f>IFERROR(IF(LEN(Meilensteine34[[#This Row],[Tage]])=0,"",IF(AND(AO$7=$E28,$F28=1),Meilenstein_Markierung,"")),"")</f>
        <v/>
      </c>
      <c r="AP28" s="30" t="str">
        <f>IFERROR(IF(LEN(Meilensteine34[[#This Row],[Tage]])=0,"",IF(AND(AP$7=$E28,$F28=1),Meilenstein_Markierung,"")),"")</f>
        <v/>
      </c>
      <c r="AQ28" s="30" t="str">
        <f>IFERROR(IF(LEN(Meilensteine34[[#This Row],[Tage]])=0,"",IF(AND(AQ$7=$E28,$F28=1),Meilenstein_Markierung,"")),"")</f>
        <v/>
      </c>
      <c r="AR28" s="30" t="str">
        <f>IFERROR(IF(LEN(Meilensteine34[[#This Row],[Tage]])=0,"",IF(AND(AR$7=$E28,$F28=1),Meilenstein_Markierung,"")),"")</f>
        <v/>
      </c>
      <c r="AS28" s="30" t="str">
        <f>IFERROR(IF(LEN(Meilensteine34[[#This Row],[Tage]])=0,"",IF(AND(AS$7=$E28,$F28=1),Meilenstein_Markierung,"")),"")</f>
        <v/>
      </c>
      <c r="AT28" s="30" t="str">
        <f>IFERROR(IF(LEN(Meilensteine34[[#This Row],[Tage]])=0,"",IF(AND(AT$7=$E28,$F28=1),Meilenstein_Markierung,"")),"")</f>
        <v/>
      </c>
      <c r="AU28" s="30" t="str">
        <f>IFERROR(IF(LEN(Meilensteine34[[#This Row],[Tage]])=0,"",IF(AND(AU$7=$E28,$F28=1),Meilenstein_Markierung,"")),"")</f>
        <v/>
      </c>
      <c r="AV28" s="30" t="str">
        <f>IFERROR(IF(LEN(Meilensteine34[[#This Row],[Tage]])=0,"",IF(AND(AV$7=$E28,$F28=1),Meilenstein_Markierung,"")),"")</f>
        <v/>
      </c>
      <c r="AW28" s="30" t="str">
        <f>IFERROR(IF(LEN(Meilensteine34[[#This Row],[Tage]])=0,"",IF(AND(AW$7=$E28,$F28=1),Meilenstein_Markierung,"")),"")</f>
        <v/>
      </c>
      <c r="AX28" s="30" t="str">
        <f>IFERROR(IF(LEN(Meilensteine34[[#This Row],[Tage]])=0,"",IF(AND(AX$7=$E28,$F28=1),Meilenstein_Markierung,"")),"")</f>
        <v/>
      </c>
      <c r="AY28" s="30" t="str">
        <f>IFERROR(IF(LEN(Meilensteine34[[#This Row],[Tage]])=0,"",IF(AND(AY$7=$E28,$F28=1),Meilenstein_Markierung,"")),"")</f>
        <v/>
      </c>
      <c r="AZ28" s="30" t="str">
        <f>IFERROR(IF(LEN(Meilensteine34[[#This Row],[Tage]])=0,"",IF(AND(AZ$7=$E28,$F28=1),Meilenstein_Markierung,"")),"")</f>
        <v/>
      </c>
      <c r="BA28" s="30" t="str">
        <f>IFERROR(IF(LEN(Meilensteine34[[#This Row],[Tage]])=0,"",IF(AND(BA$7=$E28,$F28=1),Meilenstein_Markierung,"")),"")</f>
        <v/>
      </c>
      <c r="BB28" s="30" t="str">
        <f>IFERROR(IF(LEN(Meilensteine34[[#This Row],[Tage]])=0,"",IF(AND(BB$7=$E28,$F28=1),Meilenstein_Markierung,"")),"")</f>
        <v/>
      </c>
      <c r="BC28" s="30" t="str">
        <f>IFERROR(IF(LEN(Meilensteine34[[#This Row],[Tage]])=0,"",IF(AND(BC$7=$E28,$F28=1),Meilenstein_Markierung,"")),"")</f>
        <v/>
      </c>
      <c r="BD28" s="30" t="str">
        <f>IFERROR(IF(LEN(Meilensteine34[[#This Row],[Tage]])=0,"",IF(AND(BD$7=$E28,$F28=1),Meilenstein_Markierung,"")),"")</f>
        <v/>
      </c>
      <c r="BE28" s="30" t="str">
        <f>IFERROR(IF(LEN(Meilensteine34[[#This Row],[Tage]])=0,"",IF(AND(BE$7=$E28,$F28=1),Meilenstein_Markierung,"")),"")</f>
        <v/>
      </c>
      <c r="BF28" s="30" t="str">
        <f>IFERROR(IF(LEN(Meilensteine34[[#This Row],[Tage]])=0,"",IF(AND(BF$7=$E28,$F28=1),Meilenstein_Markierung,"")),"")</f>
        <v/>
      </c>
      <c r="BG28" s="30" t="str">
        <f>IFERROR(IF(LEN(Meilensteine34[[#This Row],[Tage]])=0,"",IF(AND(BG$7=$E28,$F28=1),Meilenstein_Markierung,"")),"")</f>
        <v/>
      </c>
      <c r="BH28" s="30" t="str">
        <f>IFERROR(IF(LEN(Meilensteine34[[#This Row],[Tage]])=0,"",IF(AND(BH$7=$E28,$F28=1),Meilenstein_Markierung,"")),"")</f>
        <v/>
      </c>
      <c r="BI28" s="30" t="str">
        <f>IFERROR(IF(LEN(Meilensteine34[[#This Row],[Tage]])=0,"",IF(AND(BI$7=$E28,$F28=1),Meilenstein_Markierung,"")),"")</f>
        <v/>
      </c>
      <c r="BJ28" s="30" t="str">
        <f>IFERROR(IF(LEN(Meilensteine34[[#This Row],[Tage]])=0,"",IF(AND(BJ$7=$E28,$F28=1),Meilenstein_Markierung,"")),"")</f>
        <v/>
      </c>
      <c r="BK28" s="30" t="str">
        <f>IFERROR(IF(LEN(Meilensteine34[[#This Row],[Tage]])=0,"",IF(AND(BK$7=$E28,$F28=1),Meilenstein_Markierung,"")),"")</f>
        <v/>
      </c>
    </row>
    <row r="29" spans="1:63" s="1" customFormat="1" ht="30" customHeight="1" outlineLevel="1">
      <c r="A29" s="9"/>
      <c r="B29" s="49" t="s">
        <v>40</v>
      </c>
      <c r="C29" s="17"/>
      <c r="D29" s="44"/>
      <c r="E29" s="43">
        <f ca="1">TODAY()+37</f>
        <v>45654</v>
      </c>
      <c r="F29" s="16">
        <v>15</v>
      </c>
      <c r="G29" s="31"/>
      <c r="H29" s="30" t="str">
        <f ca="1">IFERROR(IF(LEN(Meilensteine34[[#This Row],[Tage]])=0,"",IF(AND(H$7=$E29,$F29=1),Meilenstein_Markierung,"")),"")</f>
        <v/>
      </c>
      <c r="I29" s="30" t="str">
        <f ca="1">IFERROR(IF(LEN(Meilensteine34[[#This Row],[Tage]])=0,"",IF(AND(I$7=$E29,$F29=1),Meilenstein_Markierung,"")),"")</f>
        <v/>
      </c>
      <c r="J29" s="30" t="str">
        <f ca="1">IFERROR(IF(LEN(Meilensteine34[[#This Row],[Tage]])=0,"",IF(AND(J$7=$E29,$F29=1),Meilenstein_Markierung,"")),"")</f>
        <v/>
      </c>
      <c r="K29" s="30" t="str">
        <f ca="1">IFERROR(IF(LEN(Meilensteine34[[#This Row],[Tage]])=0,"",IF(AND(K$7=$E29,$F29=1),Meilenstein_Markierung,"")),"")</f>
        <v/>
      </c>
      <c r="L29" s="30" t="str">
        <f ca="1">IFERROR(IF(LEN(Meilensteine34[[#This Row],[Tage]])=0,"",IF(AND(L$7=$E29,$F29=1),Meilenstein_Markierung,"")),"")</f>
        <v/>
      </c>
      <c r="M29" s="30" t="str">
        <f ca="1">IFERROR(IF(LEN(Meilensteine34[[#This Row],[Tage]])=0,"",IF(AND(M$7=$E29,$F29=1),Meilenstein_Markierung,"")),"")</f>
        <v/>
      </c>
      <c r="N29" s="30" t="str">
        <f ca="1">IFERROR(IF(LEN(Meilensteine34[[#This Row],[Tage]])=0,"",IF(AND(N$7=$E29,$F29=1),Meilenstein_Markierung,"")),"")</f>
        <v/>
      </c>
      <c r="O29" s="30" t="str">
        <f ca="1">IFERROR(IF(LEN(Meilensteine34[[#This Row],[Tage]])=0,"",IF(AND(O$7=$E29,$F29=1),Meilenstein_Markierung,"")),"")</f>
        <v/>
      </c>
      <c r="P29" s="30" t="str">
        <f ca="1">IFERROR(IF(LEN(Meilensteine34[[#This Row],[Tage]])=0,"",IF(AND(P$7=$E29,$F29=1),Meilenstein_Markierung,"")),"")</f>
        <v/>
      </c>
      <c r="Q29" s="30" t="str">
        <f ca="1">IFERROR(IF(LEN(Meilensteine34[[#This Row],[Tage]])=0,"",IF(AND(Q$7=$E29,$F29=1),Meilenstein_Markierung,"")),"")</f>
        <v/>
      </c>
      <c r="R29" s="30" t="str">
        <f ca="1">IFERROR(IF(LEN(Meilensteine34[[#This Row],[Tage]])=0,"",IF(AND(R$7=$E29,$F29=1),Meilenstein_Markierung,"")),"")</f>
        <v/>
      </c>
      <c r="S29" s="30" t="str">
        <f ca="1">IFERROR(IF(LEN(Meilensteine34[[#This Row],[Tage]])=0,"",IF(AND(S$7=$E29,$F29=1),Meilenstein_Markierung,"")),"")</f>
        <v/>
      </c>
      <c r="T29" s="30" t="str">
        <f ca="1">IFERROR(IF(LEN(Meilensteine34[[#This Row],[Tage]])=0,"",IF(AND(T$7=$E29,$F29=1),Meilenstein_Markierung,"")),"")</f>
        <v/>
      </c>
      <c r="U29" s="30" t="str">
        <f ca="1">IFERROR(IF(LEN(Meilensteine34[[#This Row],[Tage]])=0,"",IF(AND(U$7=$E29,$F29=1),Meilenstein_Markierung,"")),"")</f>
        <v/>
      </c>
      <c r="V29" s="30" t="str">
        <f ca="1">IFERROR(IF(LEN(Meilensteine34[[#This Row],[Tage]])=0,"",IF(AND(V$7=$E29,$F29=1),Meilenstein_Markierung,"")),"")</f>
        <v/>
      </c>
      <c r="W29" s="30" t="str">
        <f ca="1">IFERROR(IF(LEN(Meilensteine34[[#This Row],[Tage]])=0,"",IF(AND(W$7=$E29,$F29=1),Meilenstein_Markierung,"")),"")</f>
        <v/>
      </c>
      <c r="X29" s="30" t="str">
        <f ca="1">IFERROR(IF(LEN(Meilensteine34[[#This Row],[Tage]])=0,"",IF(AND(X$7=$E29,$F29=1),Meilenstein_Markierung,"")),"")</f>
        <v/>
      </c>
      <c r="Y29" s="30" t="str">
        <f ca="1">IFERROR(IF(LEN(Meilensteine34[[#This Row],[Tage]])=0,"",IF(AND(Y$7=$E29,$F29=1),Meilenstein_Markierung,"")),"")</f>
        <v/>
      </c>
      <c r="Z29" s="30" t="str">
        <f ca="1">IFERROR(IF(LEN(Meilensteine34[[#This Row],[Tage]])=0,"",IF(AND(Z$7=$E29,$F29=1),Meilenstein_Markierung,"")),"")</f>
        <v/>
      </c>
      <c r="AA29" s="30" t="str">
        <f ca="1">IFERROR(IF(LEN(Meilensteine34[[#This Row],[Tage]])=0,"",IF(AND(AA$7=$E29,$F29=1),Meilenstein_Markierung,"")),"")</f>
        <v/>
      </c>
      <c r="AB29" s="30" t="str">
        <f ca="1">IFERROR(IF(LEN(Meilensteine34[[#This Row],[Tage]])=0,"",IF(AND(AB$7=$E29,$F29=1),Meilenstein_Markierung,"")),"")</f>
        <v/>
      </c>
      <c r="AC29" s="30" t="str">
        <f ca="1">IFERROR(IF(LEN(Meilensteine34[[#This Row],[Tage]])=0,"",IF(AND(AC$7=$E29,$F29=1),Meilenstein_Markierung,"")),"")</f>
        <v/>
      </c>
      <c r="AD29" s="30" t="str">
        <f ca="1">IFERROR(IF(LEN(Meilensteine34[[#This Row],[Tage]])=0,"",IF(AND(AD$7=$E29,$F29=1),Meilenstein_Markierung,"")),"")</f>
        <v/>
      </c>
      <c r="AE29" s="30" t="str">
        <f ca="1">IFERROR(IF(LEN(Meilensteine34[[#This Row],[Tage]])=0,"",IF(AND(AE$7=$E29,$F29=1),Meilenstein_Markierung,"")),"")</f>
        <v/>
      </c>
      <c r="AF29" s="30" t="str">
        <f ca="1">IFERROR(IF(LEN(Meilensteine34[[#This Row],[Tage]])=0,"",IF(AND(AF$7=$E29,$F29=1),Meilenstein_Markierung,"")),"")</f>
        <v/>
      </c>
      <c r="AG29" s="30" t="str">
        <f ca="1">IFERROR(IF(LEN(Meilensteine34[[#This Row],[Tage]])=0,"",IF(AND(AG$7=$E29,$F29=1),Meilenstein_Markierung,"")),"")</f>
        <v/>
      </c>
      <c r="AH29" s="30" t="str">
        <f ca="1">IFERROR(IF(LEN(Meilensteine34[[#This Row],[Tage]])=0,"",IF(AND(AH$7=$E29,$F29=1),Meilenstein_Markierung,"")),"")</f>
        <v/>
      </c>
      <c r="AI29" s="30" t="str">
        <f ca="1">IFERROR(IF(LEN(Meilensteine34[[#This Row],[Tage]])=0,"",IF(AND(AI$7=$E29,$F29=1),Meilenstein_Markierung,"")),"")</f>
        <v/>
      </c>
      <c r="AJ29" s="30" t="str">
        <f ca="1">IFERROR(IF(LEN(Meilensteine34[[#This Row],[Tage]])=0,"",IF(AND(AJ$7=$E29,$F29=1),Meilenstein_Markierung,"")),"")</f>
        <v/>
      </c>
      <c r="AK29" s="30" t="str">
        <f ca="1">IFERROR(IF(LEN(Meilensteine34[[#This Row],[Tage]])=0,"",IF(AND(AK$7=$E29,$F29=1),Meilenstein_Markierung,"")),"")</f>
        <v/>
      </c>
      <c r="AL29" s="30" t="str">
        <f ca="1">IFERROR(IF(LEN(Meilensteine34[[#This Row],[Tage]])=0,"",IF(AND(AL$7=$E29,$F29=1),Meilenstein_Markierung,"")),"")</f>
        <v/>
      </c>
      <c r="AM29" s="30" t="str">
        <f ca="1">IFERROR(IF(LEN(Meilensteine34[[#This Row],[Tage]])=0,"",IF(AND(AM$7=$E29,$F29=1),Meilenstein_Markierung,"")),"")</f>
        <v/>
      </c>
      <c r="AN29" s="30" t="str">
        <f ca="1">IFERROR(IF(LEN(Meilensteine34[[#This Row],[Tage]])=0,"",IF(AND(AN$7=$E29,$F29=1),Meilenstein_Markierung,"")),"")</f>
        <v/>
      </c>
      <c r="AO29" s="30" t="str">
        <f ca="1">IFERROR(IF(LEN(Meilensteine34[[#This Row],[Tage]])=0,"",IF(AND(AO$7=$E29,$F29=1),Meilenstein_Markierung,"")),"")</f>
        <v/>
      </c>
      <c r="AP29" s="30" t="str">
        <f ca="1">IFERROR(IF(LEN(Meilensteine34[[#This Row],[Tage]])=0,"",IF(AND(AP$7=$E29,$F29=1),Meilenstein_Markierung,"")),"")</f>
        <v/>
      </c>
      <c r="AQ29" s="30" t="str">
        <f ca="1">IFERROR(IF(LEN(Meilensteine34[[#This Row],[Tage]])=0,"",IF(AND(AQ$7=$E29,$F29=1),Meilenstein_Markierung,"")),"")</f>
        <v/>
      </c>
      <c r="AR29" s="30" t="str">
        <f ca="1">IFERROR(IF(LEN(Meilensteine34[[#This Row],[Tage]])=0,"",IF(AND(AR$7=$E29,$F29=1),Meilenstein_Markierung,"")),"")</f>
        <v/>
      </c>
      <c r="AS29" s="30" t="str">
        <f ca="1">IFERROR(IF(LEN(Meilensteine34[[#This Row],[Tage]])=0,"",IF(AND(AS$7=$E29,$F29=1),Meilenstein_Markierung,"")),"")</f>
        <v/>
      </c>
      <c r="AT29" s="30" t="str">
        <f ca="1">IFERROR(IF(LEN(Meilensteine34[[#This Row],[Tage]])=0,"",IF(AND(AT$7=$E29,$F29=1),Meilenstein_Markierung,"")),"")</f>
        <v/>
      </c>
      <c r="AU29" s="30" t="str">
        <f ca="1">IFERROR(IF(LEN(Meilensteine34[[#This Row],[Tage]])=0,"",IF(AND(AU$7=$E29,$F29=1),Meilenstein_Markierung,"")),"")</f>
        <v/>
      </c>
      <c r="AV29" s="30" t="str">
        <f ca="1">IFERROR(IF(LEN(Meilensteine34[[#This Row],[Tage]])=0,"",IF(AND(AV$7=$E29,$F29=1),Meilenstein_Markierung,"")),"")</f>
        <v/>
      </c>
      <c r="AW29" s="30" t="str">
        <f ca="1">IFERROR(IF(LEN(Meilensteine34[[#This Row],[Tage]])=0,"",IF(AND(AW$7=$E29,$F29=1),Meilenstein_Markierung,"")),"")</f>
        <v/>
      </c>
      <c r="AX29" s="30" t="str">
        <f ca="1">IFERROR(IF(LEN(Meilensteine34[[#This Row],[Tage]])=0,"",IF(AND(AX$7=$E29,$F29=1),Meilenstein_Markierung,"")),"")</f>
        <v/>
      </c>
      <c r="AY29" s="30" t="str">
        <f ca="1">IFERROR(IF(LEN(Meilensteine34[[#This Row],[Tage]])=0,"",IF(AND(AY$7=$E29,$F29=1),Meilenstein_Markierung,"")),"")</f>
        <v/>
      </c>
      <c r="AZ29" s="30" t="str">
        <f ca="1">IFERROR(IF(LEN(Meilensteine34[[#This Row],[Tage]])=0,"",IF(AND(AZ$7=$E29,$F29=1),Meilenstein_Markierung,"")),"")</f>
        <v/>
      </c>
      <c r="BA29" s="30" t="str">
        <f ca="1">IFERROR(IF(LEN(Meilensteine34[[#This Row],[Tage]])=0,"",IF(AND(BA$7=$E29,$F29=1),Meilenstein_Markierung,"")),"")</f>
        <v/>
      </c>
      <c r="BB29" s="30" t="str">
        <f ca="1">IFERROR(IF(LEN(Meilensteine34[[#This Row],[Tage]])=0,"",IF(AND(BB$7=$E29,$F29=1),Meilenstein_Markierung,"")),"")</f>
        <v/>
      </c>
      <c r="BC29" s="30" t="str">
        <f ca="1">IFERROR(IF(LEN(Meilensteine34[[#This Row],[Tage]])=0,"",IF(AND(BC$7=$E29,$F29=1),Meilenstein_Markierung,"")),"")</f>
        <v/>
      </c>
      <c r="BD29" s="30" t="str">
        <f ca="1">IFERROR(IF(LEN(Meilensteine34[[#This Row],[Tage]])=0,"",IF(AND(BD$7=$E29,$F29=1),Meilenstein_Markierung,"")),"")</f>
        <v/>
      </c>
      <c r="BE29" s="30" t="str">
        <f ca="1">IFERROR(IF(LEN(Meilensteine34[[#This Row],[Tage]])=0,"",IF(AND(BE$7=$E29,$F29=1),Meilenstein_Markierung,"")),"")</f>
        <v/>
      </c>
      <c r="BF29" s="30" t="str">
        <f ca="1">IFERROR(IF(LEN(Meilensteine34[[#This Row],[Tage]])=0,"",IF(AND(BF$7=$E29,$F29=1),Meilenstein_Markierung,"")),"")</f>
        <v/>
      </c>
      <c r="BG29" s="30" t="str">
        <f ca="1">IFERROR(IF(LEN(Meilensteine34[[#This Row],[Tage]])=0,"",IF(AND(BG$7=$E29,$F29=1),Meilenstein_Markierung,"")),"")</f>
        <v/>
      </c>
      <c r="BH29" s="30" t="str">
        <f ca="1">IFERROR(IF(LEN(Meilensteine34[[#This Row],[Tage]])=0,"",IF(AND(BH$7=$E29,$F29=1),Meilenstein_Markierung,"")),"")</f>
        <v/>
      </c>
      <c r="BI29" s="30" t="str">
        <f ca="1">IFERROR(IF(LEN(Meilensteine34[[#This Row],[Tage]])=0,"",IF(AND(BI$7=$E29,$F29=1),Meilenstein_Markierung,"")),"")</f>
        <v/>
      </c>
      <c r="BJ29" s="30" t="str">
        <f ca="1">IFERROR(IF(LEN(Meilensteine34[[#This Row],[Tage]])=0,"",IF(AND(BJ$7=$E29,$F29=1),Meilenstein_Markierung,"")),"")</f>
        <v/>
      </c>
      <c r="BK29" s="30" t="str">
        <f ca="1">IFERROR(IF(LEN(Meilensteine34[[#This Row],[Tage]])=0,"",IF(AND(BK$7=$E29,$F29=1),Meilenstein_Markierung,"")),"")</f>
        <v/>
      </c>
    </row>
    <row r="30" spans="1:63" s="1" customFormat="1" ht="30" customHeight="1" outlineLevel="1">
      <c r="A30" s="9"/>
      <c r="B30" s="49" t="s">
        <v>41</v>
      </c>
      <c r="C30" s="17"/>
      <c r="D30" s="44"/>
      <c r="E30" s="43">
        <f ca="1">TODAY()+29</f>
        <v>45646</v>
      </c>
      <c r="F30" s="16">
        <v>5</v>
      </c>
      <c r="G30" s="31"/>
      <c r="H30" s="30" t="str">
        <f ca="1">IFERROR(IF(LEN(Meilensteine34[[#This Row],[Tage]])=0,"",IF(AND(H$7=$E30,$F30=1),Meilenstein_Markierung,"")),"")</f>
        <v/>
      </c>
      <c r="I30" s="30" t="str">
        <f ca="1">IFERROR(IF(LEN(Meilensteine34[[#This Row],[Tage]])=0,"",IF(AND(I$7=$E30,$F30=1),Meilenstein_Markierung,"")),"")</f>
        <v/>
      </c>
      <c r="J30" s="30" t="str">
        <f ca="1">IFERROR(IF(LEN(Meilensteine34[[#This Row],[Tage]])=0,"",IF(AND(J$7=$E30,$F30=1),Meilenstein_Markierung,"")),"")</f>
        <v/>
      </c>
      <c r="K30" s="30" t="str">
        <f ca="1">IFERROR(IF(LEN(Meilensteine34[[#This Row],[Tage]])=0,"",IF(AND(K$7=$E30,$F30=1),Meilenstein_Markierung,"")),"")</f>
        <v/>
      </c>
      <c r="L30" s="30" t="str">
        <f ca="1">IFERROR(IF(LEN(Meilensteine34[[#This Row],[Tage]])=0,"",IF(AND(L$7=$E30,$F30=1),Meilenstein_Markierung,"")),"")</f>
        <v/>
      </c>
      <c r="M30" s="30" t="str">
        <f ca="1">IFERROR(IF(LEN(Meilensteine34[[#This Row],[Tage]])=0,"",IF(AND(M$7=$E30,$F30=1),Meilenstein_Markierung,"")),"")</f>
        <v/>
      </c>
      <c r="N30" s="30" t="str">
        <f ca="1">IFERROR(IF(LEN(Meilensteine34[[#This Row],[Tage]])=0,"",IF(AND(N$7=$E30,$F30=1),Meilenstein_Markierung,"")),"")</f>
        <v/>
      </c>
      <c r="O30" s="30" t="str">
        <f ca="1">IFERROR(IF(LEN(Meilensteine34[[#This Row],[Tage]])=0,"",IF(AND(O$7=$E30,$F30=1),Meilenstein_Markierung,"")),"")</f>
        <v/>
      </c>
      <c r="P30" s="30" t="str">
        <f ca="1">IFERROR(IF(LEN(Meilensteine34[[#This Row],[Tage]])=0,"",IF(AND(P$7=$E30,$F30=1),Meilenstein_Markierung,"")),"")</f>
        <v/>
      </c>
      <c r="Q30" s="30" t="str">
        <f ca="1">IFERROR(IF(LEN(Meilensteine34[[#This Row],[Tage]])=0,"",IF(AND(Q$7=$E30,$F30=1),Meilenstein_Markierung,"")),"")</f>
        <v/>
      </c>
      <c r="R30" s="30" t="str">
        <f ca="1">IFERROR(IF(LEN(Meilensteine34[[#This Row],[Tage]])=0,"",IF(AND(R$7=$E30,$F30=1),Meilenstein_Markierung,"")),"")</f>
        <v/>
      </c>
      <c r="S30" s="30" t="str">
        <f ca="1">IFERROR(IF(LEN(Meilensteine34[[#This Row],[Tage]])=0,"",IF(AND(S$7=$E30,$F30=1),Meilenstein_Markierung,"")),"")</f>
        <v/>
      </c>
      <c r="T30" s="30" t="str">
        <f ca="1">IFERROR(IF(LEN(Meilensteine34[[#This Row],[Tage]])=0,"",IF(AND(T$7=$E30,$F30=1),Meilenstein_Markierung,"")),"")</f>
        <v/>
      </c>
      <c r="U30" s="30" t="str">
        <f ca="1">IFERROR(IF(LEN(Meilensteine34[[#This Row],[Tage]])=0,"",IF(AND(U$7=$E30,$F30=1),Meilenstein_Markierung,"")),"")</f>
        <v/>
      </c>
      <c r="V30" s="30" t="str">
        <f ca="1">IFERROR(IF(LEN(Meilensteine34[[#This Row],[Tage]])=0,"",IF(AND(V$7=$E30,$F30=1),Meilenstein_Markierung,"")),"")</f>
        <v/>
      </c>
      <c r="W30" s="30" t="str">
        <f ca="1">IFERROR(IF(LEN(Meilensteine34[[#This Row],[Tage]])=0,"",IF(AND(W$7=$E30,$F30=1),Meilenstein_Markierung,"")),"")</f>
        <v/>
      </c>
      <c r="X30" s="30" t="str">
        <f ca="1">IFERROR(IF(LEN(Meilensteine34[[#This Row],[Tage]])=0,"",IF(AND(X$7=$E30,$F30=1),Meilenstein_Markierung,"")),"")</f>
        <v/>
      </c>
      <c r="Y30" s="30" t="str">
        <f ca="1">IFERROR(IF(LEN(Meilensteine34[[#This Row],[Tage]])=0,"",IF(AND(Y$7=$E30,$F30=1),Meilenstein_Markierung,"")),"")</f>
        <v/>
      </c>
      <c r="Z30" s="30" t="str">
        <f ca="1">IFERROR(IF(LEN(Meilensteine34[[#This Row],[Tage]])=0,"",IF(AND(Z$7=$E30,$F30=1),Meilenstein_Markierung,"")),"")</f>
        <v/>
      </c>
      <c r="AA30" s="30" t="str">
        <f ca="1">IFERROR(IF(LEN(Meilensteine34[[#This Row],[Tage]])=0,"",IF(AND(AA$7=$E30,$F30=1),Meilenstein_Markierung,"")),"")</f>
        <v/>
      </c>
      <c r="AB30" s="30" t="str">
        <f ca="1">IFERROR(IF(LEN(Meilensteine34[[#This Row],[Tage]])=0,"",IF(AND(AB$7=$E30,$F30=1),Meilenstein_Markierung,"")),"")</f>
        <v/>
      </c>
      <c r="AC30" s="30" t="str">
        <f ca="1">IFERROR(IF(LEN(Meilensteine34[[#This Row],[Tage]])=0,"",IF(AND(AC$7=$E30,$F30=1),Meilenstein_Markierung,"")),"")</f>
        <v/>
      </c>
      <c r="AD30" s="30" t="str">
        <f ca="1">IFERROR(IF(LEN(Meilensteine34[[#This Row],[Tage]])=0,"",IF(AND(AD$7=$E30,$F30=1),Meilenstein_Markierung,"")),"")</f>
        <v/>
      </c>
      <c r="AE30" s="30" t="str">
        <f ca="1">IFERROR(IF(LEN(Meilensteine34[[#This Row],[Tage]])=0,"",IF(AND(AE$7=$E30,$F30=1),Meilenstein_Markierung,"")),"")</f>
        <v/>
      </c>
      <c r="AF30" s="30" t="str">
        <f ca="1">IFERROR(IF(LEN(Meilensteine34[[#This Row],[Tage]])=0,"",IF(AND(AF$7=$E30,$F30=1),Meilenstein_Markierung,"")),"")</f>
        <v/>
      </c>
      <c r="AG30" s="30" t="str">
        <f ca="1">IFERROR(IF(LEN(Meilensteine34[[#This Row],[Tage]])=0,"",IF(AND(AG$7=$E30,$F30=1),Meilenstein_Markierung,"")),"")</f>
        <v/>
      </c>
      <c r="AH30" s="30" t="str">
        <f ca="1">IFERROR(IF(LEN(Meilensteine34[[#This Row],[Tage]])=0,"",IF(AND(AH$7=$E30,$F30=1),Meilenstein_Markierung,"")),"")</f>
        <v/>
      </c>
      <c r="AI30" s="30" t="str">
        <f ca="1">IFERROR(IF(LEN(Meilensteine34[[#This Row],[Tage]])=0,"",IF(AND(AI$7=$E30,$F30=1),Meilenstein_Markierung,"")),"")</f>
        <v/>
      </c>
      <c r="AJ30" s="30" t="str">
        <f ca="1">IFERROR(IF(LEN(Meilensteine34[[#This Row],[Tage]])=0,"",IF(AND(AJ$7=$E30,$F30=1),Meilenstein_Markierung,"")),"")</f>
        <v/>
      </c>
      <c r="AK30" s="30" t="str">
        <f ca="1">IFERROR(IF(LEN(Meilensteine34[[#This Row],[Tage]])=0,"",IF(AND(AK$7=$E30,$F30=1),Meilenstein_Markierung,"")),"")</f>
        <v/>
      </c>
      <c r="AL30" s="30" t="str">
        <f ca="1">IFERROR(IF(LEN(Meilensteine34[[#This Row],[Tage]])=0,"",IF(AND(AL$7=$E30,$F30=1),Meilenstein_Markierung,"")),"")</f>
        <v/>
      </c>
      <c r="AM30" s="30" t="str">
        <f ca="1">IFERROR(IF(LEN(Meilensteine34[[#This Row],[Tage]])=0,"",IF(AND(AM$7=$E30,$F30=1),Meilenstein_Markierung,"")),"")</f>
        <v/>
      </c>
      <c r="AN30" s="30" t="str">
        <f ca="1">IFERROR(IF(LEN(Meilensteine34[[#This Row],[Tage]])=0,"",IF(AND(AN$7=$E30,$F30=1),Meilenstein_Markierung,"")),"")</f>
        <v/>
      </c>
      <c r="AO30" s="30" t="str">
        <f ca="1">IFERROR(IF(LEN(Meilensteine34[[#This Row],[Tage]])=0,"",IF(AND(AO$7=$E30,$F30=1),Meilenstein_Markierung,"")),"")</f>
        <v/>
      </c>
      <c r="AP30" s="30" t="str">
        <f ca="1">IFERROR(IF(LEN(Meilensteine34[[#This Row],[Tage]])=0,"",IF(AND(AP$7=$E30,$F30=1),Meilenstein_Markierung,"")),"")</f>
        <v/>
      </c>
      <c r="AQ30" s="30" t="str">
        <f ca="1">IFERROR(IF(LEN(Meilensteine34[[#This Row],[Tage]])=0,"",IF(AND(AQ$7=$E30,$F30=1),Meilenstein_Markierung,"")),"")</f>
        <v/>
      </c>
      <c r="AR30" s="30" t="str">
        <f ca="1">IFERROR(IF(LEN(Meilensteine34[[#This Row],[Tage]])=0,"",IF(AND(AR$7=$E30,$F30=1),Meilenstein_Markierung,"")),"")</f>
        <v/>
      </c>
      <c r="AS30" s="30" t="str">
        <f ca="1">IFERROR(IF(LEN(Meilensteine34[[#This Row],[Tage]])=0,"",IF(AND(AS$7=$E30,$F30=1),Meilenstein_Markierung,"")),"")</f>
        <v/>
      </c>
      <c r="AT30" s="30" t="str">
        <f ca="1">IFERROR(IF(LEN(Meilensteine34[[#This Row],[Tage]])=0,"",IF(AND(AT$7=$E30,$F30=1),Meilenstein_Markierung,"")),"")</f>
        <v/>
      </c>
      <c r="AU30" s="30" t="str">
        <f ca="1">IFERROR(IF(LEN(Meilensteine34[[#This Row],[Tage]])=0,"",IF(AND(AU$7=$E30,$F30=1),Meilenstein_Markierung,"")),"")</f>
        <v/>
      </c>
      <c r="AV30" s="30" t="str">
        <f ca="1">IFERROR(IF(LEN(Meilensteine34[[#This Row],[Tage]])=0,"",IF(AND(AV$7=$E30,$F30=1),Meilenstein_Markierung,"")),"")</f>
        <v/>
      </c>
      <c r="AW30" s="30" t="str">
        <f ca="1">IFERROR(IF(LEN(Meilensteine34[[#This Row],[Tage]])=0,"",IF(AND(AW$7=$E30,$F30=1),Meilenstein_Markierung,"")),"")</f>
        <v/>
      </c>
      <c r="AX30" s="30" t="str">
        <f ca="1">IFERROR(IF(LEN(Meilensteine34[[#This Row],[Tage]])=0,"",IF(AND(AX$7=$E30,$F30=1),Meilenstein_Markierung,"")),"")</f>
        <v/>
      </c>
      <c r="AY30" s="30" t="str">
        <f ca="1">IFERROR(IF(LEN(Meilensteine34[[#This Row],[Tage]])=0,"",IF(AND(AY$7=$E30,$F30=1),Meilenstein_Markierung,"")),"")</f>
        <v/>
      </c>
      <c r="AZ30" s="30" t="str">
        <f ca="1">IFERROR(IF(LEN(Meilensteine34[[#This Row],[Tage]])=0,"",IF(AND(AZ$7=$E30,$F30=1),Meilenstein_Markierung,"")),"")</f>
        <v/>
      </c>
      <c r="BA30" s="30" t="str">
        <f ca="1">IFERROR(IF(LEN(Meilensteine34[[#This Row],[Tage]])=0,"",IF(AND(BA$7=$E30,$F30=1),Meilenstein_Markierung,"")),"")</f>
        <v/>
      </c>
      <c r="BB30" s="30" t="str">
        <f ca="1">IFERROR(IF(LEN(Meilensteine34[[#This Row],[Tage]])=0,"",IF(AND(BB$7=$E30,$F30=1),Meilenstein_Markierung,"")),"")</f>
        <v/>
      </c>
      <c r="BC30" s="30" t="str">
        <f ca="1">IFERROR(IF(LEN(Meilensteine34[[#This Row],[Tage]])=0,"",IF(AND(BC$7=$E30,$F30=1),Meilenstein_Markierung,"")),"")</f>
        <v/>
      </c>
      <c r="BD30" s="30" t="str">
        <f ca="1">IFERROR(IF(LEN(Meilensteine34[[#This Row],[Tage]])=0,"",IF(AND(BD$7=$E30,$F30=1),Meilenstein_Markierung,"")),"")</f>
        <v/>
      </c>
      <c r="BE30" s="30" t="str">
        <f ca="1">IFERROR(IF(LEN(Meilensteine34[[#This Row],[Tage]])=0,"",IF(AND(BE$7=$E30,$F30=1),Meilenstein_Markierung,"")),"")</f>
        <v/>
      </c>
      <c r="BF30" s="30" t="str">
        <f ca="1">IFERROR(IF(LEN(Meilensteine34[[#This Row],[Tage]])=0,"",IF(AND(BF$7=$E30,$F30=1),Meilenstein_Markierung,"")),"")</f>
        <v/>
      </c>
      <c r="BG30" s="30" t="str">
        <f ca="1">IFERROR(IF(LEN(Meilensteine34[[#This Row],[Tage]])=0,"",IF(AND(BG$7=$E30,$F30=1),Meilenstein_Markierung,"")),"")</f>
        <v/>
      </c>
      <c r="BH30" s="30" t="str">
        <f ca="1">IFERROR(IF(LEN(Meilensteine34[[#This Row],[Tage]])=0,"",IF(AND(BH$7=$E30,$F30=1),Meilenstein_Markierung,"")),"")</f>
        <v/>
      </c>
      <c r="BI30" s="30" t="str">
        <f ca="1">IFERROR(IF(LEN(Meilensteine34[[#This Row],[Tage]])=0,"",IF(AND(BI$7=$E30,$F30=1),Meilenstein_Markierung,"")),"")</f>
        <v/>
      </c>
      <c r="BJ30" s="30" t="str">
        <f ca="1">IFERROR(IF(LEN(Meilensteine34[[#This Row],[Tage]])=0,"",IF(AND(BJ$7=$E30,$F30=1),Meilenstein_Markierung,"")),"")</f>
        <v/>
      </c>
      <c r="BK30" s="30" t="str">
        <f ca="1">IFERROR(IF(LEN(Meilensteine34[[#This Row],[Tage]])=0,"",IF(AND(BK$7=$E30,$F30=1),Meilenstein_Markierung,"")),"")</f>
        <v/>
      </c>
    </row>
    <row r="31" spans="1:63" s="1" customFormat="1" ht="30" customHeight="1" outlineLevel="1">
      <c r="A31" s="9"/>
      <c r="B31" s="49" t="s">
        <v>42</v>
      </c>
      <c r="C31" s="17"/>
      <c r="D31" s="44"/>
      <c r="E31" s="43">
        <f ca="1">TODAY()+80</f>
        <v>45697</v>
      </c>
      <c r="F31" s="16">
        <v>5</v>
      </c>
      <c r="G31" s="31"/>
      <c r="H31" s="30" t="str">
        <f ca="1">IFERROR(IF(LEN(Meilensteine34[[#This Row],[Tage]])=0,"",IF(AND(H$7=$E31,$F31=1),Meilenstein_Markierung,"")),"")</f>
        <v/>
      </c>
      <c r="I31" s="30" t="str">
        <f ca="1">IFERROR(IF(LEN(Meilensteine34[[#This Row],[Tage]])=0,"",IF(AND(I$7=$E31,$F31=1),Meilenstein_Markierung,"")),"")</f>
        <v/>
      </c>
      <c r="J31" s="30" t="str">
        <f ca="1">IFERROR(IF(LEN(Meilensteine34[[#This Row],[Tage]])=0,"",IF(AND(J$7=$E31,$F31=1),Meilenstein_Markierung,"")),"")</f>
        <v/>
      </c>
      <c r="K31" s="30" t="str">
        <f ca="1">IFERROR(IF(LEN(Meilensteine34[[#This Row],[Tage]])=0,"",IF(AND(K$7=$E31,$F31=1),Meilenstein_Markierung,"")),"")</f>
        <v/>
      </c>
      <c r="L31" s="30" t="str">
        <f ca="1">IFERROR(IF(LEN(Meilensteine34[[#This Row],[Tage]])=0,"",IF(AND(L$7=$E31,$F31=1),Meilenstein_Markierung,"")),"")</f>
        <v/>
      </c>
      <c r="M31" s="30" t="str">
        <f ca="1">IFERROR(IF(LEN(Meilensteine34[[#This Row],[Tage]])=0,"",IF(AND(M$7=$E31,$F31=1),Meilenstein_Markierung,"")),"")</f>
        <v/>
      </c>
      <c r="N31" s="30" t="str">
        <f ca="1">IFERROR(IF(LEN(Meilensteine34[[#This Row],[Tage]])=0,"",IF(AND(N$7=$E31,$F31=1),Meilenstein_Markierung,"")),"")</f>
        <v/>
      </c>
      <c r="O31" s="30" t="str">
        <f ca="1">IFERROR(IF(LEN(Meilensteine34[[#This Row],[Tage]])=0,"",IF(AND(O$7=$E31,$F31=1),Meilenstein_Markierung,"")),"")</f>
        <v/>
      </c>
      <c r="P31" s="30" t="str">
        <f ca="1">IFERROR(IF(LEN(Meilensteine34[[#This Row],[Tage]])=0,"",IF(AND(P$7=$E31,$F31=1),Meilenstein_Markierung,"")),"")</f>
        <v/>
      </c>
      <c r="Q31" s="30" t="str">
        <f ca="1">IFERROR(IF(LEN(Meilensteine34[[#This Row],[Tage]])=0,"",IF(AND(Q$7=$E31,$F31=1),Meilenstein_Markierung,"")),"")</f>
        <v/>
      </c>
      <c r="R31" s="30" t="str">
        <f ca="1">IFERROR(IF(LEN(Meilensteine34[[#This Row],[Tage]])=0,"",IF(AND(R$7=$E31,$F31=1),Meilenstein_Markierung,"")),"")</f>
        <v/>
      </c>
      <c r="S31" s="30" t="str">
        <f ca="1">IFERROR(IF(LEN(Meilensteine34[[#This Row],[Tage]])=0,"",IF(AND(S$7=$E31,$F31=1),Meilenstein_Markierung,"")),"")</f>
        <v/>
      </c>
      <c r="T31" s="30" t="str">
        <f ca="1">IFERROR(IF(LEN(Meilensteine34[[#This Row],[Tage]])=0,"",IF(AND(T$7=$E31,$F31=1),Meilenstein_Markierung,"")),"")</f>
        <v/>
      </c>
      <c r="U31" s="30" t="str">
        <f ca="1">IFERROR(IF(LEN(Meilensteine34[[#This Row],[Tage]])=0,"",IF(AND(U$7=$E31,$F31=1),Meilenstein_Markierung,"")),"")</f>
        <v/>
      </c>
      <c r="V31" s="30" t="str">
        <f ca="1">IFERROR(IF(LEN(Meilensteine34[[#This Row],[Tage]])=0,"",IF(AND(V$7=$E31,$F31=1),Meilenstein_Markierung,"")),"")</f>
        <v/>
      </c>
      <c r="W31" s="30" t="str">
        <f ca="1">IFERROR(IF(LEN(Meilensteine34[[#This Row],[Tage]])=0,"",IF(AND(W$7=$E31,$F31=1),Meilenstein_Markierung,"")),"")</f>
        <v/>
      </c>
      <c r="X31" s="30" t="str">
        <f ca="1">IFERROR(IF(LEN(Meilensteine34[[#This Row],[Tage]])=0,"",IF(AND(X$7=$E31,$F31=1),Meilenstein_Markierung,"")),"")</f>
        <v/>
      </c>
      <c r="Y31" s="30" t="str">
        <f ca="1">IFERROR(IF(LEN(Meilensteine34[[#This Row],[Tage]])=0,"",IF(AND(Y$7=$E31,$F31=1),Meilenstein_Markierung,"")),"")</f>
        <v/>
      </c>
      <c r="Z31" s="30" t="str">
        <f ca="1">IFERROR(IF(LEN(Meilensteine34[[#This Row],[Tage]])=0,"",IF(AND(Z$7=$E31,$F31=1),Meilenstein_Markierung,"")),"")</f>
        <v/>
      </c>
      <c r="AA31" s="30" t="str">
        <f ca="1">IFERROR(IF(LEN(Meilensteine34[[#This Row],[Tage]])=0,"",IF(AND(AA$7=$E31,$F31=1),Meilenstein_Markierung,"")),"")</f>
        <v/>
      </c>
      <c r="AB31" s="30" t="str">
        <f ca="1">IFERROR(IF(LEN(Meilensteine34[[#This Row],[Tage]])=0,"",IF(AND(AB$7=$E31,$F31=1),Meilenstein_Markierung,"")),"")</f>
        <v/>
      </c>
      <c r="AC31" s="30" t="str">
        <f ca="1">IFERROR(IF(LEN(Meilensteine34[[#This Row],[Tage]])=0,"",IF(AND(AC$7=$E31,$F31=1),Meilenstein_Markierung,"")),"")</f>
        <v/>
      </c>
      <c r="AD31" s="30" t="str">
        <f ca="1">IFERROR(IF(LEN(Meilensteine34[[#This Row],[Tage]])=0,"",IF(AND(AD$7=$E31,$F31=1),Meilenstein_Markierung,"")),"")</f>
        <v/>
      </c>
      <c r="AE31" s="30" t="str">
        <f ca="1">IFERROR(IF(LEN(Meilensteine34[[#This Row],[Tage]])=0,"",IF(AND(AE$7=$E31,$F31=1),Meilenstein_Markierung,"")),"")</f>
        <v/>
      </c>
      <c r="AF31" s="30" t="str">
        <f ca="1">IFERROR(IF(LEN(Meilensteine34[[#This Row],[Tage]])=0,"",IF(AND(AF$7=$E31,$F31=1),Meilenstein_Markierung,"")),"")</f>
        <v/>
      </c>
      <c r="AG31" s="30" t="str">
        <f ca="1">IFERROR(IF(LEN(Meilensteine34[[#This Row],[Tage]])=0,"",IF(AND(AG$7=$E31,$F31=1),Meilenstein_Markierung,"")),"")</f>
        <v/>
      </c>
      <c r="AH31" s="30" t="str">
        <f ca="1">IFERROR(IF(LEN(Meilensteine34[[#This Row],[Tage]])=0,"",IF(AND(AH$7=$E31,$F31=1),Meilenstein_Markierung,"")),"")</f>
        <v/>
      </c>
      <c r="AI31" s="30" t="str">
        <f ca="1">IFERROR(IF(LEN(Meilensteine34[[#This Row],[Tage]])=0,"",IF(AND(AI$7=$E31,$F31=1),Meilenstein_Markierung,"")),"")</f>
        <v/>
      </c>
      <c r="AJ31" s="30" t="str">
        <f ca="1">IFERROR(IF(LEN(Meilensteine34[[#This Row],[Tage]])=0,"",IF(AND(AJ$7=$E31,$F31=1),Meilenstein_Markierung,"")),"")</f>
        <v/>
      </c>
      <c r="AK31" s="30" t="str">
        <f ca="1">IFERROR(IF(LEN(Meilensteine34[[#This Row],[Tage]])=0,"",IF(AND(AK$7=$E31,$F31=1),Meilenstein_Markierung,"")),"")</f>
        <v/>
      </c>
      <c r="AL31" s="30" t="str">
        <f ca="1">IFERROR(IF(LEN(Meilensteine34[[#This Row],[Tage]])=0,"",IF(AND(AL$7=$E31,$F31=1),Meilenstein_Markierung,"")),"")</f>
        <v/>
      </c>
      <c r="AM31" s="30" t="str">
        <f ca="1">IFERROR(IF(LEN(Meilensteine34[[#This Row],[Tage]])=0,"",IF(AND(AM$7=$E31,$F31=1),Meilenstein_Markierung,"")),"")</f>
        <v/>
      </c>
      <c r="AN31" s="30" t="str">
        <f ca="1">IFERROR(IF(LEN(Meilensteine34[[#This Row],[Tage]])=0,"",IF(AND(AN$7=$E31,$F31=1),Meilenstein_Markierung,"")),"")</f>
        <v/>
      </c>
      <c r="AO31" s="30" t="str">
        <f ca="1">IFERROR(IF(LEN(Meilensteine34[[#This Row],[Tage]])=0,"",IF(AND(AO$7=$E31,$F31=1),Meilenstein_Markierung,"")),"")</f>
        <v/>
      </c>
      <c r="AP31" s="30" t="str">
        <f ca="1">IFERROR(IF(LEN(Meilensteine34[[#This Row],[Tage]])=0,"",IF(AND(AP$7=$E31,$F31=1),Meilenstein_Markierung,"")),"")</f>
        <v/>
      </c>
      <c r="AQ31" s="30" t="str">
        <f ca="1">IFERROR(IF(LEN(Meilensteine34[[#This Row],[Tage]])=0,"",IF(AND(AQ$7=$E31,$F31=1),Meilenstein_Markierung,"")),"")</f>
        <v/>
      </c>
      <c r="AR31" s="30" t="str">
        <f ca="1">IFERROR(IF(LEN(Meilensteine34[[#This Row],[Tage]])=0,"",IF(AND(AR$7=$E31,$F31=1),Meilenstein_Markierung,"")),"")</f>
        <v/>
      </c>
      <c r="AS31" s="30" t="str">
        <f ca="1">IFERROR(IF(LEN(Meilensteine34[[#This Row],[Tage]])=0,"",IF(AND(AS$7=$E31,$F31=1),Meilenstein_Markierung,"")),"")</f>
        <v/>
      </c>
      <c r="AT31" s="30" t="str">
        <f ca="1">IFERROR(IF(LEN(Meilensteine34[[#This Row],[Tage]])=0,"",IF(AND(AT$7=$E31,$F31=1),Meilenstein_Markierung,"")),"")</f>
        <v/>
      </c>
      <c r="AU31" s="30" t="str">
        <f ca="1">IFERROR(IF(LEN(Meilensteine34[[#This Row],[Tage]])=0,"",IF(AND(AU$7=$E31,$F31=1),Meilenstein_Markierung,"")),"")</f>
        <v/>
      </c>
      <c r="AV31" s="30" t="str">
        <f ca="1">IFERROR(IF(LEN(Meilensteine34[[#This Row],[Tage]])=0,"",IF(AND(AV$7=$E31,$F31=1),Meilenstein_Markierung,"")),"")</f>
        <v/>
      </c>
      <c r="AW31" s="30" t="str">
        <f ca="1">IFERROR(IF(LEN(Meilensteine34[[#This Row],[Tage]])=0,"",IF(AND(AW$7=$E31,$F31=1),Meilenstein_Markierung,"")),"")</f>
        <v/>
      </c>
      <c r="AX31" s="30" t="str">
        <f ca="1">IFERROR(IF(LEN(Meilensteine34[[#This Row],[Tage]])=0,"",IF(AND(AX$7=$E31,$F31=1),Meilenstein_Markierung,"")),"")</f>
        <v/>
      </c>
      <c r="AY31" s="30" t="str">
        <f ca="1">IFERROR(IF(LEN(Meilensteine34[[#This Row],[Tage]])=0,"",IF(AND(AY$7=$E31,$F31=1),Meilenstein_Markierung,"")),"")</f>
        <v/>
      </c>
      <c r="AZ31" s="30" t="str">
        <f ca="1">IFERROR(IF(LEN(Meilensteine34[[#This Row],[Tage]])=0,"",IF(AND(AZ$7=$E31,$F31=1),Meilenstein_Markierung,"")),"")</f>
        <v/>
      </c>
      <c r="BA31" s="30" t="str">
        <f ca="1">IFERROR(IF(LEN(Meilensteine34[[#This Row],[Tage]])=0,"",IF(AND(BA$7=$E31,$F31=1),Meilenstein_Markierung,"")),"")</f>
        <v/>
      </c>
      <c r="BB31" s="30" t="str">
        <f ca="1">IFERROR(IF(LEN(Meilensteine34[[#This Row],[Tage]])=0,"",IF(AND(BB$7=$E31,$F31=1),Meilenstein_Markierung,"")),"")</f>
        <v/>
      </c>
      <c r="BC31" s="30" t="str">
        <f ca="1">IFERROR(IF(LEN(Meilensteine34[[#This Row],[Tage]])=0,"",IF(AND(BC$7=$E31,$F31=1),Meilenstein_Markierung,"")),"")</f>
        <v/>
      </c>
      <c r="BD31" s="30" t="str">
        <f ca="1">IFERROR(IF(LEN(Meilensteine34[[#This Row],[Tage]])=0,"",IF(AND(BD$7=$E31,$F31=1),Meilenstein_Markierung,"")),"")</f>
        <v/>
      </c>
      <c r="BE31" s="30" t="str">
        <f ca="1">IFERROR(IF(LEN(Meilensteine34[[#This Row],[Tage]])=0,"",IF(AND(BE$7=$E31,$F31=1),Meilenstein_Markierung,"")),"")</f>
        <v/>
      </c>
      <c r="BF31" s="30" t="str">
        <f ca="1">IFERROR(IF(LEN(Meilensteine34[[#This Row],[Tage]])=0,"",IF(AND(BF$7=$E31,$F31=1),Meilenstein_Markierung,"")),"")</f>
        <v/>
      </c>
      <c r="BG31" s="30" t="str">
        <f ca="1">IFERROR(IF(LEN(Meilensteine34[[#This Row],[Tage]])=0,"",IF(AND(BG$7=$E31,$F31=1),Meilenstein_Markierung,"")),"")</f>
        <v/>
      </c>
      <c r="BH31" s="30" t="str">
        <f ca="1">IFERROR(IF(LEN(Meilensteine34[[#This Row],[Tage]])=0,"",IF(AND(BH$7=$E31,$F31=1),Meilenstein_Markierung,"")),"")</f>
        <v/>
      </c>
      <c r="BI31" s="30" t="str">
        <f ca="1">IFERROR(IF(LEN(Meilensteine34[[#This Row],[Tage]])=0,"",IF(AND(BI$7=$E31,$F31=1),Meilenstein_Markierung,"")),"")</f>
        <v/>
      </c>
      <c r="BJ31" s="30" t="str">
        <f ca="1">IFERROR(IF(LEN(Meilensteine34[[#This Row],[Tage]])=0,"",IF(AND(BJ$7=$E31,$F31=1),Meilenstein_Markierung,"")),"")</f>
        <v/>
      </c>
      <c r="BK31" s="30" t="str">
        <f ca="1">IFERROR(IF(LEN(Meilensteine34[[#This Row],[Tage]])=0,"",IF(AND(BK$7=$E31,$F31=1),Meilenstein_Markierung,"")),"")</f>
        <v/>
      </c>
    </row>
    <row r="32" spans="1:63" s="1" customFormat="1" ht="30" customHeight="1" outlineLevel="1">
      <c r="A32" s="9"/>
      <c r="B32" s="49" t="s">
        <v>31</v>
      </c>
      <c r="C32" s="17"/>
      <c r="D32" s="44"/>
      <c r="E32" s="43"/>
      <c r="F32" s="16"/>
      <c r="G32" s="31"/>
      <c r="H32" s="30" t="str">
        <f>IFERROR(IF(LEN(Meilensteine34[[#This Row],[Tage]])=0,"",IF(AND(H$7=$E32,$F32=1),Meilenstein_Markierung,"")),"")</f>
        <v/>
      </c>
      <c r="I32" s="30" t="str">
        <f>IFERROR(IF(LEN(Meilensteine34[[#This Row],[Tage]])=0,"",IF(AND(I$7=$E32,$F32=1),Meilenstein_Markierung,"")),"")</f>
        <v/>
      </c>
      <c r="J32" s="30" t="str">
        <f>IFERROR(IF(LEN(Meilensteine34[[#This Row],[Tage]])=0,"",IF(AND(J$7=$E32,$F32=1),Meilenstein_Markierung,"")),"")</f>
        <v/>
      </c>
      <c r="K32" s="30" t="str">
        <f>IFERROR(IF(LEN(Meilensteine34[[#This Row],[Tage]])=0,"",IF(AND(K$7=$E32,$F32=1),Meilenstein_Markierung,"")),"")</f>
        <v/>
      </c>
      <c r="L32" s="30" t="str">
        <f>IFERROR(IF(LEN(Meilensteine34[[#This Row],[Tage]])=0,"",IF(AND(L$7=$E32,$F32=1),Meilenstein_Markierung,"")),"")</f>
        <v/>
      </c>
      <c r="M32" s="30" t="str">
        <f>IFERROR(IF(LEN(Meilensteine34[[#This Row],[Tage]])=0,"",IF(AND(M$7=$E32,$F32=1),Meilenstein_Markierung,"")),"")</f>
        <v/>
      </c>
      <c r="N32" s="30" t="str">
        <f>IFERROR(IF(LEN(Meilensteine34[[#This Row],[Tage]])=0,"",IF(AND(N$7=$E32,$F32=1),Meilenstein_Markierung,"")),"")</f>
        <v/>
      </c>
      <c r="O32" s="30" t="str">
        <f>IFERROR(IF(LEN(Meilensteine34[[#This Row],[Tage]])=0,"",IF(AND(O$7=$E32,$F32=1),Meilenstein_Markierung,"")),"")</f>
        <v/>
      </c>
      <c r="P32" s="30" t="str">
        <f>IFERROR(IF(LEN(Meilensteine34[[#This Row],[Tage]])=0,"",IF(AND(P$7=$E32,$F32=1),Meilenstein_Markierung,"")),"")</f>
        <v/>
      </c>
      <c r="Q32" s="30" t="str">
        <f>IFERROR(IF(LEN(Meilensteine34[[#This Row],[Tage]])=0,"",IF(AND(Q$7=$E32,$F32=1),Meilenstein_Markierung,"")),"")</f>
        <v/>
      </c>
      <c r="R32" s="30" t="str">
        <f>IFERROR(IF(LEN(Meilensteine34[[#This Row],[Tage]])=0,"",IF(AND(R$7=$E32,$F32=1),Meilenstein_Markierung,"")),"")</f>
        <v/>
      </c>
      <c r="S32" s="30" t="str">
        <f>IFERROR(IF(LEN(Meilensteine34[[#This Row],[Tage]])=0,"",IF(AND(S$7=$E32,$F32=1),Meilenstein_Markierung,"")),"")</f>
        <v/>
      </c>
      <c r="T32" s="30" t="str">
        <f>IFERROR(IF(LEN(Meilensteine34[[#This Row],[Tage]])=0,"",IF(AND(T$7=$E32,$F32=1),Meilenstein_Markierung,"")),"")</f>
        <v/>
      </c>
      <c r="U32" s="30" t="str">
        <f>IFERROR(IF(LEN(Meilensteine34[[#This Row],[Tage]])=0,"",IF(AND(U$7=$E32,$F32=1),Meilenstein_Markierung,"")),"")</f>
        <v/>
      </c>
      <c r="V32" s="30" t="str">
        <f>IFERROR(IF(LEN(Meilensteine34[[#This Row],[Tage]])=0,"",IF(AND(V$7=$E32,$F32=1),Meilenstein_Markierung,"")),"")</f>
        <v/>
      </c>
      <c r="W32" s="30" t="str">
        <f>IFERROR(IF(LEN(Meilensteine34[[#This Row],[Tage]])=0,"",IF(AND(W$7=$E32,$F32=1),Meilenstein_Markierung,"")),"")</f>
        <v/>
      </c>
      <c r="X32" s="30" t="str">
        <f>IFERROR(IF(LEN(Meilensteine34[[#This Row],[Tage]])=0,"",IF(AND(X$7=$E32,$F32=1),Meilenstein_Markierung,"")),"")</f>
        <v/>
      </c>
      <c r="Y32" s="30" t="str">
        <f>IFERROR(IF(LEN(Meilensteine34[[#This Row],[Tage]])=0,"",IF(AND(Y$7=$E32,$F32=1),Meilenstein_Markierung,"")),"")</f>
        <v/>
      </c>
      <c r="Z32" s="30" t="str">
        <f>IFERROR(IF(LEN(Meilensteine34[[#This Row],[Tage]])=0,"",IF(AND(Z$7=$E32,$F32=1),Meilenstein_Markierung,"")),"")</f>
        <v/>
      </c>
      <c r="AA32" s="30" t="str">
        <f>IFERROR(IF(LEN(Meilensteine34[[#This Row],[Tage]])=0,"",IF(AND(AA$7=$E32,$F32=1),Meilenstein_Markierung,"")),"")</f>
        <v/>
      </c>
      <c r="AB32" s="30" t="str">
        <f>IFERROR(IF(LEN(Meilensteine34[[#This Row],[Tage]])=0,"",IF(AND(AB$7=$E32,$F32=1),Meilenstein_Markierung,"")),"")</f>
        <v/>
      </c>
      <c r="AC32" s="30" t="str">
        <f>IFERROR(IF(LEN(Meilensteine34[[#This Row],[Tage]])=0,"",IF(AND(AC$7=$E32,$F32=1),Meilenstein_Markierung,"")),"")</f>
        <v/>
      </c>
      <c r="AD32" s="30" t="str">
        <f>IFERROR(IF(LEN(Meilensteine34[[#This Row],[Tage]])=0,"",IF(AND(AD$7=$E32,$F32=1),Meilenstein_Markierung,"")),"")</f>
        <v/>
      </c>
      <c r="AE32" s="30" t="str">
        <f>IFERROR(IF(LEN(Meilensteine34[[#This Row],[Tage]])=0,"",IF(AND(AE$7=$E32,$F32=1),Meilenstein_Markierung,"")),"")</f>
        <v/>
      </c>
      <c r="AF32" s="30" t="str">
        <f>IFERROR(IF(LEN(Meilensteine34[[#This Row],[Tage]])=0,"",IF(AND(AF$7=$E32,$F32=1),Meilenstein_Markierung,"")),"")</f>
        <v/>
      </c>
      <c r="AG32" s="30" t="str">
        <f>IFERROR(IF(LEN(Meilensteine34[[#This Row],[Tage]])=0,"",IF(AND(AG$7=$E32,$F32=1),Meilenstein_Markierung,"")),"")</f>
        <v/>
      </c>
      <c r="AH32" s="30" t="str">
        <f>IFERROR(IF(LEN(Meilensteine34[[#This Row],[Tage]])=0,"",IF(AND(AH$7=$E32,$F32=1),Meilenstein_Markierung,"")),"")</f>
        <v/>
      </c>
      <c r="AI32" s="30" t="str">
        <f>IFERROR(IF(LEN(Meilensteine34[[#This Row],[Tage]])=0,"",IF(AND(AI$7=$E32,$F32=1),Meilenstein_Markierung,"")),"")</f>
        <v/>
      </c>
      <c r="AJ32" s="30" t="str">
        <f>IFERROR(IF(LEN(Meilensteine34[[#This Row],[Tage]])=0,"",IF(AND(AJ$7=$E32,$F32=1),Meilenstein_Markierung,"")),"")</f>
        <v/>
      </c>
      <c r="AK32" s="30" t="str">
        <f>IFERROR(IF(LEN(Meilensteine34[[#This Row],[Tage]])=0,"",IF(AND(AK$7=$E32,$F32=1),Meilenstein_Markierung,"")),"")</f>
        <v/>
      </c>
      <c r="AL32" s="30" t="str">
        <f>IFERROR(IF(LEN(Meilensteine34[[#This Row],[Tage]])=0,"",IF(AND(AL$7=$E32,$F32=1),Meilenstein_Markierung,"")),"")</f>
        <v/>
      </c>
      <c r="AM32" s="30" t="str">
        <f>IFERROR(IF(LEN(Meilensteine34[[#This Row],[Tage]])=0,"",IF(AND(AM$7=$E32,$F32=1),Meilenstein_Markierung,"")),"")</f>
        <v/>
      </c>
      <c r="AN32" s="30" t="str">
        <f>IFERROR(IF(LEN(Meilensteine34[[#This Row],[Tage]])=0,"",IF(AND(AN$7=$E32,$F32=1),Meilenstein_Markierung,"")),"")</f>
        <v/>
      </c>
      <c r="AO32" s="30" t="str">
        <f>IFERROR(IF(LEN(Meilensteine34[[#This Row],[Tage]])=0,"",IF(AND(AO$7=$E32,$F32=1),Meilenstein_Markierung,"")),"")</f>
        <v/>
      </c>
      <c r="AP32" s="30" t="str">
        <f>IFERROR(IF(LEN(Meilensteine34[[#This Row],[Tage]])=0,"",IF(AND(AP$7=$E32,$F32=1),Meilenstein_Markierung,"")),"")</f>
        <v/>
      </c>
      <c r="AQ32" s="30" t="str">
        <f>IFERROR(IF(LEN(Meilensteine34[[#This Row],[Tage]])=0,"",IF(AND(AQ$7=$E32,$F32=1),Meilenstein_Markierung,"")),"")</f>
        <v/>
      </c>
      <c r="AR32" s="30" t="str">
        <f>IFERROR(IF(LEN(Meilensteine34[[#This Row],[Tage]])=0,"",IF(AND(AR$7=$E32,$F32=1),Meilenstein_Markierung,"")),"")</f>
        <v/>
      </c>
      <c r="AS32" s="30" t="str">
        <f>IFERROR(IF(LEN(Meilensteine34[[#This Row],[Tage]])=0,"",IF(AND(AS$7=$E32,$F32=1),Meilenstein_Markierung,"")),"")</f>
        <v/>
      </c>
      <c r="AT32" s="30" t="str">
        <f>IFERROR(IF(LEN(Meilensteine34[[#This Row],[Tage]])=0,"",IF(AND(AT$7=$E32,$F32=1),Meilenstein_Markierung,"")),"")</f>
        <v/>
      </c>
      <c r="AU32" s="30" t="str">
        <f>IFERROR(IF(LEN(Meilensteine34[[#This Row],[Tage]])=0,"",IF(AND(AU$7=$E32,$F32=1),Meilenstein_Markierung,"")),"")</f>
        <v/>
      </c>
      <c r="AV32" s="30" t="str">
        <f>IFERROR(IF(LEN(Meilensteine34[[#This Row],[Tage]])=0,"",IF(AND(AV$7=$E32,$F32=1),Meilenstein_Markierung,"")),"")</f>
        <v/>
      </c>
      <c r="AW32" s="30" t="str">
        <f>IFERROR(IF(LEN(Meilensteine34[[#This Row],[Tage]])=0,"",IF(AND(AW$7=$E32,$F32=1),Meilenstein_Markierung,"")),"")</f>
        <v/>
      </c>
      <c r="AX32" s="30" t="str">
        <f>IFERROR(IF(LEN(Meilensteine34[[#This Row],[Tage]])=0,"",IF(AND(AX$7=$E32,$F32=1),Meilenstein_Markierung,"")),"")</f>
        <v/>
      </c>
      <c r="AY32" s="30" t="str">
        <f>IFERROR(IF(LEN(Meilensteine34[[#This Row],[Tage]])=0,"",IF(AND(AY$7=$E32,$F32=1),Meilenstein_Markierung,"")),"")</f>
        <v/>
      </c>
      <c r="AZ32" s="30" t="str">
        <f>IFERROR(IF(LEN(Meilensteine34[[#This Row],[Tage]])=0,"",IF(AND(AZ$7=$E32,$F32=1),Meilenstein_Markierung,"")),"")</f>
        <v/>
      </c>
      <c r="BA32" s="30" t="str">
        <f>IFERROR(IF(LEN(Meilensteine34[[#This Row],[Tage]])=0,"",IF(AND(BA$7=$E32,$F32=1),Meilenstein_Markierung,"")),"")</f>
        <v/>
      </c>
      <c r="BB32" s="30" t="str">
        <f>IFERROR(IF(LEN(Meilensteine34[[#This Row],[Tage]])=0,"",IF(AND(BB$7=$E32,$F32=1),Meilenstein_Markierung,"")),"")</f>
        <v/>
      </c>
      <c r="BC32" s="30" t="str">
        <f>IFERROR(IF(LEN(Meilensteine34[[#This Row],[Tage]])=0,"",IF(AND(BC$7=$E32,$F32=1),Meilenstein_Markierung,"")),"")</f>
        <v/>
      </c>
      <c r="BD32" s="30" t="str">
        <f>IFERROR(IF(LEN(Meilensteine34[[#This Row],[Tage]])=0,"",IF(AND(BD$7=$E32,$F32=1),Meilenstein_Markierung,"")),"")</f>
        <v/>
      </c>
      <c r="BE32" s="30" t="str">
        <f>IFERROR(IF(LEN(Meilensteine34[[#This Row],[Tage]])=0,"",IF(AND(BE$7=$E32,$F32=1),Meilenstein_Markierung,"")),"")</f>
        <v/>
      </c>
      <c r="BF32" s="30" t="str">
        <f>IFERROR(IF(LEN(Meilensteine34[[#This Row],[Tage]])=0,"",IF(AND(BF$7=$E32,$F32=1),Meilenstein_Markierung,"")),"")</f>
        <v/>
      </c>
      <c r="BG32" s="30" t="str">
        <f>IFERROR(IF(LEN(Meilensteine34[[#This Row],[Tage]])=0,"",IF(AND(BG$7=$E32,$F32=1),Meilenstein_Markierung,"")),"")</f>
        <v/>
      </c>
      <c r="BH32" s="30" t="str">
        <f>IFERROR(IF(LEN(Meilensteine34[[#This Row],[Tage]])=0,"",IF(AND(BH$7=$E32,$F32=1),Meilenstein_Markierung,"")),"")</f>
        <v/>
      </c>
      <c r="BI32" s="30" t="str">
        <f>IFERROR(IF(LEN(Meilensteine34[[#This Row],[Tage]])=0,"",IF(AND(BI$7=$E32,$F32=1),Meilenstein_Markierung,"")),"")</f>
        <v/>
      </c>
      <c r="BJ32" s="30" t="str">
        <f>IFERROR(IF(LEN(Meilensteine34[[#This Row],[Tage]])=0,"",IF(AND(BJ$7=$E32,$F32=1),Meilenstein_Markierung,"")),"")</f>
        <v/>
      </c>
      <c r="BK32" s="30" t="str">
        <f>IFERROR(IF(LEN(Meilensteine34[[#This Row],[Tage]])=0,"",IF(AND(BK$7=$E32,$F32=1),Meilenstein_Markierung,"")),"")</f>
        <v/>
      </c>
    </row>
    <row r="33" spans="1:63" s="1" customFormat="1" ht="30" customHeight="1" outlineLevel="1">
      <c r="A33" s="9"/>
      <c r="B33" s="49" t="s">
        <v>32</v>
      </c>
      <c r="C33" s="17"/>
      <c r="D33" s="44"/>
      <c r="E33" s="43"/>
      <c r="F33" s="16"/>
      <c r="G33" s="31"/>
      <c r="H33" s="30" t="str">
        <f>IFERROR(IF(LEN(Meilensteine34[[#This Row],[Tage]])=0,"",IF(AND(H$7=$E33,$F33=1),Meilenstein_Markierung,"")),"")</f>
        <v/>
      </c>
      <c r="I33" s="30" t="str">
        <f>IFERROR(IF(LEN(Meilensteine34[[#This Row],[Tage]])=0,"",IF(AND(I$7=$E33,$F33=1),Meilenstein_Markierung,"")),"")</f>
        <v/>
      </c>
      <c r="J33" s="30" t="str">
        <f>IFERROR(IF(LEN(Meilensteine34[[#This Row],[Tage]])=0,"",IF(AND(J$7=$E33,$F33=1),Meilenstein_Markierung,"")),"")</f>
        <v/>
      </c>
      <c r="K33" s="30" t="str">
        <f>IFERROR(IF(LEN(Meilensteine34[[#This Row],[Tage]])=0,"",IF(AND(K$7=$E33,$F33=1),Meilenstein_Markierung,"")),"")</f>
        <v/>
      </c>
      <c r="L33" s="30" t="str">
        <f>IFERROR(IF(LEN(Meilensteine34[[#This Row],[Tage]])=0,"",IF(AND(L$7=$E33,$F33=1),Meilenstein_Markierung,"")),"")</f>
        <v/>
      </c>
      <c r="M33" s="30" t="str">
        <f>IFERROR(IF(LEN(Meilensteine34[[#This Row],[Tage]])=0,"",IF(AND(M$7=$E33,$F33=1),Meilenstein_Markierung,"")),"")</f>
        <v/>
      </c>
      <c r="N33" s="30" t="str">
        <f>IFERROR(IF(LEN(Meilensteine34[[#This Row],[Tage]])=0,"",IF(AND(N$7=$E33,$F33=1),Meilenstein_Markierung,"")),"")</f>
        <v/>
      </c>
      <c r="O33" s="30" t="str">
        <f>IFERROR(IF(LEN(Meilensteine34[[#This Row],[Tage]])=0,"",IF(AND(O$7=$E33,$F33=1),Meilenstein_Markierung,"")),"")</f>
        <v/>
      </c>
      <c r="P33" s="30" t="str">
        <f>IFERROR(IF(LEN(Meilensteine34[[#This Row],[Tage]])=0,"",IF(AND(P$7=$E33,$F33=1),Meilenstein_Markierung,"")),"")</f>
        <v/>
      </c>
      <c r="Q33" s="30" t="str">
        <f>IFERROR(IF(LEN(Meilensteine34[[#This Row],[Tage]])=0,"",IF(AND(Q$7=$E33,$F33=1),Meilenstein_Markierung,"")),"")</f>
        <v/>
      </c>
      <c r="R33" s="30" t="str">
        <f>IFERROR(IF(LEN(Meilensteine34[[#This Row],[Tage]])=0,"",IF(AND(R$7=$E33,$F33=1),Meilenstein_Markierung,"")),"")</f>
        <v/>
      </c>
      <c r="S33" s="30" t="str">
        <f>IFERROR(IF(LEN(Meilensteine34[[#This Row],[Tage]])=0,"",IF(AND(S$7=$E33,$F33=1),Meilenstein_Markierung,"")),"")</f>
        <v/>
      </c>
      <c r="T33" s="30" t="str">
        <f>IFERROR(IF(LEN(Meilensteine34[[#This Row],[Tage]])=0,"",IF(AND(T$7=$E33,$F33=1),Meilenstein_Markierung,"")),"")</f>
        <v/>
      </c>
      <c r="U33" s="30" t="str">
        <f>IFERROR(IF(LEN(Meilensteine34[[#This Row],[Tage]])=0,"",IF(AND(U$7=$E33,$F33=1),Meilenstein_Markierung,"")),"")</f>
        <v/>
      </c>
      <c r="V33" s="30" t="str">
        <f>IFERROR(IF(LEN(Meilensteine34[[#This Row],[Tage]])=0,"",IF(AND(V$7=$E33,$F33=1),Meilenstein_Markierung,"")),"")</f>
        <v/>
      </c>
      <c r="W33" s="30" t="str">
        <f>IFERROR(IF(LEN(Meilensteine34[[#This Row],[Tage]])=0,"",IF(AND(W$7=$E33,$F33=1),Meilenstein_Markierung,"")),"")</f>
        <v/>
      </c>
      <c r="X33" s="30" t="str">
        <f>IFERROR(IF(LEN(Meilensteine34[[#This Row],[Tage]])=0,"",IF(AND(X$7=$E33,$F33=1),Meilenstein_Markierung,"")),"")</f>
        <v/>
      </c>
      <c r="Y33" s="30" t="str">
        <f>IFERROR(IF(LEN(Meilensteine34[[#This Row],[Tage]])=0,"",IF(AND(Y$7=$E33,$F33=1),Meilenstein_Markierung,"")),"")</f>
        <v/>
      </c>
      <c r="Z33" s="30" t="str">
        <f>IFERROR(IF(LEN(Meilensteine34[[#This Row],[Tage]])=0,"",IF(AND(Z$7=$E33,$F33=1),Meilenstein_Markierung,"")),"")</f>
        <v/>
      </c>
      <c r="AA33" s="30" t="str">
        <f>IFERROR(IF(LEN(Meilensteine34[[#This Row],[Tage]])=0,"",IF(AND(AA$7=$E33,$F33=1),Meilenstein_Markierung,"")),"")</f>
        <v/>
      </c>
      <c r="AB33" s="30" t="str">
        <f>IFERROR(IF(LEN(Meilensteine34[[#This Row],[Tage]])=0,"",IF(AND(AB$7=$E33,$F33=1),Meilenstein_Markierung,"")),"")</f>
        <v/>
      </c>
      <c r="AC33" s="30" t="str">
        <f>IFERROR(IF(LEN(Meilensteine34[[#This Row],[Tage]])=0,"",IF(AND(AC$7=$E33,$F33=1),Meilenstein_Markierung,"")),"")</f>
        <v/>
      </c>
      <c r="AD33" s="30" t="str">
        <f>IFERROR(IF(LEN(Meilensteine34[[#This Row],[Tage]])=0,"",IF(AND(AD$7=$E33,$F33=1),Meilenstein_Markierung,"")),"")</f>
        <v/>
      </c>
      <c r="AE33" s="30" t="str">
        <f>IFERROR(IF(LEN(Meilensteine34[[#This Row],[Tage]])=0,"",IF(AND(AE$7=$E33,$F33=1),Meilenstein_Markierung,"")),"")</f>
        <v/>
      </c>
      <c r="AF33" s="30" t="str">
        <f>IFERROR(IF(LEN(Meilensteine34[[#This Row],[Tage]])=0,"",IF(AND(AF$7=$E33,$F33=1),Meilenstein_Markierung,"")),"")</f>
        <v/>
      </c>
      <c r="AG33" s="30" t="str">
        <f>IFERROR(IF(LEN(Meilensteine34[[#This Row],[Tage]])=0,"",IF(AND(AG$7=$E33,$F33=1),Meilenstein_Markierung,"")),"")</f>
        <v/>
      </c>
      <c r="AH33" s="30" t="str">
        <f>IFERROR(IF(LEN(Meilensteine34[[#This Row],[Tage]])=0,"",IF(AND(AH$7=$E33,$F33=1),Meilenstein_Markierung,"")),"")</f>
        <v/>
      </c>
      <c r="AI33" s="30" t="str">
        <f>IFERROR(IF(LEN(Meilensteine34[[#This Row],[Tage]])=0,"",IF(AND(AI$7=$E33,$F33=1),Meilenstein_Markierung,"")),"")</f>
        <v/>
      </c>
      <c r="AJ33" s="30" t="str">
        <f>IFERROR(IF(LEN(Meilensteine34[[#This Row],[Tage]])=0,"",IF(AND(AJ$7=$E33,$F33=1),Meilenstein_Markierung,"")),"")</f>
        <v/>
      </c>
      <c r="AK33" s="30" t="str">
        <f>IFERROR(IF(LEN(Meilensteine34[[#This Row],[Tage]])=0,"",IF(AND(AK$7=$E33,$F33=1),Meilenstein_Markierung,"")),"")</f>
        <v/>
      </c>
      <c r="AL33" s="30" t="str">
        <f>IFERROR(IF(LEN(Meilensteine34[[#This Row],[Tage]])=0,"",IF(AND(AL$7=$E33,$F33=1),Meilenstein_Markierung,"")),"")</f>
        <v/>
      </c>
      <c r="AM33" s="30" t="str">
        <f>IFERROR(IF(LEN(Meilensteine34[[#This Row],[Tage]])=0,"",IF(AND(AM$7=$E33,$F33=1),Meilenstein_Markierung,"")),"")</f>
        <v/>
      </c>
      <c r="AN33" s="30" t="str">
        <f>IFERROR(IF(LEN(Meilensteine34[[#This Row],[Tage]])=0,"",IF(AND(AN$7=$E33,$F33=1),Meilenstein_Markierung,"")),"")</f>
        <v/>
      </c>
      <c r="AO33" s="30" t="str">
        <f>IFERROR(IF(LEN(Meilensteine34[[#This Row],[Tage]])=0,"",IF(AND(AO$7=$E33,$F33=1),Meilenstein_Markierung,"")),"")</f>
        <v/>
      </c>
      <c r="AP33" s="30" t="str">
        <f>IFERROR(IF(LEN(Meilensteine34[[#This Row],[Tage]])=0,"",IF(AND(AP$7=$E33,$F33=1),Meilenstein_Markierung,"")),"")</f>
        <v/>
      </c>
      <c r="AQ33" s="30" t="str">
        <f>IFERROR(IF(LEN(Meilensteine34[[#This Row],[Tage]])=0,"",IF(AND(AQ$7=$E33,$F33=1),Meilenstein_Markierung,"")),"")</f>
        <v/>
      </c>
      <c r="AR33" s="30" t="str">
        <f>IFERROR(IF(LEN(Meilensteine34[[#This Row],[Tage]])=0,"",IF(AND(AR$7=$E33,$F33=1),Meilenstein_Markierung,"")),"")</f>
        <v/>
      </c>
      <c r="AS33" s="30" t="str">
        <f>IFERROR(IF(LEN(Meilensteine34[[#This Row],[Tage]])=0,"",IF(AND(AS$7=$E33,$F33=1),Meilenstein_Markierung,"")),"")</f>
        <v/>
      </c>
      <c r="AT33" s="30" t="str">
        <f>IFERROR(IF(LEN(Meilensteine34[[#This Row],[Tage]])=0,"",IF(AND(AT$7=$E33,$F33=1),Meilenstein_Markierung,"")),"")</f>
        <v/>
      </c>
      <c r="AU33" s="30" t="str">
        <f>IFERROR(IF(LEN(Meilensteine34[[#This Row],[Tage]])=0,"",IF(AND(AU$7=$E33,$F33=1),Meilenstein_Markierung,"")),"")</f>
        <v/>
      </c>
      <c r="AV33" s="30" t="str">
        <f>IFERROR(IF(LEN(Meilensteine34[[#This Row],[Tage]])=0,"",IF(AND(AV$7=$E33,$F33=1),Meilenstein_Markierung,"")),"")</f>
        <v/>
      </c>
      <c r="AW33" s="30" t="str">
        <f>IFERROR(IF(LEN(Meilensteine34[[#This Row],[Tage]])=0,"",IF(AND(AW$7=$E33,$F33=1),Meilenstein_Markierung,"")),"")</f>
        <v/>
      </c>
      <c r="AX33" s="30" t="str">
        <f>IFERROR(IF(LEN(Meilensteine34[[#This Row],[Tage]])=0,"",IF(AND(AX$7=$E33,$F33=1),Meilenstein_Markierung,"")),"")</f>
        <v/>
      </c>
      <c r="AY33" s="30" t="str">
        <f>IFERROR(IF(LEN(Meilensteine34[[#This Row],[Tage]])=0,"",IF(AND(AY$7=$E33,$F33=1),Meilenstein_Markierung,"")),"")</f>
        <v/>
      </c>
      <c r="AZ33" s="30" t="str">
        <f>IFERROR(IF(LEN(Meilensteine34[[#This Row],[Tage]])=0,"",IF(AND(AZ$7=$E33,$F33=1),Meilenstein_Markierung,"")),"")</f>
        <v/>
      </c>
      <c r="BA33" s="30" t="str">
        <f>IFERROR(IF(LEN(Meilensteine34[[#This Row],[Tage]])=0,"",IF(AND(BA$7=$E33,$F33=1),Meilenstein_Markierung,"")),"")</f>
        <v/>
      </c>
      <c r="BB33" s="30" t="str">
        <f>IFERROR(IF(LEN(Meilensteine34[[#This Row],[Tage]])=0,"",IF(AND(BB$7=$E33,$F33=1),Meilenstein_Markierung,"")),"")</f>
        <v/>
      </c>
      <c r="BC33" s="30" t="str">
        <f>IFERROR(IF(LEN(Meilensteine34[[#This Row],[Tage]])=0,"",IF(AND(BC$7=$E33,$F33=1),Meilenstein_Markierung,"")),"")</f>
        <v/>
      </c>
      <c r="BD33" s="30" t="str">
        <f>IFERROR(IF(LEN(Meilensteine34[[#This Row],[Tage]])=0,"",IF(AND(BD$7=$E33,$F33=1),Meilenstein_Markierung,"")),"")</f>
        <v/>
      </c>
      <c r="BE33" s="30" t="str">
        <f>IFERROR(IF(LEN(Meilensteine34[[#This Row],[Tage]])=0,"",IF(AND(BE$7=$E33,$F33=1),Meilenstein_Markierung,"")),"")</f>
        <v/>
      </c>
      <c r="BF33" s="30" t="str">
        <f>IFERROR(IF(LEN(Meilensteine34[[#This Row],[Tage]])=0,"",IF(AND(BF$7=$E33,$F33=1),Meilenstein_Markierung,"")),"")</f>
        <v/>
      </c>
      <c r="BG33" s="30" t="str">
        <f>IFERROR(IF(LEN(Meilensteine34[[#This Row],[Tage]])=0,"",IF(AND(BG$7=$E33,$F33=1),Meilenstein_Markierung,"")),"")</f>
        <v/>
      </c>
      <c r="BH33" s="30" t="str">
        <f>IFERROR(IF(LEN(Meilensteine34[[#This Row],[Tage]])=0,"",IF(AND(BH$7=$E33,$F33=1),Meilenstein_Markierung,"")),"")</f>
        <v/>
      </c>
      <c r="BI33" s="30" t="str">
        <f>IFERROR(IF(LEN(Meilensteine34[[#This Row],[Tage]])=0,"",IF(AND(BI$7=$E33,$F33=1),Meilenstein_Markierung,"")),"")</f>
        <v/>
      </c>
      <c r="BJ33" s="30" t="str">
        <f>IFERROR(IF(LEN(Meilensteine34[[#This Row],[Tage]])=0,"",IF(AND(BJ$7=$E33,$F33=1),Meilenstein_Markierung,"")),"")</f>
        <v/>
      </c>
      <c r="BK33" s="30" t="str">
        <f>IFERROR(IF(LEN(Meilensteine34[[#This Row],[Tage]])=0,"",IF(AND(BK$7=$E33,$F33=1),Meilenstein_Markierung,"")),"")</f>
        <v/>
      </c>
    </row>
    <row r="34" spans="1:63" s="1" customFormat="1" ht="30" customHeight="1">
      <c r="A34" s="9"/>
      <c r="B34" s="42"/>
      <c r="C34" s="17"/>
      <c r="D34" s="44"/>
      <c r="E34" s="43"/>
      <c r="F34" s="16"/>
      <c r="G34" s="31"/>
      <c r="H34" s="30" t="str">
        <f>IFERROR(IF(LEN(Meilensteine34[[#This Row],[Tage]])=0,"",IF(AND(H$7=$E34,$F34=1),Meilenstein_Markierung,"")),"")</f>
        <v/>
      </c>
      <c r="I34" s="30" t="str">
        <f>IFERROR(IF(LEN(Meilensteine34[[#This Row],[Tage]])=0,"",IF(AND(I$7=$E34,$F34=1),Meilenstein_Markierung,"")),"")</f>
        <v/>
      </c>
      <c r="J34" s="30" t="str">
        <f>IFERROR(IF(LEN(Meilensteine34[[#This Row],[Tage]])=0,"",IF(AND(J$7=$E34,$F34=1),Meilenstein_Markierung,"")),"")</f>
        <v/>
      </c>
      <c r="K34" s="30" t="str">
        <f>IFERROR(IF(LEN(Meilensteine34[[#This Row],[Tage]])=0,"",IF(AND(K$7=$E34,$F34=1),Meilenstein_Markierung,"")),"")</f>
        <v/>
      </c>
      <c r="L34" s="30" t="str">
        <f>IFERROR(IF(LEN(Meilensteine34[[#This Row],[Tage]])=0,"",IF(AND(L$7=$E34,$F34=1),Meilenstein_Markierung,"")),"")</f>
        <v/>
      </c>
      <c r="M34" s="30" t="str">
        <f>IFERROR(IF(LEN(Meilensteine34[[#This Row],[Tage]])=0,"",IF(AND(M$7=$E34,$F34=1),Meilenstein_Markierung,"")),"")</f>
        <v/>
      </c>
      <c r="N34" s="30" t="str">
        <f>IFERROR(IF(LEN(Meilensteine34[[#This Row],[Tage]])=0,"",IF(AND(N$7=$E34,$F34=1),Meilenstein_Markierung,"")),"")</f>
        <v/>
      </c>
      <c r="O34" s="30" t="str">
        <f>IFERROR(IF(LEN(Meilensteine34[[#This Row],[Tage]])=0,"",IF(AND(O$7=$E34,$F34=1),Meilenstein_Markierung,"")),"")</f>
        <v/>
      </c>
      <c r="P34" s="30" t="str">
        <f>IFERROR(IF(LEN(Meilensteine34[[#This Row],[Tage]])=0,"",IF(AND(P$7=$E34,$F34=1),Meilenstein_Markierung,"")),"")</f>
        <v/>
      </c>
      <c r="Q34" s="30" t="str">
        <f>IFERROR(IF(LEN(Meilensteine34[[#This Row],[Tage]])=0,"",IF(AND(Q$7=$E34,$F34=1),Meilenstein_Markierung,"")),"")</f>
        <v/>
      </c>
      <c r="R34" s="30" t="str">
        <f>IFERROR(IF(LEN(Meilensteine34[[#This Row],[Tage]])=0,"",IF(AND(R$7=$E34,$F34=1),Meilenstein_Markierung,"")),"")</f>
        <v/>
      </c>
      <c r="S34" s="30" t="str">
        <f>IFERROR(IF(LEN(Meilensteine34[[#This Row],[Tage]])=0,"",IF(AND(S$7=$E34,$F34=1),Meilenstein_Markierung,"")),"")</f>
        <v/>
      </c>
      <c r="T34" s="30" t="str">
        <f>IFERROR(IF(LEN(Meilensteine34[[#This Row],[Tage]])=0,"",IF(AND(T$7=$E34,$F34=1),Meilenstein_Markierung,"")),"")</f>
        <v/>
      </c>
      <c r="U34" s="30" t="str">
        <f>IFERROR(IF(LEN(Meilensteine34[[#This Row],[Tage]])=0,"",IF(AND(U$7=$E34,$F34=1),Meilenstein_Markierung,"")),"")</f>
        <v/>
      </c>
      <c r="V34" s="30" t="str">
        <f>IFERROR(IF(LEN(Meilensteine34[[#This Row],[Tage]])=0,"",IF(AND(V$7=$E34,$F34=1),Meilenstein_Markierung,"")),"")</f>
        <v/>
      </c>
      <c r="W34" s="30" t="str">
        <f>IFERROR(IF(LEN(Meilensteine34[[#This Row],[Tage]])=0,"",IF(AND(W$7=$E34,$F34=1),Meilenstein_Markierung,"")),"")</f>
        <v/>
      </c>
      <c r="X34" s="30" t="str">
        <f>IFERROR(IF(LEN(Meilensteine34[[#This Row],[Tage]])=0,"",IF(AND(X$7=$E34,$F34=1),Meilenstein_Markierung,"")),"")</f>
        <v/>
      </c>
      <c r="Y34" s="30" t="str">
        <f>IFERROR(IF(LEN(Meilensteine34[[#This Row],[Tage]])=0,"",IF(AND(Y$7=$E34,$F34=1),Meilenstein_Markierung,"")),"")</f>
        <v/>
      </c>
      <c r="Z34" s="30" t="str">
        <f>IFERROR(IF(LEN(Meilensteine34[[#This Row],[Tage]])=0,"",IF(AND(Z$7=$E34,$F34=1),Meilenstein_Markierung,"")),"")</f>
        <v/>
      </c>
      <c r="AA34" s="30" t="str">
        <f>IFERROR(IF(LEN(Meilensteine34[[#This Row],[Tage]])=0,"",IF(AND(AA$7=$E34,$F34=1),Meilenstein_Markierung,"")),"")</f>
        <v/>
      </c>
      <c r="AB34" s="30" t="str">
        <f>IFERROR(IF(LEN(Meilensteine34[[#This Row],[Tage]])=0,"",IF(AND(AB$7=$E34,$F34=1),Meilenstein_Markierung,"")),"")</f>
        <v/>
      </c>
      <c r="AC34" s="30" t="str">
        <f>IFERROR(IF(LEN(Meilensteine34[[#This Row],[Tage]])=0,"",IF(AND(AC$7=$E34,$F34=1),Meilenstein_Markierung,"")),"")</f>
        <v/>
      </c>
      <c r="AD34" s="30" t="str">
        <f>IFERROR(IF(LEN(Meilensteine34[[#This Row],[Tage]])=0,"",IF(AND(AD$7=$E34,$F34=1),Meilenstein_Markierung,"")),"")</f>
        <v/>
      </c>
      <c r="AE34" s="30" t="str">
        <f>IFERROR(IF(LEN(Meilensteine34[[#This Row],[Tage]])=0,"",IF(AND(AE$7=$E34,$F34=1),Meilenstein_Markierung,"")),"")</f>
        <v/>
      </c>
      <c r="AF34" s="30" t="str">
        <f>IFERROR(IF(LEN(Meilensteine34[[#This Row],[Tage]])=0,"",IF(AND(AF$7=$E34,$F34=1),Meilenstein_Markierung,"")),"")</f>
        <v/>
      </c>
      <c r="AG34" s="30" t="str">
        <f>IFERROR(IF(LEN(Meilensteine34[[#This Row],[Tage]])=0,"",IF(AND(AG$7=$E34,$F34=1),Meilenstein_Markierung,"")),"")</f>
        <v/>
      </c>
      <c r="AH34" s="30" t="str">
        <f>IFERROR(IF(LEN(Meilensteine34[[#This Row],[Tage]])=0,"",IF(AND(AH$7=$E34,$F34=1),Meilenstein_Markierung,"")),"")</f>
        <v/>
      </c>
      <c r="AI34" s="30" t="str">
        <f>IFERROR(IF(LEN(Meilensteine34[[#This Row],[Tage]])=0,"",IF(AND(AI$7=$E34,$F34=1),Meilenstein_Markierung,"")),"")</f>
        <v/>
      </c>
      <c r="AJ34" s="30" t="str">
        <f>IFERROR(IF(LEN(Meilensteine34[[#This Row],[Tage]])=0,"",IF(AND(AJ$7=$E34,$F34=1),Meilenstein_Markierung,"")),"")</f>
        <v/>
      </c>
      <c r="AK34" s="30" t="str">
        <f>IFERROR(IF(LEN(Meilensteine34[[#This Row],[Tage]])=0,"",IF(AND(AK$7=$E34,$F34=1),Meilenstein_Markierung,"")),"")</f>
        <v/>
      </c>
      <c r="AL34" s="30" t="str">
        <f>IFERROR(IF(LEN(Meilensteine34[[#This Row],[Tage]])=0,"",IF(AND(AL$7=$E34,$F34=1),Meilenstein_Markierung,"")),"")</f>
        <v/>
      </c>
      <c r="AM34" s="30" t="str">
        <f>IFERROR(IF(LEN(Meilensteine34[[#This Row],[Tage]])=0,"",IF(AND(AM$7=$E34,$F34=1),Meilenstein_Markierung,"")),"")</f>
        <v/>
      </c>
      <c r="AN34" s="30" t="str">
        <f>IFERROR(IF(LEN(Meilensteine34[[#This Row],[Tage]])=0,"",IF(AND(AN$7=$E34,$F34=1),Meilenstein_Markierung,"")),"")</f>
        <v/>
      </c>
      <c r="AO34" s="30" t="str">
        <f>IFERROR(IF(LEN(Meilensteine34[[#This Row],[Tage]])=0,"",IF(AND(AO$7=$E34,$F34=1),Meilenstein_Markierung,"")),"")</f>
        <v/>
      </c>
      <c r="AP34" s="30" t="str">
        <f>IFERROR(IF(LEN(Meilensteine34[[#This Row],[Tage]])=0,"",IF(AND(AP$7=$E34,$F34=1),Meilenstein_Markierung,"")),"")</f>
        <v/>
      </c>
      <c r="AQ34" s="30" t="str">
        <f>IFERROR(IF(LEN(Meilensteine34[[#This Row],[Tage]])=0,"",IF(AND(AQ$7=$E34,$F34=1),Meilenstein_Markierung,"")),"")</f>
        <v/>
      </c>
      <c r="AR34" s="30" t="str">
        <f>IFERROR(IF(LEN(Meilensteine34[[#This Row],[Tage]])=0,"",IF(AND(AR$7=$E34,$F34=1),Meilenstein_Markierung,"")),"")</f>
        <v/>
      </c>
      <c r="AS34" s="30" t="str">
        <f>IFERROR(IF(LEN(Meilensteine34[[#This Row],[Tage]])=0,"",IF(AND(AS$7=$E34,$F34=1),Meilenstein_Markierung,"")),"")</f>
        <v/>
      </c>
      <c r="AT34" s="30" t="str">
        <f>IFERROR(IF(LEN(Meilensteine34[[#This Row],[Tage]])=0,"",IF(AND(AT$7=$E34,$F34=1),Meilenstein_Markierung,"")),"")</f>
        <v/>
      </c>
      <c r="AU34" s="30" t="str">
        <f>IFERROR(IF(LEN(Meilensteine34[[#This Row],[Tage]])=0,"",IF(AND(AU$7=$E34,$F34=1),Meilenstein_Markierung,"")),"")</f>
        <v/>
      </c>
      <c r="AV34" s="30" t="str">
        <f>IFERROR(IF(LEN(Meilensteine34[[#This Row],[Tage]])=0,"",IF(AND(AV$7=$E34,$F34=1),Meilenstein_Markierung,"")),"")</f>
        <v/>
      </c>
      <c r="AW34" s="30" t="str">
        <f>IFERROR(IF(LEN(Meilensteine34[[#This Row],[Tage]])=0,"",IF(AND(AW$7=$E34,$F34=1),Meilenstein_Markierung,"")),"")</f>
        <v/>
      </c>
      <c r="AX34" s="30" t="str">
        <f>IFERROR(IF(LEN(Meilensteine34[[#This Row],[Tage]])=0,"",IF(AND(AX$7=$E34,$F34=1),Meilenstein_Markierung,"")),"")</f>
        <v/>
      </c>
      <c r="AY34" s="30" t="str">
        <f>IFERROR(IF(LEN(Meilensteine34[[#This Row],[Tage]])=0,"",IF(AND(AY$7=$E34,$F34=1),Meilenstein_Markierung,"")),"")</f>
        <v/>
      </c>
      <c r="AZ34" s="30" t="str">
        <f>IFERROR(IF(LEN(Meilensteine34[[#This Row],[Tage]])=0,"",IF(AND(AZ$7=$E34,$F34=1),Meilenstein_Markierung,"")),"")</f>
        <v/>
      </c>
      <c r="BA34" s="30" t="str">
        <f>IFERROR(IF(LEN(Meilensteine34[[#This Row],[Tage]])=0,"",IF(AND(BA$7=$E34,$F34=1),Meilenstein_Markierung,"")),"")</f>
        <v/>
      </c>
      <c r="BB34" s="30" t="str">
        <f>IFERROR(IF(LEN(Meilensteine34[[#This Row],[Tage]])=0,"",IF(AND(BB$7=$E34,$F34=1),Meilenstein_Markierung,"")),"")</f>
        <v/>
      </c>
      <c r="BC34" s="30" t="str">
        <f>IFERROR(IF(LEN(Meilensteine34[[#This Row],[Tage]])=0,"",IF(AND(BC$7=$E34,$F34=1),Meilenstein_Markierung,"")),"")</f>
        <v/>
      </c>
      <c r="BD34" s="30" t="str">
        <f>IFERROR(IF(LEN(Meilensteine34[[#This Row],[Tage]])=0,"",IF(AND(BD$7=$E34,$F34=1),Meilenstein_Markierung,"")),"")</f>
        <v/>
      </c>
      <c r="BE34" s="30" t="str">
        <f>IFERROR(IF(LEN(Meilensteine34[[#This Row],[Tage]])=0,"",IF(AND(BE$7=$E34,$F34=1),Meilenstein_Markierung,"")),"")</f>
        <v/>
      </c>
      <c r="BF34" s="30" t="str">
        <f>IFERROR(IF(LEN(Meilensteine34[[#This Row],[Tage]])=0,"",IF(AND(BF$7=$E34,$F34=1),Meilenstein_Markierung,"")),"")</f>
        <v/>
      </c>
      <c r="BG34" s="30" t="str">
        <f>IFERROR(IF(LEN(Meilensteine34[[#This Row],[Tage]])=0,"",IF(AND(BG$7=$E34,$F34=1),Meilenstein_Markierung,"")),"")</f>
        <v/>
      </c>
      <c r="BH34" s="30" t="str">
        <f>IFERROR(IF(LEN(Meilensteine34[[#This Row],[Tage]])=0,"",IF(AND(BH$7=$E34,$F34=1),Meilenstein_Markierung,"")),"")</f>
        <v/>
      </c>
      <c r="BI34" s="30" t="str">
        <f>IFERROR(IF(LEN(Meilensteine34[[#This Row],[Tage]])=0,"",IF(AND(BI$7=$E34,$F34=1),Meilenstein_Markierung,"")),"")</f>
        <v/>
      </c>
      <c r="BJ34" s="30" t="str">
        <f>IFERROR(IF(LEN(Meilensteine34[[#This Row],[Tage]])=0,"",IF(AND(BJ$7=$E34,$F34=1),Meilenstein_Markierung,"")),"")</f>
        <v/>
      </c>
      <c r="BK34" s="30" t="str">
        <f>IFERROR(IF(LEN(Meilensteine34[[#This Row],[Tage]])=0,"",IF(AND(BK$7=$E34,$F34=1),Meilenstein_Markierung,"")),"")</f>
        <v/>
      </c>
    </row>
    <row r="35" spans="1:63" s="1" customFormat="1" ht="30" customHeight="1" thickBot="1">
      <c r="A35" s="10"/>
      <c r="B35" s="12" t="s">
        <v>33</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2" priority="1">
      <formula>H$7&lt;=TODAY()</formula>
    </cfRule>
  </conditionalFormatting>
  <conditionalFormatting sqref="H9:BK34">
    <cfRule type="expression" dxfId="1" priority="11" stopIfTrue="1">
      <formula>AND(H$7&gt;=$E9+1,H$7&lt;=$E9+$F9-2)</formula>
    </cfRule>
  </conditionalFormatting>
  <conditionalFormatting sqref="H10:BK34">
    <cfRule type="expression" dxfId="0" priority="78">
      <formula>H$7&lt;=Heute</formula>
    </cfRule>
  </conditionalFormatting>
  <dataValidations count="8">
    <dataValidation type="whole" operator="greaterThanOrEqual" allowBlank="1" showInputMessage="1" promptTitle="Scrollschrittweite" prompt="Das Ändern dieser Zahl bewirkt ein Scrollen in der Gantt-Diagrammansicht." sqref="U5" xr:uid="{00000000-0002-0000-0000-000000000000}">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122359A3-9459-42AA-9E37-B8F692675442}"/>
    <dataValidation allowBlank="1" showInputMessage="1" showErrorMessage="1" promptTitle="Geben Sie die Projektinformationen ein" sqref="A10" xr:uid="{E46237BA-CA59-4493-BC33-514A22ADD7C3}"/>
    <dataValidation allowBlank="1" showInputMessage="1" showErrorMessage="1" sqref="A8 A5" xr:uid="{DC208EAF-C78C-4904-96A6-5B1CC7F9B506}"/>
    <dataValidation allowBlank="1" showInputMessage="1" showErrorMessage="1" prompt="Geben Sie in Zelle C6 eine 0, 1 oder 2 ein, um den Standardtyp für Meilensteinmarkierungen zu ändern. Der entsprechende Marker erscheint in Zelle D6. Um die Markierungen zu ändern, ändern Sie das bedingte Format für diese Zelle und die folgende Tabelle._x000a_" sqref="A6" xr:uid="{580D4756-B916-4497-906A-F0B5BE5BA8AA}"/>
    <dataValidation allowBlank="1" showInputMessage="1" showErrorMessage="1" promptTitle="Erstellen eines Gantt-Diagramms " prompt="Geben Sie den Titel dieses Projekts in Zelle B2 ein._x000a_Informationen zur Verwendung dieses Arbeitsblatts, einschließlich Anweisungen für Screenreader und den Autor dieser Arbeitsmappe, finden Sie im Arbeitsblatt Info." sqref="A2" xr:uid="{B208C023-BBD0-4915-A52C-EFD63C9BD4D5}"/>
    <dataValidation allowBlank="1" showInputMessage="1" showErrorMessage="1" prompt="Geben Sie den Firmennamen in die Zelle B3 ein._x000a__x000a_Geben Sie den Projektleiternamen in die Zelle B4 ein._x000a__x000a_Geben Sie das Projektstartdatum in die Zelle C5 ein oder lassen Sie die Beispielformel den kleinsten Datumswert aus der Gantt-Datentabelle ermitteln." sqref="A3" xr:uid="{61C2855E-ACF9-4396-BD9B-E8DFDFAA8DC1}"/>
    <dataValidation allowBlank="1" showInputMessage="1" showErrorMessage="1" prompt="Die Monate für die Daten in Zeile 6 werden beginnend in den Zellen H6 bis Zelle BK6 angezeigt. Die Tage des Monats stehen in Zeile 7 und beginnen in Zelle H7. Ändern Sie diese Zellen nicht. Sie werden basierend auf dem Projektstartdatum und dem " sqref="A7" xr:uid="{FD13F206-D3DA-4026-8AA2-84FC30B1E1DA}"/>
  </dataValidations>
  <pageMargins left="0.5" right="0.5" top="0.5" bottom="0.5" header="0.3" footer="0.3"/>
  <pageSetup paperSize="9" scale="3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leiste zum Scrollen durch die Gantt-Zeitachs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8EE784-10F3-46EF-B6DC-D206373B3A1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12</vt:i4>
      </vt:variant>
    </vt:vector>
  </HeadingPairs>
  <TitlesOfParts>
    <vt:vector size="16" baseType="lpstr">
      <vt:lpstr>Info</vt:lpstr>
      <vt:lpstr>Grün</vt:lpstr>
      <vt:lpstr>Blau</vt:lpstr>
      <vt:lpstr>Lila</vt:lpstr>
      <vt:lpstr>Blau!Drucktitel</vt:lpstr>
      <vt:lpstr>Grün!Drucktitel</vt:lpstr>
      <vt:lpstr>Lila!Drucktitel</vt:lpstr>
      <vt:lpstr>Blau!Meilenstein_Markierung</vt:lpstr>
      <vt:lpstr>Grün!Meilenstein_Markierung</vt:lpstr>
      <vt:lpstr>Meilenstein_Markierung</vt:lpstr>
      <vt:lpstr>Blau!Projekt_Start</vt:lpstr>
      <vt:lpstr>Grün!Projekt_Start</vt:lpstr>
      <vt:lpstr>Projekt_Start</vt:lpstr>
      <vt:lpstr>Blau!Scroll_Schrittweite</vt:lpstr>
      <vt:lpstr>Grün!Scroll_Schrittweite</vt:lpstr>
      <vt:lpstr>Scroll_Schrittweite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2023-01-31T06:42:16Z</dcterms:created>
  <dcterms:modified xsi:type="dcterms:W3CDTF">2024-11-21T11:38:54Z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