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xr:revisionPtr revIDLastSave="0" documentId="8_{B5C6FD31-3434-4C1A-9309-2910BF0C7E13}" xr6:coauthVersionLast="47" xr6:coauthVersionMax="47" xr10:uidLastSave="{00000000-0000-0000-0000-000000000000}"/>
  <bookViews>
    <workbookView xWindow="-108" yWindow="-108" windowWidth="23256" windowHeight="13896" xr2:uid="{00000000-000D-0000-FFFF-FFFF00000000}"/>
  </bookViews>
  <sheets>
    <sheet name="Projektplan" sheetId="11" r:id="rId1"/>
    <sheet name="Info" sheetId="12" r:id="rId2"/>
  </sheets>
  <definedNames>
    <definedName name="Anzeigewoche">Projektplan!$E$4</definedName>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1" l="1"/>
  <c r="F12" i="11"/>
  <c r="E13" i="11" s="1"/>
  <c r="F11" i="11"/>
  <c r="H7" i="11"/>
  <c r="E9" i="11" l="1"/>
  <c r="F9" i="11" l="1"/>
  <c r="E10" i="11" s="1"/>
  <c r="F10" i="11" s="1"/>
  <c r="E11" i="11" s="1"/>
  <c r="I5" i="11"/>
  <c r="H8" i="11"/>
  <c r="I6" i="11" l="1"/>
  <c r="I4" i="11"/>
  <c r="H9" i="11"/>
  <c r="H10" i="11" l="1"/>
  <c r="H13" i="11"/>
  <c r="E12" i="11"/>
  <c r="J5" i="11"/>
  <c r="K5" i="11" l="1"/>
  <c r="J6" i="11"/>
  <c r="H11" i="11"/>
  <c r="H12" i="11"/>
  <c r="L5" i="11" l="1"/>
  <c r="K6" i="11"/>
  <c r="M5" i="11" l="1"/>
  <c r="L6" i="11"/>
  <c r="N5" i="11" l="1"/>
  <c r="M6" i="11"/>
  <c r="O5" i="11" l="1"/>
  <c r="N6" i="11"/>
  <c r="P5" i="11" l="1"/>
  <c r="O6" i="11"/>
  <c r="P6" i="11" l="1"/>
  <c r="P4" i="11"/>
  <c r="Q5" i="11"/>
  <c r="R5" i="11" l="1"/>
  <c r="Q6" i="11"/>
  <c r="S5" i="11" l="1"/>
  <c r="R6" i="11"/>
  <c r="T5" i="11" l="1"/>
  <c r="S6" i="11"/>
  <c r="U5" i="11" l="1"/>
  <c r="T6" i="11"/>
  <c r="V5" i="11" l="1"/>
  <c r="U6" i="11"/>
  <c r="V6" i="11" l="1"/>
</calcChain>
</file>

<file path=xl/sharedStrings.xml><?xml version="1.0" encoding="utf-8"?>
<sst xmlns="http://schemas.openxmlformats.org/spreadsheetml/2006/main" count="52" uniqueCount="45">
  <si>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</si>
  <si>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</si>
  <si>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</si>
  <si>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</si>
  <si>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</si>
  <si>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</si>
  <si>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</si>
  <si>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</si>
  <si>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</si>
  <si>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</si>
  <si>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</si>
  <si>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</si>
  <si>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</si>
  <si>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</si>
  <si>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AUFGABE</t>
  </si>
  <si>
    <t>Projektanfang:</t>
  </si>
  <si>
    <t>Anzeigewoche:</t>
  </si>
  <si>
    <t>ZUGEWIESEN
AN</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</si>
  <si>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</si>
  <si>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</si>
  <si>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</si>
  <si>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</si>
  <si>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</si>
  <si>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</si>
  <si>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</si>
  <si>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</si>
  <si>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</si>
  <si>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</si>
  <si>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</si>
  <si>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</si>
  <si>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</si>
  <si>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</si>
  <si>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</si>
  <si>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</si>
  <si>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</si>
  <si>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</si>
  <si>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</si>
  <si>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Yannick</t>
  </si>
  <si>
    <t>Planung</t>
  </si>
  <si>
    <t>Entwurf</t>
  </si>
  <si>
    <t>Erweitern</t>
  </si>
  <si>
    <t>Verschönern</t>
  </si>
  <si>
    <t>Testen und Feinschliff</t>
  </si>
  <si>
    <t>Projektleiter: Yannick</t>
  </si>
  <si>
    <t>Ark server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</si>
</sst>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m/yy;@"/>
    <numFmt numFmtId="171" formatCode="d/\ mmm\ yyyy"/>
    <numFmt numFmtId="172" formatCode="d"/>
  </numFmts>
  <fonts count="37">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0">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theme="0"/>
        <bgColor indexed="64"/>
      </patternFill>
    </fill>
  </fills>
  <borders count="2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0" tint="-0.14996795556505021"/>
      </top>
      <bottom/>
      <diagonal/>
    </border>
    <border>
      <left style="thin">
        <color theme="0" tint="-0.14993743705557422"/>
      </left>
      <right style="thin">
        <color theme="0" tint="-0.14993743705557422"/>
      </right>
      <top style="medium">
        <color theme="0" tint="-0.14996795556505021"/>
      </top>
      <bottom/>
      <diagonal/>
    </border>
    <border>
      <left style="thin">
        <color theme="0" tint="-0.34998626667073579"/>
      </left>
      <right/>
      <top/>
      <bottom style="medium">
        <color theme="0" tint="-0.14996795556505021"/>
      </bottom>
      <diagonal/>
    </border>
    <border>
      <left style="thin">
        <color theme="0" tint="-0.14993743705557422"/>
      </left>
      <right/>
      <top style="medium">
        <color theme="0" tint="-0.14996795556505021"/>
      </top>
      <bottom style="medium">
        <color theme="0" tint="-0.14996795556505021"/>
      </bottom>
      <diagonal/>
    </border>
    <border>
      <left style="thin">
        <color theme="0" tint="-0.14993743705557422"/>
      </left>
      <right/>
      <top style="medium">
        <color theme="0" tint="-0.14996795556505021"/>
      </top>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9" fontId="9" fillId="0" borderId="3">
      <alignment horizontal="center" vertical="center"/>
    </xf>
    <xf numFmtId="170"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7" borderId="0" applyNumberFormat="0" applyBorder="0" applyAlignment="0" applyProtection="0"/>
    <xf numFmtId="0" fontId="28" fillId="8" borderId="0" applyNumberFormat="0" applyBorder="0" applyAlignment="0" applyProtection="0"/>
    <xf numFmtId="0" fontId="29" fillId="9" borderId="0" applyNumberFormat="0" applyBorder="0" applyAlignment="0" applyProtection="0"/>
    <xf numFmtId="0" fontId="30" fillId="10" borderId="11" applyNumberFormat="0" applyAlignment="0" applyProtection="0"/>
    <xf numFmtId="0" fontId="31" fillId="11" borderId="12" applyNumberFormat="0" applyAlignment="0" applyProtection="0"/>
    <xf numFmtId="0" fontId="32" fillId="11" borderId="11" applyNumberFormat="0" applyAlignment="0" applyProtection="0"/>
    <xf numFmtId="0" fontId="33" fillId="0" borderId="13" applyNumberFormat="0" applyFill="0" applyAlignment="0" applyProtection="0"/>
    <xf numFmtId="0" fontId="34" fillId="12" borderId="14" applyNumberFormat="0" applyAlignment="0" applyProtection="0"/>
    <xf numFmtId="0" fontId="35" fillId="0" borderId="0" applyNumberFormat="0" applyFill="0" applyBorder="0" applyAlignment="0" applyProtection="0"/>
    <xf numFmtId="0" fontId="9" fillId="13"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22"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22"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22"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22"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22"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cellStyleXfs>
  <cellXfs count="8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6" borderId="1" xfId="0" applyFont="1" applyFill="1" applyBorder="1" applyAlignment="1">
      <alignment horizontal="left" vertical="center" indent="1"/>
    </xf>
    <xf numFmtId="0" fontId="7" fillId="6" borderId="1" xfId="0" applyFont="1" applyFill="1" applyBorder="1" applyAlignment="1">
      <alignment horizontal="center" vertical="center" wrapText="1"/>
    </xf>
    <xf numFmtId="0" fontId="12" fillId="5"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4" borderId="2" xfId="0" applyFont="1" applyFill="1" applyBorder="1" applyAlignment="1">
      <alignment horizontal="left" vertical="center" indent="1"/>
    </xf>
    <xf numFmtId="9" fontId="5" fillId="4" borderId="2" xfId="2" applyFont="1" applyFill="1" applyBorder="1" applyAlignment="1">
      <alignment horizontal="center" vertical="center"/>
    </xf>
    <xf numFmtId="9" fontId="5" fillId="2"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4" borderId="2" xfId="11" applyFill="1">
      <alignment horizontal="center" vertical="center"/>
    </xf>
    <xf numFmtId="0" fontId="9" fillId="2" borderId="2" xfId="11" applyFill="1">
      <alignment horizontal="center" vertical="center"/>
    </xf>
    <xf numFmtId="0" fontId="9" fillId="2" borderId="2" xfId="12" applyFill="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8" fontId="0" fillId="4" borderId="2" xfId="0" applyNumberFormat="1" applyFill="1" applyBorder="1" applyAlignment="1">
      <alignment horizontal="center" vertical="center"/>
    </xf>
    <xf numFmtId="168" fontId="5" fillId="4" borderId="2" xfId="0" applyNumberFormat="1" applyFont="1" applyFill="1" applyBorder="1" applyAlignment="1">
      <alignment horizontal="center" vertical="center"/>
    </xf>
    <xf numFmtId="168" fontId="9" fillId="2" borderId="2" xfId="10" applyNumberFormat="1" applyFill="1">
      <alignment horizontal="center" vertical="center"/>
    </xf>
    <xf numFmtId="172" fontId="11" fillId="3" borderId="6" xfId="0" applyNumberFormat="1" applyFont="1" applyFill="1" applyBorder="1" applyAlignment="1">
      <alignment horizontal="center" vertical="center"/>
    </xf>
    <xf numFmtId="172" fontId="11" fillId="3" borderId="0" xfId="0" applyNumberFormat="1" applyFont="1" applyFill="1" applyAlignment="1">
      <alignment horizontal="center" vertical="center"/>
    </xf>
    <xf numFmtId="172" fontId="11" fillId="3" borderId="7" xfId="0" applyNumberFormat="1" applyFont="1" applyFill="1" applyBorder="1" applyAlignment="1">
      <alignment horizontal="center" vertical="center"/>
    </xf>
    <xf numFmtId="0" fontId="9" fillId="0" borderId="0" xfId="8">
      <alignment horizontal="right" indent="1"/>
    </xf>
    <xf numFmtId="0" fontId="9" fillId="0" borderId="7" xfId="8" applyBorder="1">
      <alignment horizontal="right" indent="1"/>
    </xf>
    <xf numFmtId="171" fontId="0" fillId="3" borderId="4" xfId="0" applyNumberFormat="1" applyFill="1" applyBorder="1" applyAlignment="1">
      <alignment horizontal="left" vertical="center" wrapText="1" indent="1"/>
    </xf>
    <xf numFmtId="171" fontId="0" fillId="3" borderId="1" xfId="0" applyNumberFormat="1" applyFill="1" applyBorder="1" applyAlignment="1">
      <alignment horizontal="left" vertical="center" wrapText="1" indent="1"/>
    </xf>
    <xf numFmtId="171" fontId="0" fillId="3" borderId="5" xfId="0" applyNumberFormat="1" applyFill="1" applyBorder="1" applyAlignment="1">
      <alignment horizontal="left" vertical="center" wrapText="1" indent="1"/>
    </xf>
    <xf numFmtId="169" fontId="9" fillId="0" borderId="3" xfId="9">
      <alignment horizontal="center" vertical="center"/>
    </xf>
    <xf numFmtId="0" fontId="9" fillId="2" borderId="17" xfId="12" applyFill="1" applyBorder="1">
      <alignment horizontal="left" vertical="center" indent="2"/>
    </xf>
    <xf numFmtId="0" fontId="9" fillId="2" borderId="17" xfId="11" applyFill="1" applyBorder="1">
      <alignment horizontal="center" vertical="center"/>
    </xf>
    <xf numFmtId="9" fontId="5" fillId="2" borderId="17" xfId="2" applyFont="1" applyFill="1" applyBorder="1" applyAlignment="1">
      <alignment horizontal="center" vertical="center"/>
    </xf>
    <xf numFmtId="168" fontId="9" fillId="2" borderId="17" xfId="10" applyNumberFormat="1" applyFill="1" applyBorder="1">
      <alignment horizontal="center" vertical="center"/>
    </xf>
    <xf numFmtId="0" fontId="5" fillId="0" borderId="17" xfId="0" applyFont="1" applyBorder="1" applyAlignment="1">
      <alignment horizontal="center" vertical="center"/>
    </xf>
    <xf numFmtId="0" fontId="0" fillId="0" borderId="18" xfId="0" applyBorder="1" applyAlignment="1">
      <alignment vertical="center"/>
    </xf>
    <xf numFmtId="0" fontId="6" fillId="39" borderId="0" xfId="0" applyFont="1" applyFill="1" applyBorder="1" applyAlignment="1">
      <alignment horizontal="left" vertical="center" indent="1"/>
    </xf>
    <xf numFmtId="0" fontId="9" fillId="39" borderId="0" xfId="11" applyFill="1" applyBorder="1">
      <alignment horizontal="center" vertical="center"/>
    </xf>
    <xf numFmtId="9" fontId="5" fillId="39" borderId="0" xfId="2" applyFont="1" applyFill="1" applyBorder="1" applyAlignment="1">
      <alignment horizontal="center" vertical="center"/>
    </xf>
    <xf numFmtId="168" fontId="0" fillId="39" borderId="0" xfId="0" applyNumberFormat="1" applyFill="1" applyBorder="1" applyAlignment="1">
      <alignment horizontal="center" vertical="center"/>
    </xf>
    <xf numFmtId="168" fontId="5" fillId="39" borderId="0" xfId="0" applyNumberFormat="1" applyFont="1" applyFill="1" applyBorder="1" applyAlignment="1">
      <alignment horizontal="center" vertical="center"/>
    </xf>
    <xf numFmtId="0" fontId="5" fillId="39" borderId="0" xfId="0" applyFont="1" applyFill="1" applyBorder="1" applyAlignment="1">
      <alignment horizontal="center" vertical="center"/>
    </xf>
    <xf numFmtId="0" fontId="0" fillId="39" borderId="0" xfId="0" applyFill="1" applyBorder="1" applyAlignment="1">
      <alignment vertical="center"/>
    </xf>
    <xf numFmtId="0" fontId="9" fillId="39" borderId="0" xfId="12" applyFill="1" applyBorder="1">
      <alignment horizontal="left" vertical="center" indent="2"/>
    </xf>
    <xf numFmtId="168" fontId="9" fillId="39" borderId="0" xfId="10" applyNumberFormat="1" applyFill="1" applyBorder="1">
      <alignment horizontal="center" vertical="center"/>
    </xf>
    <xf numFmtId="0" fontId="0" fillId="39" borderId="0" xfId="0" applyFill="1" applyBorder="1" applyAlignment="1">
      <alignment horizontal="right" vertical="center"/>
    </xf>
    <xf numFmtId="0" fontId="8" fillId="39" borderId="0" xfId="0" applyFont="1" applyFill="1" applyBorder="1" applyAlignment="1">
      <alignment horizontal="left" vertical="center" indent="1"/>
    </xf>
    <xf numFmtId="0" fontId="8" fillId="39" borderId="0" xfId="0" applyFont="1" applyFill="1" applyBorder="1" applyAlignment="1">
      <alignment horizontal="center" vertical="center"/>
    </xf>
    <xf numFmtId="168" fontId="4" fillId="39" borderId="0" xfId="0" applyNumberFormat="1" applyFont="1" applyFill="1" applyBorder="1" applyAlignment="1">
      <alignment horizontal="left" vertical="center"/>
    </xf>
    <xf numFmtId="172" fontId="11" fillId="3" borderId="0" xfId="0" applyNumberFormat="1" applyFont="1" applyFill="1" applyBorder="1" applyAlignment="1">
      <alignment horizontal="center" vertical="center"/>
    </xf>
    <xf numFmtId="0" fontId="12" fillId="5" borderId="19" xfId="0" applyFont="1" applyFill="1" applyBorder="1" applyAlignment="1">
      <alignment horizontal="center" vertical="center" shrinkToFit="1"/>
    </xf>
    <xf numFmtId="0" fontId="0" fillId="0" borderId="20" xfId="0" applyBorder="1" applyAlignment="1">
      <alignment vertical="center"/>
    </xf>
    <xf numFmtId="0" fontId="0" fillId="0" borderId="20" xfId="0" applyBorder="1" applyAlignment="1">
      <alignment horizontal="right" vertical="center"/>
    </xf>
    <xf numFmtId="0" fontId="0" fillId="0" borderId="21" xfId="0" applyBorder="1" applyAlignment="1">
      <alignment vertical="center"/>
    </xf>
    <xf numFmtId="171" fontId="0" fillId="39" borderId="0" xfId="0" applyNumberFormat="1" applyFill="1" applyBorder="1" applyAlignment="1">
      <alignment horizontal="left" vertical="center" wrapText="1" indent="1"/>
    </xf>
    <xf numFmtId="172" fontId="11" fillId="39" borderId="0" xfId="0" applyNumberFormat="1" applyFont="1" applyFill="1" applyBorder="1" applyAlignment="1">
      <alignment horizontal="center" vertical="center"/>
    </xf>
    <xf numFmtId="0" fontId="12" fillId="39" borderId="0" xfId="0" applyFont="1" applyFill="1" applyBorder="1" applyAlignment="1">
      <alignment horizontal="center" vertical="center" shrinkToFit="1"/>
    </xf>
    <xf numFmtId="0" fontId="0" fillId="38" borderId="0" xfId="0" applyFill="1" applyAlignment="1">
      <alignment vertical="center"/>
    </xf>
    <xf numFmtId="0" fontId="0" fillId="0" borderId="9" xfId="0" applyFill="1" applyBorder="1" applyAlignment="1">
      <alignment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115" zoomScaleNormal="115" zoomScalePageLayoutView="70" workbookViewId="0">
      <pane ySplit="6" topLeftCell="A8" activePane="bottomLeft" state="frozen"/>
      <selection pane="bottomLeft" activeCell="U14" sqref="U14"/>
    </sheetView>
  </sheetViews>
  <sheetFormatPr baseColWidth="10" defaultColWidth="9.109375" defaultRowHeight="30" customHeight="1"/>
  <cols>
    <col min="1" max="1" width="2.6640625" style="30" customWidth="1"/>
    <col min="2" max="2" width="24.33203125" customWidth="1"/>
    <col min="3" max="3" width="24.2187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c r="A1" s="31" t="s">
        <v>0</v>
      </c>
      <c r="B1" s="34" t="s">
        <v>44</v>
      </c>
      <c r="C1" s="1"/>
      <c r="D1" s="2"/>
      <c r="E1" s="4"/>
      <c r="F1" s="19"/>
    </row>
    <row r="2" spans="1:64" ht="30" customHeight="1">
      <c r="A2" s="30" t="s">
        <v>1</v>
      </c>
      <c r="B2" s="35"/>
      <c r="AM2" s="2"/>
      <c r="AN2" s="41" t="s">
        <v>22</v>
      </c>
    </row>
    <row r="3" spans="1:64" ht="30" customHeight="1">
      <c r="A3" s="30" t="s">
        <v>2</v>
      </c>
      <c r="B3" s="36" t="s">
        <v>43</v>
      </c>
      <c r="C3" s="50" t="s">
        <v>15</v>
      </c>
      <c r="D3" s="51"/>
      <c r="E3" s="55">
        <v>45596</v>
      </c>
      <c r="F3" s="55"/>
      <c r="AN3" s="42" t="s">
        <v>23</v>
      </c>
    </row>
    <row r="4" spans="1:64" ht="30" customHeight="1">
      <c r="A4" s="31" t="s">
        <v>3</v>
      </c>
      <c r="C4" s="50" t="s">
        <v>16</v>
      </c>
      <c r="D4" s="51"/>
      <c r="E4" s="7">
        <v>1</v>
      </c>
      <c r="I4" s="52">
        <f>I5</f>
        <v>45593</v>
      </c>
      <c r="J4" s="53"/>
      <c r="K4" s="53"/>
      <c r="L4" s="53"/>
      <c r="M4" s="53"/>
      <c r="N4" s="53"/>
      <c r="O4" s="54"/>
      <c r="P4" s="52">
        <f>P5</f>
        <v>45600</v>
      </c>
      <c r="Q4" s="53"/>
      <c r="R4" s="53"/>
      <c r="S4" s="53"/>
      <c r="T4" s="53"/>
      <c r="U4" s="53"/>
      <c r="V4" s="53"/>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row>
    <row r="5" spans="1:64" ht="15" customHeight="1">
      <c r="A5" s="31" t="s">
        <v>4</v>
      </c>
      <c r="B5" s="40"/>
      <c r="C5" s="40"/>
      <c r="D5" s="40"/>
      <c r="E5" s="40"/>
      <c r="F5" s="40"/>
      <c r="G5" s="40"/>
      <c r="I5" s="47">
        <f>Projektanfang-WEEKDAY(Projektanfang,1)+2+7*(Anzeigewoche-1)</f>
        <v>45593</v>
      </c>
      <c r="J5" s="48">
        <f>I5+1</f>
        <v>45594</v>
      </c>
      <c r="K5" s="48">
        <f t="shared" ref="K5:AX5" si="0">J5+1</f>
        <v>45595</v>
      </c>
      <c r="L5" s="48">
        <f t="shared" si="0"/>
        <v>45596</v>
      </c>
      <c r="M5" s="48">
        <f t="shared" si="0"/>
        <v>45597</v>
      </c>
      <c r="N5" s="48">
        <f t="shared" si="0"/>
        <v>45598</v>
      </c>
      <c r="O5" s="49">
        <f t="shared" si="0"/>
        <v>45599</v>
      </c>
      <c r="P5" s="47">
        <f>O5+1</f>
        <v>45600</v>
      </c>
      <c r="Q5" s="48">
        <f>P5+1</f>
        <v>45601</v>
      </c>
      <c r="R5" s="48">
        <f t="shared" si="0"/>
        <v>45602</v>
      </c>
      <c r="S5" s="48">
        <f t="shared" si="0"/>
        <v>45603</v>
      </c>
      <c r="T5" s="48">
        <f t="shared" si="0"/>
        <v>45604</v>
      </c>
      <c r="U5" s="48">
        <f t="shared" si="0"/>
        <v>45605</v>
      </c>
      <c r="V5" s="75">
        <f t="shared" si="0"/>
        <v>45606</v>
      </c>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c r="AW5" s="81"/>
      <c r="AX5" s="81"/>
      <c r="AY5" s="81"/>
      <c r="AZ5" s="81"/>
      <c r="BA5" s="81"/>
      <c r="BB5" s="81"/>
      <c r="BC5" s="81"/>
      <c r="BD5" s="81"/>
      <c r="BE5" s="81"/>
      <c r="BF5" s="81"/>
      <c r="BG5" s="81"/>
      <c r="BH5" s="81"/>
      <c r="BI5" s="81"/>
      <c r="BJ5" s="81"/>
      <c r="BK5" s="81"/>
      <c r="BL5" s="81"/>
    </row>
    <row r="6" spans="1:64" ht="30" customHeight="1" thickBot="1">
      <c r="A6" s="31" t="s">
        <v>5</v>
      </c>
      <c r="B6" s="8" t="s">
        <v>14</v>
      </c>
      <c r="C6" s="9" t="s">
        <v>17</v>
      </c>
      <c r="D6" s="9" t="s">
        <v>18</v>
      </c>
      <c r="E6" s="9" t="s">
        <v>19</v>
      </c>
      <c r="F6" s="9" t="s">
        <v>20</v>
      </c>
      <c r="G6" s="9"/>
      <c r="H6" s="9" t="s">
        <v>21</v>
      </c>
      <c r="I6" s="10" t="str">
        <f t="shared" ref="I6:AN6" si="1">LEFT(TEXT(I5,"TTT"),1)</f>
        <v>M</v>
      </c>
      <c r="J6" s="10" t="str">
        <f t="shared" si="1"/>
        <v>D</v>
      </c>
      <c r="K6" s="10" t="str">
        <f t="shared" si="1"/>
        <v>M</v>
      </c>
      <c r="L6" s="10" t="str">
        <f t="shared" si="1"/>
        <v>D</v>
      </c>
      <c r="M6" s="10" t="str">
        <f t="shared" si="1"/>
        <v>F</v>
      </c>
      <c r="N6" s="10" t="str">
        <f t="shared" si="1"/>
        <v>S</v>
      </c>
      <c r="O6" s="10" t="str">
        <f t="shared" si="1"/>
        <v>S</v>
      </c>
      <c r="P6" s="10" t="str">
        <f t="shared" si="1"/>
        <v>M</v>
      </c>
      <c r="Q6" s="10" t="str">
        <f t="shared" si="1"/>
        <v>D</v>
      </c>
      <c r="R6" s="10" t="str">
        <f t="shared" si="1"/>
        <v>M</v>
      </c>
      <c r="S6" s="10" t="str">
        <f t="shared" si="1"/>
        <v>D</v>
      </c>
      <c r="T6" s="10" t="str">
        <f t="shared" si="1"/>
        <v>F</v>
      </c>
      <c r="U6" s="10" t="str">
        <f t="shared" si="1"/>
        <v>S</v>
      </c>
      <c r="V6" s="76" t="str">
        <f t="shared" si="1"/>
        <v>S</v>
      </c>
      <c r="W6" s="82"/>
      <c r="X6" s="82"/>
      <c r="Y6" s="82"/>
      <c r="Z6" s="82"/>
      <c r="AA6" s="82"/>
      <c r="AB6" s="82"/>
      <c r="AC6" s="82"/>
      <c r="AD6" s="82"/>
      <c r="AE6" s="82"/>
      <c r="AF6" s="82"/>
      <c r="AG6" s="82"/>
      <c r="AH6" s="82"/>
      <c r="AI6" s="82"/>
      <c r="AJ6" s="82"/>
      <c r="AK6" s="82"/>
      <c r="AL6" s="82"/>
      <c r="AM6" s="82"/>
      <c r="AN6" s="82"/>
      <c r="AO6" s="82"/>
      <c r="AP6" s="82"/>
      <c r="AQ6" s="82"/>
      <c r="AR6" s="82"/>
      <c r="AS6" s="82"/>
      <c r="AT6" s="82"/>
      <c r="AU6" s="82"/>
      <c r="AV6" s="82"/>
      <c r="AW6" s="82"/>
      <c r="AX6" s="82"/>
      <c r="AY6" s="82"/>
      <c r="AZ6" s="82"/>
      <c r="BA6" s="82"/>
      <c r="BB6" s="82"/>
      <c r="BC6" s="82"/>
      <c r="BD6" s="82"/>
      <c r="BE6" s="82"/>
      <c r="BF6" s="82"/>
      <c r="BG6" s="82"/>
      <c r="BH6" s="82"/>
      <c r="BI6" s="82"/>
      <c r="BJ6" s="82"/>
      <c r="BK6" s="82"/>
      <c r="BL6" s="82"/>
    </row>
    <row r="7" spans="1:64" ht="30" hidden="1" customHeight="1" thickBot="1">
      <c r="A7" s="30" t="s">
        <v>6</v>
      </c>
      <c r="C7" s="33"/>
      <c r="E7"/>
      <c r="H7" t="str">
        <f>IF(OR(ISBLANK(task_start),ISBLANK(task_end)),"",task_end-task_start+1)</f>
        <v/>
      </c>
      <c r="I7" s="17"/>
      <c r="J7" s="17"/>
      <c r="K7" s="17"/>
      <c r="L7" s="17"/>
      <c r="M7" s="17"/>
      <c r="N7" s="17"/>
      <c r="O7" s="17"/>
      <c r="P7" s="17"/>
      <c r="Q7" s="17"/>
      <c r="R7" s="17"/>
      <c r="S7" s="17"/>
      <c r="T7" s="17"/>
      <c r="U7" s="17"/>
      <c r="V7" s="77"/>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row>
    <row r="8" spans="1:64" s="3" customFormat="1" ht="30" customHeight="1" thickBot="1">
      <c r="A8" s="31" t="s">
        <v>7</v>
      </c>
      <c r="B8" s="14"/>
      <c r="C8" s="37"/>
      <c r="D8" s="15"/>
      <c r="E8" s="44"/>
      <c r="F8" s="45"/>
      <c r="G8" s="13"/>
      <c r="H8" s="13" t="str">
        <f t="shared" ref="H8:H33" si="2">IF(OR(ISBLANK(task_start),ISBLANK(task_end)),"",task_end-task_start+1)</f>
        <v/>
      </c>
      <c r="I8" s="17"/>
      <c r="J8" s="17"/>
      <c r="K8" s="17"/>
      <c r="L8" s="17"/>
      <c r="M8" s="17"/>
      <c r="N8" s="17"/>
      <c r="O8" s="17"/>
      <c r="P8" s="17"/>
      <c r="Q8" s="17"/>
      <c r="R8" s="17"/>
      <c r="S8" s="17"/>
      <c r="T8" s="17"/>
      <c r="U8" s="17"/>
      <c r="V8" s="77"/>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row>
    <row r="9" spans="1:64" s="3" customFormat="1" ht="30" customHeight="1" thickBot="1">
      <c r="A9" s="31" t="s">
        <v>8</v>
      </c>
      <c r="B9" s="39" t="s">
        <v>38</v>
      </c>
      <c r="C9" s="38" t="s">
        <v>37</v>
      </c>
      <c r="D9" s="16">
        <v>1</v>
      </c>
      <c r="E9" s="46">
        <f>Projektanfang</f>
        <v>45596</v>
      </c>
      <c r="F9" s="46">
        <f>E9+2</f>
        <v>45598</v>
      </c>
      <c r="G9" s="13"/>
      <c r="H9" s="13">
        <f t="shared" si="2"/>
        <v>3</v>
      </c>
      <c r="I9" s="17"/>
      <c r="J9" s="17"/>
      <c r="K9" s="17"/>
      <c r="L9" s="17"/>
      <c r="M9" s="17"/>
      <c r="N9" s="17"/>
      <c r="O9" s="17"/>
      <c r="P9" s="17"/>
      <c r="Q9" s="17"/>
      <c r="R9" s="17"/>
      <c r="S9" s="17"/>
      <c r="T9" s="17"/>
      <c r="U9" s="17"/>
      <c r="V9" s="77"/>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row>
    <row r="10" spans="1:64" s="3" customFormat="1" ht="30" customHeight="1" thickBot="1">
      <c r="A10" s="31" t="s">
        <v>9</v>
      </c>
      <c r="B10" s="39" t="s">
        <v>39</v>
      </c>
      <c r="C10" s="38" t="s">
        <v>37</v>
      </c>
      <c r="D10" s="16">
        <v>0.4</v>
      </c>
      <c r="E10" s="46">
        <f>F9</f>
        <v>45598</v>
      </c>
      <c r="F10" s="46">
        <f>E10+1</f>
        <v>45599</v>
      </c>
      <c r="G10" s="13"/>
      <c r="H10" s="13">
        <f t="shared" si="2"/>
        <v>2</v>
      </c>
      <c r="I10" s="17"/>
      <c r="J10" s="17"/>
      <c r="K10" s="17"/>
      <c r="L10" s="17"/>
      <c r="M10" s="17"/>
      <c r="N10" s="83"/>
      <c r="O10" s="84"/>
      <c r="Q10" s="17"/>
      <c r="R10" s="17"/>
      <c r="S10" s="17"/>
      <c r="T10" s="17"/>
      <c r="U10" s="18"/>
      <c r="V10" s="7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row>
    <row r="11" spans="1:64" s="3" customFormat="1" ht="30" customHeight="1" thickBot="1">
      <c r="A11" s="30"/>
      <c r="B11" s="39" t="s">
        <v>40</v>
      </c>
      <c r="C11" s="38" t="s">
        <v>37</v>
      </c>
      <c r="D11" s="16">
        <v>0.1</v>
      </c>
      <c r="E11" s="46">
        <f>F10</f>
        <v>45599</v>
      </c>
      <c r="F11" s="46">
        <f>E11+1</f>
        <v>45600</v>
      </c>
      <c r="G11" s="13"/>
      <c r="H11" s="13">
        <f t="shared" si="2"/>
        <v>2</v>
      </c>
      <c r="I11" s="17"/>
      <c r="J11" s="17"/>
      <c r="K11" s="17"/>
      <c r="L11" s="17"/>
      <c r="M11" s="17"/>
      <c r="N11" s="17"/>
      <c r="O11" s="17"/>
      <c r="P11" s="17"/>
      <c r="Q11" s="17"/>
      <c r="R11" s="17"/>
      <c r="S11" s="17"/>
      <c r="T11" s="17"/>
      <c r="U11" s="17"/>
      <c r="V11" s="77"/>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row>
    <row r="12" spans="1:64" s="3" customFormat="1" ht="30" customHeight="1" thickBot="1">
      <c r="A12" s="30"/>
      <c r="B12" s="39" t="s">
        <v>41</v>
      </c>
      <c r="C12" s="38" t="s">
        <v>37</v>
      </c>
      <c r="D12" s="16">
        <v>0.05</v>
      </c>
      <c r="E12" s="46">
        <f>F11</f>
        <v>45600</v>
      </c>
      <c r="F12" s="46">
        <f>E12+0</f>
        <v>45600</v>
      </c>
      <c r="G12" s="13"/>
      <c r="H12" s="13">
        <f t="shared" si="2"/>
        <v>1</v>
      </c>
      <c r="I12" s="17"/>
      <c r="J12" s="17"/>
      <c r="K12" s="17"/>
      <c r="L12" s="17"/>
      <c r="M12" s="17"/>
      <c r="N12" s="17"/>
      <c r="O12" s="17"/>
      <c r="P12" s="17"/>
      <c r="Q12" s="17"/>
      <c r="R12" s="17"/>
      <c r="S12" s="17"/>
      <c r="T12" s="17"/>
      <c r="U12" s="17"/>
      <c r="V12" s="77"/>
      <c r="W12" s="68"/>
      <c r="X12" s="68"/>
      <c r="Y12" s="71"/>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row>
    <row r="13" spans="1:64" s="3" customFormat="1" ht="30" customHeight="1">
      <c r="A13" s="30"/>
      <c r="B13" s="56" t="s">
        <v>42</v>
      </c>
      <c r="C13" s="57" t="s">
        <v>37</v>
      </c>
      <c r="D13" s="58"/>
      <c r="E13" s="59">
        <f>F12</f>
        <v>45600</v>
      </c>
      <c r="F13" s="59">
        <f>E13+2</f>
        <v>45602</v>
      </c>
      <c r="G13" s="60"/>
      <c r="H13" s="60">
        <f t="shared" si="2"/>
        <v>3</v>
      </c>
      <c r="I13" s="61"/>
      <c r="J13" s="61"/>
      <c r="K13" s="61"/>
      <c r="L13" s="61"/>
      <c r="M13" s="61"/>
      <c r="N13" s="61"/>
      <c r="O13" s="61"/>
      <c r="P13" s="61"/>
      <c r="Q13" s="61"/>
      <c r="R13" s="61"/>
      <c r="S13" s="61"/>
      <c r="T13" s="61"/>
      <c r="U13" s="61"/>
      <c r="V13" s="79"/>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row>
    <row r="14" spans="1:64" s="3" customFormat="1" ht="30" customHeight="1">
      <c r="A14" s="31" t="s">
        <v>10</v>
      </c>
      <c r="B14" s="62"/>
      <c r="C14" s="63"/>
      <c r="D14" s="64"/>
      <c r="E14" s="65"/>
      <c r="F14" s="66"/>
      <c r="G14" s="67"/>
      <c r="H14" s="67"/>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row>
    <row r="15" spans="1:64" s="3" customFormat="1" ht="30" customHeight="1">
      <c r="A15" s="31"/>
      <c r="B15" s="69"/>
      <c r="C15" s="63"/>
      <c r="D15" s="64"/>
      <c r="E15" s="70"/>
      <c r="F15" s="70"/>
      <c r="G15" s="67"/>
      <c r="H15" s="67"/>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row>
    <row r="16" spans="1:64" s="3" customFormat="1" ht="30" customHeight="1">
      <c r="A16" s="30"/>
      <c r="B16" s="69"/>
      <c r="C16" s="63"/>
      <c r="D16" s="64"/>
      <c r="E16" s="70"/>
      <c r="F16" s="70"/>
      <c r="G16" s="67"/>
      <c r="H16" s="67"/>
      <c r="I16" s="68"/>
      <c r="J16" s="68"/>
      <c r="K16" s="68"/>
      <c r="L16" s="68"/>
      <c r="M16" s="68"/>
      <c r="N16" s="68"/>
      <c r="O16" s="68"/>
      <c r="P16" s="68"/>
      <c r="Q16" s="68"/>
      <c r="R16" s="68"/>
      <c r="S16" s="68"/>
      <c r="T16" s="68"/>
      <c r="U16" s="71"/>
      <c r="V16" s="71"/>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row>
    <row r="17" spans="1:64" s="3" customFormat="1" ht="30" customHeight="1">
      <c r="A17" s="30"/>
      <c r="B17" s="69"/>
      <c r="C17" s="63"/>
      <c r="D17" s="64"/>
      <c r="E17" s="70"/>
      <c r="F17" s="70"/>
      <c r="G17" s="67"/>
      <c r="H17" s="67"/>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row>
    <row r="18" spans="1:64" s="3" customFormat="1" ht="30" customHeight="1">
      <c r="A18" s="30"/>
      <c r="B18" s="69"/>
      <c r="C18" s="63"/>
      <c r="D18" s="64"/>
      <c r="E18" s="70"/>
      <c r="F18" s="70"/>
      <c r="G18" s="67"/>
      <c r="H18" s="67"/>
      <c r="I18" s="68"/>
      <c r="J18" s="68"/>
      <c r="K18" s="68"/>
      <c r="L18" s="68"/>
      <c r="M18" s="68"/>
      <c r="N18" s="68"/>
      <c r="O18" s="68"/>
      <c r="P18" s="68"/>
      <c r="Q18" s="68"/>
      <c r="R18" s="68"/>
      <c r="S18" s="68"/>
      <c r="T18" s="68"/>
      <c r="U18" s="68"/>
      <c r="V18" s="68"/>
      <c r="W18" s="68"/>
      <c r="X18" s="68"/>
      <c r="Y18" s="71"/>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row>
    <row r="19" spans="1:64" s="3" customFormat="1" ht="30" customHeight="1">
      <c r="A19" s="30"/>
      <c r="B19" s="69"/>
      <c r="C19" s="63"/>
      <c r="D19" s="64"/>
      <c r="E19" s="70"/>
      <c r="F19" s="70"/>
      <c r="G19" s="67"/>
      <c r="H19" s="67"/>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row>
    <row r="20" spans="1:64" s="3" customFormat="1" ht="30" customHeight="1">
      <c r="A20" s="30" t="s">
        <v>11</v>
      </c>
      <c r="B20" s="62"/>
      <c r="C20" s="63"/>
      <c r="D20" s="64"/>
      <c r="E20" s="65"/>
      <c r="F20" s="66"/>
      <c r="G20" s="67"/>
      <c r="H20" s="67"/>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row>
    <row r="21" spans="1:64" s="3" customFormat="1" ht="30" customHeight="1">
      <c r="A21" s="30"/>
      <c r="B21" s="69"/>
      <c r="C21" s="63"/>
      <c r="D21" s="64"/>
      <c r="E21" s="70"/>
      <c r="F21" s="70"/>
      <c r="G21" s="67"/>
      <c r="H21" s="67"/>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row>
    <row r="22" spans="1:64" s="3" customFormat="1" ht="30" customHeight="1">
      <c r="A22" s="30"/>
      <c r="B22" s="69"/>
      <c r="C22" s="63"/>
      <c r="D22" s="64"/>
      <c r="E22" s="70"/>
      <c r="F22" s="70"/>
      <c r="G22" s="67"/>
      <c r="H22" s="67"/>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row>
    <row r="23" spans="1:64" s="3" customFormat="1" ht="30" customHeight="1">
      <c r="A23" s="30"/>
      <c r="B23" s="69"/>
      <c r="C23" s="63"/>
      <c r="D23" s="64"/>
      <c r="E23" s="70"/>
      <c r="F23" s="70"/>
      <c r="G23" s="67"/>
      <c r="H23" s="67"/>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row>
    <row r="24" spans="1:64" s="3" customFormat="1" ht="30" customHeight="1">
      <c r="A24" s="30"/>
      <c r="B24" s="69"/>
      <c r="C24" s="63"/>
      <c r="D24" s="64"/>
      <c r="E24" s="70"/>
      <c r="F24" s="70"/>
      <c r="G24" s="67"/>
      <c r="H24" s="67"/>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row>
    <row r="25" spans="1:64" s="3" customFormat="1" ht="30" customHeight="1">
      <c r="A25" s="30"/>
      <c r="B25" s="69"/>
      <c r="C25" s="63"/>
      <c r="D25" s="64"/>
      <c r="E25" s="70"/>
      <c r="F25" s="70"/>
      <c r="G25" s="67"/>
      <c r="H25" s="67"/>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row>
    <row r="26" spans="1:64" s="3" customFormat="1" ht="30" customHeight="1">
      <c r="A26" s="30" t="s">
        <v>11</v>
      </c>
      <c r="B26" s="62"/>
      <c r="C26" s="63"/>
      <c r="D26" s="64"/>
      <c r="E26" s="65"/>
      <c r="F26" s="66"/>
      <c r="G26" s="67"/>
      <c r="H26" s="67"/>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row>
    <row r="27" spans="1:64" s="3" customFormat="1" ht="30" customHeight="1">
      <c r="A27" s="30"/>
      <c r="B27" s="69"/>
      <c r="C27" s="63"/>
      <c r="D27" s="64"/>
      <c r="E27" s="70"/>
      <c r="F27" s="70"/>
      <c r="G27" s="67"/>
      <c r="H27" s="67"/>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row>
    <row r="28" spans="1:64" s="3" customFormat="1" ht="30" customHeight="1">
      <c r="A28" s="30"/>
      <c r="B28" s="69"/>
      <c r="C28" s="63"/>
      <c r="D28" s="64"/>
      <c r="E28" s="70"/>
      <c r="F28" s="70"/>
      <c r="G28" s="67"/>
      <c r="H28" s="67"/>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row>
    <row r="29" spans="1:64" s="3" customFormat="1" ht="30" customHeight="1">
      <c r="A29" s="30"/>
      <c r="B29" s="69"/>
      <c r="C29" s="63"/>
      <c r="D29" s="64"/>
      <c r="E29" s="70"/>
      <c r="F29" s="70"/>
      <c r="G29" s="67"/>
      <c r="H29" s="67"/>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row>
    <row r="30" spans="1:64" s="3" customFormat="1" ht="30" customHeight="1">
      <c r="A30" s="30"/>
      <c r="B30" s="69"/>
      <c r="C30" s="63"/>
      <c r="D30" s="64"/>
      <c r="E30" s="70"/>
      <c r="F30" s="70"/>
      <c r="G30" s="67"/>
      <c r="H30" s="67"/>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row>
    <row r="31" spans="1:64" s="3" customFormat="1" ht="30" customHeight="1">
      <c r="A31" s="30"/>
      <c r="B31" s="69"/>
      <c r="C31" s="63"/>
      <c r="D31" s="64"/>
      <c r="E31" s="70"/>
      <c r="F31" s="70"/>
      <c r="G31" s="67"/>
      <c r="H31" s="67"/>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row>
    <row r="32" spans="1:64" s="3" customFormat="1" ht="30" customHeight="1">
      <c r="A32" s="30" t="s">
        <v>12</v>
      </c>
      <c r="B32" s="69"/>
      <c r="C32" s="63"/>
      <c r="D32" s="64"/>
      <c r="E32" s="70"/>
      <c r="F32" s="70"/>
      <c r="G32" s="67"/>
      <c r="H32" s="67"/>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row>
    <row r="33" spans="1:64" s="3" customFormat="1" ht="30" customHeight="1">
      <c r="A33" s="31" t="s">
        <v>13</v>
      </c>
      <c r="B33" s="72"/>
      <c r="C33" s="73"/>
      <c r="D33" s="64"/>
      <c r="E33" s="74"/>
      <c r="F33" s="66"/>
      <c r="G33" s="67"/>
      <c r="H33" s="67"/>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row>
    <row r="34" spans="1:64" ht="30" customHeight="1">
      <c r="G34" s="6"/>
    </row>
    <row r="35" spans="1:64" ht="30" customHeight="1">
      <c r="C35" s="11"/>
      <c r="F35" s="32"/>
    </row>
    <row r="36" spans="1:64" ht="30" customHeight="1">
      <c r="C36" s="12"/>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9 I11:BL33 Q10:BL10 I10:M10">
    <cfRule type="expression" dxfId="8" priority="33">
      <formula>AND(TODAY()&gt;=I$5,TODAY()&lt;J$5)</formula>
    </cfRule>
  </conditionalFormatting>
  <conditionalFormatting sqref="I7:BL9 I11:BL33 Q10:BL10 I10:M10">
    <cfRule type="expression" dxfId="7" priority="27">
      <formula>AND(task_start&lt;=I$5,ROUNDDOWN((task_end-task_start+1)*task_progress,0)+task_start-1&gt;=I$5)</formula>
    </cfRule>
    <cfRule type="expression" dxfId="6" priority="28" stopIfTrue="1">
      <formula>AND(task_end&gt;=I$5,task_start&lt;J$5)</formula>
    </cfRule>
  </conditionalFormatting>
  <conditionalFormatting sqref="O10">
    <cfRule type="expression" dxfId="5" priority="35">
      <formula>AND(TODAY()&gt;=O$5,TODAY()&lt;P$5)</formula>
    </cfRule>
  </conditionalFormatting>
  <conditionalFormatting sqref="O10">
    <cfRule type="expression" dxfId="4" priority="38">
      <formula>AND(task_start&lt;=O$5,ROUNDDOWN((task_end-task_start+1)*task_progress,0)+task_start-1&gt;=O$5)</formula>
    </cfRule>
    <cfRule type="expression" dxfId="3" priority="39" stopIfTrue="1">
      <formula>AND(task_end&gt;=O$5,task_start&lt;P$5)</formula>
    </cfRule>
  </conditionalFormatting>
  <conditionalFormatting sqref="N10">
    <cfRule type="expression" dxfId="2" priority="41">
      <formula>AND(TODAY()&gt;=O$5,TODAY()&lt;P$5)</formula>
    </cfRule>
  </conditionalFormatting>
  <conditionalFormatting sqref="N10">
    <cfRule type="expression" dxfId="1" priority="44">
      <formula>AND(task_start&lt;=O$5,ROUNDDOWN((task_end-task_start+1)*task_progress,0)+task_start-1&gt;=O$5)</formula>
    </cfRule>
    <cfRule type="expression" dxfId="0" priority="45" stopIfTrue="1">
      <formula>AND(task_end&gt;=O$5,task_start&lt;P$5)</formula>
    </cfRule>
  </conditionalFormatting>
  <dataValidations disablePrompts="1"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hyperlinks>
    <hyperlink ref="AN3" r:id="rId1" xr:uid="{00000000-0004-0000-0000-000000000000}"/>
    <hyperlink ref="AN2"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09375" defaultRowHeight="13.8"/>
  <cols>
    <col min="1" max="1" width="104.6640625" style="20" bestFit="1" customWidth="1"/>
    <col min="2" max="16384" width="9.109375" style="2"/>
  </cols>
  <sheetData>
    <row r="1" spans="1:2" ht="46.5" customHeight="1"/>
    <row r="2" spans="1:2" s="22" customFormat="1" ht="15.6">
      <c r="A2" s="21" t="s">
        <v>22</v>
      </c>
      <c r="B2" s="21"/>
    </row>
    <row r="3" spans="1:2" s="26" customFormat="1" ht="27" customHeight="1">
      <c r="A3" s="43" t="s">
        <v>23</v>
      </c>
      <c r="B3" s="27"/>
    </row>
    <row r="4" spans="1:2" s="23" customFormat="1" ht="25.8">
      <c r="A4" s="24" t="s">
        <v>24</v>
      </c>
    </row>
    <row r="5" spans="1:2" ht="74.099999999999994" customHeight="1">
      <c r="A5" s="25" t="s">
        <v>25</v>
      </c>
    </row>
    <row r="6" spans="1:2" ht="26.25" customHeight="1">
      <c r="A6" s="24" t="s">
        <v>26</v>
      </c>
    </row>
    <row r="7" spans="1:2" s="20" customFormat="1" ht="204.9" customHeight="1">
      <c r="A7" s="29" t="s">
        <v>27</v>
      </c>
    </row>
    <row r="8" spans="1:2" s="23" customFormat="1" ht="25.8">
      <c r="A8" s="24" t="s">
        <v>28</v>
      </c>
    </row>
    <row r="9" spans="1:2" ht="60" customHeight="1">
      <c r="A9" s="25" t="s">
        <v>29</v>
      </c>
    </row>
    <row r="10" spans="1:2" s="20" customFormat="1" ht="27.9" customHeight="1">
      <c r="A10" s="28" t="s">
        <v>30</v>
      </c>
    </row>
    <row r="11" spans="1:2" s="23" customFormat="1" ht="25.8">
      <c r="A11" s="24" t="s">
        <v>31</v>
      </c>
    </row>
    <row r="12" spans="1:2" ht="30" customHeight="1">
      <c r="A12" s="25" t="s">
        <v>32</v>
      </c>
    </row>
    <row r="13" spans="1:2" s="20" customFormat="1" ht="27.9" customHeight="1">
      <c r="A13" s="28" t="s">
        <v>33</v>
      </c>
    </row>
    <row r="14" spans="1:2" s="23" customFormat="1" ht="25.8">
      <c r="A14" s="24" t="s">
        <v>34</v>
      </c>
    </row>
    <row r="15" spans="1:2" ht="75" customHeight="1">
      <c r="A15" s="25" t="s">
        <v>35</v>
      </c>
    </row>
    <row r="16" spans="1:2" ht="75" customHeight="1">
      <c r="A16" s="25"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Anzeigewoche</vt:lpstr>
      <vt:lpstr>Projektplan!Drucktitel</vt:lpstr>
      <vt:lpstr>Projektanfang</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2024-11-04T10:36:58Z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