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2020" sheetId="1" r:id="rId1"/>
    <sheet name="2019" sheetId="25" r:id="rId2"/>
    <sheet name="2018" sheetId="2" r:id="rId3"/>
    <sheet name="2017" sheetId="24" r:id="rId4"/>
    <sheet name="2016" sheetId="4" r:id="rId5"/>
    <sheet name="2015" sheetId="23" r:id="rId6"/>
    <sheet name="2014" sheetId="3" r:id="rId7"/>
    <sheet name="2013" sheetId="22" r:id="rId8"/>
    <sheet name="2012" sheetId="5" r:id="rId9"/>
    <sheet name="2011" sheetId="21" r:id="rId10"/>
    <sheet name="2010" sheetId="6" r:id="rId11"/>
    <sheet name="2009" sheetId="20" r:id="rId12"/>
    <sheet name="2008" sheetId="7" r:id="rId13"/>
    <sheet name="2007" sheetId="19" r:id="rId14"/>
    <sheet name="2006" sheetId="8" r:id="rId15"/>
    <sheet name="2005" sheetId="18" r:id="rId16"/>
    <sheet name="2004" sheetId="9" r:id="rId17"/>
    <sheet name="2003" sheetId="17" r:id="rId18"/>
    <sheet name="2002" sheetId="10" r:id="rId19"/>
    <sheet name="2001" sheetId="16" r:id="rId20"/>
    <sheet name="2000" sheetId="11" r:id="rId21"/>
  </sheets>
  <calcPr calcId="144525"/>
</workbook>
</file>

<file path=xl/sharedStrings.xml><?xml version="1.0" encoding="utf-8"?>
<sst xmlns="http://schemas.openxmlformats.org/spreadsheetml/2006/main" count="756" uniqueCount="36">
  <si>
    <t>adcode</t>
  </si>
  <si>
    <t>cityName</t>
  </si>
  <si>
    <t>碳排放量(百万吨)</t>
  </si>
  <si>
    <t>CE(万吨标准煤)</t>
  </si>
  <si>
    <t>PCGDP(元)</t>
  </si>
  <si>
    <t>UR(%)</t>
  </si>
  <si>
    <t>PC(万辆)</t>
  </si>
  <si>
    <t>FV(万吨)</t>
  </si>
  <si>
    <t>PCLA(万里)</t>
  </si>
  <si>
    <t>EC(吨)</t>
  </si>
  <si>
    <t>SI(百分比)</t>
  </si>
  <si>
    <t>TI(百分比)</t>
  </si>
  <si>
    <t>PCES(吨)</t>
  </si>
  <si>
    <t>BUS(辆)</t>
  </si>
  <si>
    <t>PS(万人)</t>
  </si>
  <si>
    <t>CC(万吨)</t>
  </si>
  <si>
    <t>OC(万吨)</t>
  </si>
  <si>
    <t>NGC(亿立方米)</t>
  </si>
  <si>
    <t>EPC(亿千瓦小时)</t>
  </si>
  <si>
    <t>GDP(亿元)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</si>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</sst>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  <numFmt numFmtId="178" formatCode="0.0"/>
    <numFmt numFmtId="179" formatCode="0.000%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.25"/>
      <color rgb="FF3D3D3D"/>
      <name val="Times New Roman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0" borderId="0"/>
    <xf numFmtId="0" fontId="20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2" fillId="12" borderId="2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0" borderId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/>
    </xf>
    <xf numFmtId="179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79" fontId="5" fillId="0" borderId="0" xfId="0" applyNumberFormat="1" applyFont="1">
      <alignment vertical="center"/>
    </xf>
    <xf numFmtId="9" fontId="0" fillId="0" borderId="1" xfId="11" applyFont="1" applyFill="1" applyBorder="1" applyAlignment="1" applyProtection="1">
      <alignment horizontal="center"/>
    </xf>
    <xf numFmtId="177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1" xfId="11" applyFont="1" applyBorder="1">
      <alignment vertical="center"/>
    </xf>
    <xf numFmtId="9" fontId="0" fillId="0" borderId="1" xfId="11" applyNumberFormat="1" applyFont="1" applyBorder="1">
      <alignment vertical="center"/>
    </xf>
    <xf numFmtId="9" fontId="0" fillId="0" borderId="1" xfId="11" applyBorder="1">
      <alignment vertical="center"/>
    </xf>
    <xf numFmtId="9" fontId="0" fillId="0" borderId="1" xfId="11" applyNumberFormat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tabSelected="1" zoomScale="70" zoomScaleNormal="70" workbookViewId="0">
      <pane xSplit="2" topLeftCell="C1" activePane="topRight" state="frozen"/>
      <selection/>
      <selection pane="topRight" activeCell="E32" sqref="E32"/>
    </sheetView>
  </sheetViews>
  <sheetFormatPr defaultColWidth="8.72222222222222" defaultRowHeight="14.4"/>
  <cols>
    <col min="1" max="2" width="8.72222222222222" style="6"/>
    <col min="3" max="3" width="19.7222222222222" style="6" customWidth="1"/>
    <col min="4" max="4" width="14.4537037037037" style="6" customWidth="1"/>
    <col min="5" max="5" width="11.3611111111111" style="6" customWidth="1"/>
    <col min="6" max="7" width="8.72222222222222" style="6"/>
    <col min="8" max="8" width="14.6296296296296" style="6" customWidth="1"/>
    <col min="9" max="9" width="15.3611111111111" style="6" customWidth="1"/>
    <col min="10" max="10" width="8.72222222222222" style="6"/>
    <col min="11" max="12" width="12.9074074074074" style="6" customWidth="1"/>
    <col min="13" max="14" width="8.72222222222222" style="6"/>
    <col min="15" max="15" width="9.26851851851852" style="6" customWidth="1"/>
    <col min="16" max="17" width="8.72222222222222" style="6"/>
    <col min="18" max="18" width="15" style="6" customWidth="1"/>
    <col min="19" max="19" width="15.3611111111111" style="6" customWidth="1"/>
    <col min="20" max="20" width="10.4537037037037" style="6" customWidth="1"/>
    <col min="21" max="21" width="9.62962962962963" style="6"/>
    <col min="22" max="22" width="8.72222222222222" style="6"/>
    <col min="23" max="23" width="9.62962962962963" style="6"/>
    <col min="24" max="16384" width="8.72222222222222" style="6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61.56732964</v>
      </c>
      <c r="D2" s="6">
        <v>607.795253984267</v>
      </c>
      <c r="E2" s="7">
        <v>110681</v>
      </c>
      <c r="F2" s="24">
        <v>0.734591412742382</v>
      </c>
      <c r="G2" s="6">
        <v>250.4781</v>
      </c>
      <c r="H2" s="6">
        <v>22772.51</v>
      </c>
      <c r="I2" s="7">
        <v>12123</v>
      </c>
      <c r="K2" s="11">
        <v>0.348161062468753</v>
      </c>
      <c r="L2" s="11">
        <v>0.616175471432051</v>
      </c>
      <c r="N2" s="7">
        <v>18369</v>
      </c>
      <c r="O2" s="6">
        <f>(5626543+1231853)/10000</f>
        <v>685.8396</v>
      </c>
      <c r="R2" s="6">
        <v>15.2314</v>
      </c>
      <c r="S2" s="12">
        <v>433.9</v>
      </c>
      <c r="T2" s="13">
        <v>10140.91</v>
      </c>
    </row>
    <row r="3" spans="1:20">
      <c r="A3" s="2">
        <v>370200</v>
      </c>
      <c r="B3" s="5" t="s">
        <v>21</v>
      </c>
      <c r="C3" s="1">
        <v>71.71938164</v>
      </c>
      <c r="D3" s="6">
        <v>703.066295526183</v>
      </c>
      <c r="E3" s="7">
        <v>123828</v>
      </c>
      <c r="F3" s="24">
        <v>0.76337116676727</v>
      </c>
      <c r="G3" s="6">
        <v>272.5643</v>
      </c>
      <c r="H3" s="6">
        <v>28100.21</v>
      </c>
      <c r="I3" s="7">
        <v>23469</v>
      </c>
      <c r="K3" s="11">
        <v>0.351722825420787</v>
      </c>
      <c r="L3" s="11">
        <v>0.61397146580477</v>
      </c>
      <c r="N3" s="7">
        <v>22597</v>
      </c>
      <c r="O3" s="6">
        <f>7066481/10000</f>
        <v>706.6481</v>
      </c>
      <c r="R3" s="6">
        <v>13.07446</v>
      </c>
      <c r="S3" s="12">
        <v>476.6</v>
      </c>
      <c r="T3" s="13">
        <v>12400.56</v>
      </c>
    </row>
    <row r="4" spans="1:20">
      <c r="A4" s="2">
        <v>370300</v>
      </c>
      <c r="B4" s="5" t="s">
        <v>22</v>
      </c>
      <c r="C4" s="1">
        <v>41.42791359</v>
      </c>
      <c r="D4" s="6">
        <v>416.939431671391</v>
      </c>
      <c r="E4" s="7">
        <v>78089</v>
      </c>
      <c r="F4" s="24">
        <v>0.742668310098606</v>
      </c>
      <c r="G4" s="6">
        <v>109.6279</v>
      </c>
      <c r="H4" s="6">
        <v>16990</v>
      </c>
      <c r="I4" s="7">
        <v>6799</v>
      </c>
      <c r="K4" s="11">
        <v>0.483770423079645</v>
      </c>
      <c r="L4" s="11">
        <v>0.473442510493965</v>
      </c>
      <c r="N4" s="7">
        <v>8624</v>
      </c>
      <c r="O4" s="6">
        <f>4079874/10000</f>
        <v>407.9874</v>
      </c>
      <c r="R4" s="6">
        <v>16.21422</v>
      </c>
      <c r="S4" s="12">
        <v>398.9</v>
      </c>
      <c r="T4" s="13">
        <v>3673.54</v>
      </c>
    </row>
    <row r="5" spans="1:20">
      <c r="A5" s="2">
        <v>370400</v>
      </c>
      <c r="B5" s="5" t="s">
        <v>23</v>
      </c>
      <c r="C5" s="1">
        <v>25.78037851</v>
      </c>
      <c r="D5" s="6">
        <v>205.597077167394</v>
      </c>
      <c r="E5" s="7">
        <v>44928</v>
      </c>
      <c r="F5" s="24">
        <v>0.593246255118437</v>
      </c>
      <c r="G5" s="6">
        <v>68.8948</v>
      </c>
      <c r="H5" s="6">
        <v>9794.21</v>
      </c>
      <c r="I5" s="7">
        <v>7066</v>
      </c>
      <c r="K5" s="11">
        <v>0.406242607817684</v>
      </c>
      <c r="L5" s="11">
        <v>0.498162411654407</v>
      </c>
      <c r="N5" s="7">
        <v>4401</v>
      </c>
      <c r="O5" s="6">
        <f>3579949/10000</f>
        <v>357.9949</v>
      </c>
      <c r="R5" s="6">
        <v>1.05356</v>
      </c>
      <c r="S5" s="12">
        <v>174.4</v>
      </c>
      <c r="T5" s="13">
        <v>1733.25</v>
      </c>
    </row>
    <row r="6" spans="1:20">
      <c r="A6" s="2">
        <v>370500</v>
      </c>
      <c r="B6" s="5" t="s">
        <v>24</v>
      </c>
      <c r="C6" s="1">
        <v>41.94714886</v>
      </c>
      <c r="D6" s="6">
        <v>418.551535139359</v>
      </c>
      <c r="E6" s="7">
        <v>136330</v>
      </c>
      <c r="F6" s="24">
        <v>0.714474583998176</v>
      </c>
      <c r="G6" s="6">
        <v>71.1277</v>
      </c>
      <c r="H6" s="6">
        <v>6980.68</v>
      </c>
      <c r="I6" s="7">
        <v>4312</v>
      </c>
      <c r="K6" s="11">
        <v>0.563040262445534</v>
      </c>
      <c r="L6" s="11">
        <v>0.384443795933838</v>
      </c>
      <c r="N6" s="7">
        <v>4295</v>
      </c>
      <c r="O6" s="6">
        <f>1721357/10000</f>
        <v>172.1357</v>
      </c>
      <c r="R6" s="6">
        <v>4.19683</v>
      </c>
      <c r="S6" s="12">
        <v>337.3</v>
      </c>
      <c r="T6" s="13">
        <v>2981.19</v>
      </c>
    </row>
    <row r="7" spans="1:20">
      <c r="A7" s="2">
        <v>370600</v>
      </c>
      <c r="B7" s="5" t="s">
        <v>25</v>
      </c>
      <c r="C7" s="1">
        <v>63.71640198</v>
      </c>
      <c r="D7" s="6">
        <v>613.196177463759</v>
      </c>
      <c r="E7" s="7">
        <v>110225</v>
      </c>
      <c r="F7" s="24">
        <v>0.673071779495193</v>
      </c>
      <c r="G7" s="6">
        <v>169.9234</v>
      </c>
      <c r="H7" s="6">
        <v>22011.07</v>
      </c>
      <c r="I7" s="7">
        <v>11778</v>
      </c>
      <c r="K7" s="11">
        <v>0.408420990683715</v>
      </c>
      <c r="L7" s="11">
        <v>0.518305055255475</v>
      </c>
      <c r="N7" s="7">
        <v>9755</v>
      </c>
      <c r="O7" s="6">
        <f>6457983/10000</f>
        <v>645.7983</v>
      </c>
      <c r="R7" s="6">
        <v>4.06929</v>
      </c>
      <c r="S7" s="12">
        <v>564.5</v>
      </c>
      <c r="T7" s="13">
        <v>7816.42</v>
      </c>
    </row>
    <row r="8" spans="1:20">
      <c r="A8" s="2">
        <v>370700</v>
      </c>
      <c r="B8" s="5" t="s">
        <v>26</v>
      </c>
      <c r="C8" s="1">
        <v>78.33446542</v>
      </c>
      <c r="D8" s="6">
        <v>688.827134092497</v>
      </c>
      <c r="E8" s="7">
        <v>62524</v>
      </c>
      <c r="F8" s="24">
        <v>0.644108754896951</v>
      </c>
      <c r="G8" s="6">
        <v>246.8202</v>
      </c>
      <c r="H8" s="6">
        <v>29410.6</v>
      </c>
      <c r="I8" s="7">
        <v>11022</v>
      </c>
      <c r="K8" s="11">
        <v>0.39305742170271</v>
      </c>
      <c r="L8" s="11">
        <v>0.515727576006825</v>
      </c>
      <c r="N8" s="7">
        <v>8793</v>
      </c>
      <c r="O8" s="6">
        <f>8445697/10000</f>
        <v>844.5697</v>
      </c>
      <c r="R8" s="6">
        <v>5.2</v>
      </c>
      <c r="S8" s="12">
        <v>643</v>
      </c>
      <c r="T8" s="13">
        <v>5872.17</v>
      </c>
    </row>
    <row r="9" spans="1:20">
      <c r="A9" s="2">
        <v>370800</v>
      </c>
      <c r="B9" s="5" t="s">
        <v>27</v>
      </c>
      <c r="C9" s="1">
        <v>54.4138079</v>
      </c>
      <c r="D9" s="6">
        <v>527.187576574385</v>
      </c>
      <c r="E9" s="7">
        <v>53764</v>
      </c>
      <c r="F9" s="24">
        <v>0.600894661930221</v>
      </c>
      <c r="G9" s="6">
        <v>151.1584</v>
      </c>
      <c r="H9" s="6">
        <v>30447.7</v>
      </c>
      <c r="I9" s="7">
        <v>7647</v>
      </c>
      <c r="K9" s="11">
        <v>0.391980081480806</v>
      </c>
      <c r="L9" s="11">
        <v>0.4910675943582</v>
      </c>
      <c r="N9" s="7">
        <v>7429</v>
      </c>
      <c r="O9" s="6">
        <f>7900072/10000</f>
        <v>790.0072</v>
      </c>
      <c r="R9" s="6">
        <v>4.40694</v>
      </c>
      <c r="S9" s="12">
        <v>361.9</v>
      </c>
      <c r="T9" s="13">
        <v>4494.31</v>
      </c>
    </row>
    <row r="10" spans="1:20">
      <c r="A10" s="2">
        <v>370900</v>
      </c>
      <c r="B10" s="5" t="s">
        <v>28</v>
      </c>
      <c r="C10" s="1">
        <v>34.78015313</v>
      </c>
      <c r="D10" s="6">
        <v>303.456244770598</v>
      </c>
      <c r="E10" s="7">
        <v>50444</v>
      </c>
      <c r="F10" s="24">
        <v>0.639244318700374</v>
      </c>
      <c r="G10" s="6">
        <v>86.1582</v>
      </c>
      <c r="H10" s="6">
        <v>7191.92</v>
      </c>
      <c r="I10" s="7">
        <v>7743</v>
      </c>
      <c r="K10" s="11">
        <v>0.390527967149353</v>
      </c>
      <c r="L10" s="11">
        <v>0.501153098183238</v>
      </c>
      <c r="N10" s="7">
        <v>5709</v>
      </c>
      <c r="O10" s="6">
        <f>5407434/10000</f>
        <v>540.7434</v>
      </c>
      <c r="R10" s="6">
        <v>6.83998</v>
      </c>
      <c r="S10" s="12">
        <v>215.4</v>
      </c>
      <c r="T10" s="13">
        <v>2766.46</v>
      </c>
    </row>
    <row r="11" spans="1:20">
      <c r="A11" s="2">
        <v>371000</v>
      </c>
      <c r="B11" s="5" t="s">
        <v>29</v>
      </c>
      <c r="C11" s="1">
        <v>34.80762698</v>
      </c>
      <c r="D11" s="6">
        <v>238.867624790114</v>
      </c>
      <c r="E11" s="7">
        <v>104065</v>
      </c>
      <c r="F11" s="24">
        <v>0.702178095368971</v>
      </c>
      <c r="G11" s="6">
        <v>80.3648</v>
      </c>
      <c r="H11" s="6">
        <v>6852.41</v>
      </c>
      <c r="I11" s="7">
        <v>9902</v>
      </c>
      <c r="K11" s="11">
        <v>0.385139456357136</v>
      </c>
      <c r="L11" s="11">
        <v>0.514899976472849</v>
      </c>
      <c r="N11" s="7">
        <v>4783</v>
      </c>
      <c r="O11" s="6">
        <f>2469542/10000</f>
        <v>246.9542</v>
      </c>
      <c r="R11" s="6">
        <v>1.6518</v>
      </c>
      <c r="S11" s="12">
        <v>137.8</v>
      </c>
      <c r="T11" s="13">
        <v>3017.79</v>
      </c>
    </row>
    <row r="12" spans="1:20">
      <c r="A12" s="2">
        <v>371100</v>
      </c>
      <c r="B12" s="5" t="s">
        <v>30</v>
      </c>
      <c r="C12" s="1">
        <v>20.4436532</v>
      </c>
      <c r="D12" s="6">
        <v>128.861034706011</v>
      </c>
      <c r="E12" s="7">
        <v>67720</v>
      </c>
      <c r="F12" s="24">
        <v>0.611333580105663</v>
      </c>
      <c r="G12" s="6">
        <v>70.1496</v>
      </c>
      <c r="H12" s="6">
        <v>9265.08</v>
      </c>
      <c r="I12" s="7">
        <v>4688</v>
      </c>
      <c r="K12" s="11">
        <v>0.420747297438734</v>
      </c>
      <c r="L12" s="11">
        <v>0.493862232921158</v>
      </c>
      <c r="N12" s="7">
        <v>2258</v>
      </c>
      <c r="O12" s="6">
        <f>2760642/10000</f>
        <v>276.0642</v>
      </c>
      <c r="R12" s="6">
        <v>2.92848</v>
      </c>
      <c r="S12" s="12">
        <v>273.1</v>
      </c>
      <c r="T12" s="13">
        <v>2006.43</v>
      </c>
    </row>
    <row r="13" spans="1:20">
      <c r="A13" s="2">
        <v>371300</v>
      </c>
      <c r="B13" s="5" t="s">
        <v>31</v>
      </c>
      <c r="C13" s="9">
        <v>65.21734135</v>
      </c>
      <c r="D13" s="6">
        <v>530.319243299563</v>
      </c>
      <c r="E13" s="7">
        <v>43850</v>
      </c>
      <c r="F13" s="24">
        <v>0.550568217890928</v>
      </c>
      <c r="G13" s="6">
        <v>258.5077</v>
      </c>
      <c r="H13" s="6">
        <v>33827</v>
      </c>
      <c r="I13" s="7">
        <v>3326</v>
      </c>
      <c r="K13" s="11">
        <v>0.36552312574788</v>
      </c>
      <c r="L13" s="11">
        <v>0.542718901201811</v>
      </c>
      <c r="N13" s="7">
        <v>4979</v>
      </c>
      <c r="O13" s="6">
        <f>10013756/10000</f>
        <v>1001.3756</v>
      </c>
      <c r="R13" s="6">
        <v>7.33794</v>
      </c>
      <c r="S13" s="12">
        <v>499.9</v>
      </c>
      <c r="T13" s="13">
        <v>4805.25</v>
      </c>
    </row>
    <row r="14" spans="1:20">
      <c r="A14" s="2">
        <v>371400</v>
      </c>
      <c r="B14" s="5" t="s">
        <v>32</v>
      </c>
      <c r="C14" s="9">
        <v>43.71091215</v>
      </c>
      <c r="D14" s="6">
        <v>264.062066316682</v>
      </c>
      <c r="E14" s="7">
        <v>54691</v>
      </c>
      <c r="F14" s="24">
        <v>0.533026934587431</v>
      </c>
      <c r="G14" s="6">
        <v>104.4635</v>
      </c>
      <c r="H14" s="6">
        <v>13924</v>
      </c>
      <c r="I14" s="7">
        <v>3354</v>
      </c>
      <c r="K14" s="11">
        <v>0.401388117532048</v>
      </c>
      <c r="L14" s="11">
        <v>0.492404976956729</v>
      </c>
      <c r="N14" s="7">
        <v>4291</v>
      </c>
      <c r="O14" s="6">
        <f>5357316/10000</f>
        <v>535.7316</v>
      </c>
      <c r="R14" s="6">
        <v>2.83842</v>
      </c>
      <c r="S14" s="12">
        <v>251.4</v>
      </c>
      <c r="T14" s="13">
        <v>3078.99</v>
      </c>
    </row>
    <row r="15" spans="1:20">
      <c r="A15" s="2">
        <v>371500</v>
      </c>
      <c r="B15" s="5" t="s">
        <v>33</v>
      </c>
      <c r="C15" s="9">
        <v>38.08905237</v>
      </c>
      <c r="D15" s="6">
        <v>347.608820223498</v>
      </c>
      <c r="E15" s="7">
        <v>38901</v>
      </c>
      <c r="F15" s="24">
        <v>0.529727005459891</v>
      </c>
      <c r="G15" s="6">
        <v>106.4281</v>
      </c>
      <c r="H15" s="6">
        <v>19328</v>
      </c>
      <c r="I15" s="7">
        <v>3310</v>
      </c>
      <c r="K15" s="11">
        <v>0.343394451062654</v>
      </c>
      <c r="L15" s="11">
        <v>0.512763073841957</v>
      </c>
      <c r="N15" s="7">
        <v>3825</v>
      </c>
      <c r="O15" s="6">
        <f>5535832/10000</f>
        <v>553.5832</v>
      </c>
      <c r="R15" s="6">
        <v>3.5376</v>
      </c>
      <c r="S15" s="12">
        <v>652.6</v>
      </c>
      <c r="T15" s="13">
        <v>2316.84</v>
      </c>
    </row>
    <row r="16" spans="1:20">
      <c r="A16" s="2">
        <v>371600</v>
      </c>
      <c r="B16" s="5" t="s">
        <v>34</v>
      </c>
      <c r="C16" s="9">
        <v>43.53153901</v>
      </c>
      <c r="D16" s="6">
        <v>349.290499979867</v>
      </c>
      <c r="E16" s="7">
        <v>63915</v>
      </c>
      <c r="F16" s="24">
        <v>0.596468462967204</v>
      </c>
      <c r="G16" s="6">
        <v>94.1238</v>
      </c>
      <c r="H16" s="6">
        <v>13661.88</v>
      </c>
      <c r="I16" s="7">
        <v>6020</v>
      </c>
      <c r="K16" s="11">
        <v>0.407302710008732</v>
      </c>
      <c r="L16" s="11">
        <v>0.495755768287675</v>
      </c>
      <c r="N16" s="7">
        <v>2824</v>
      </c>
      <c r="O16" s="6">
        <f>3610910/10000</f>
        <v>361.091</v>
      </c>
      <c r="R16" s="6">
        <v>2.33733</v>
      </c>
      <c r="S16" s="12">
        <v>1235.4</v>
      </c>
      <c r="T16" s="13">
        <v>2508.11</v>
      </c>
    </row>
    <row r="17" spans="1:20">
      <c r="A17" s="2">
        <v>371700</v>
      </c>
      <c r="B17" s="5" t="s">
        <v>35</v>
      </c>
      <c r="C17" s="9">
        <v>40.96097345</v>
      </c>
      <c r="D17" s="6">
        <v>308.129847016456</v>
      </c>
      <c r="E17" s="7">
        <v>39718</v>
      </c>
      <c r="F17" s="24">
        <v>0.507262188885101</v>
      </c>
      <c r="G17" s="6">
        <v>127.1534</v>
      </c>
      <c r="H17" s="6">
        <v>14880.32</v>
      </c>
      <c r="I17" s="7">
        <v>4118</v>
      </c>
      <c r="K17" s="11">
        <v>0.401833418984758</v>
      </c>
      <c r="L17" s="11">
        <v>0.49883293952818</v>
      </c>
      <c r="N17" s="7">
        <v>3739</v>
      </c>
      <c r="O17" s="6">
        <f>8489382/10000</f>
        <v>848.9382</v>
      </c>
      <c r="R17" s="6">
        <v>1.36346</v>
      </c>
      <c r="S17" s="12">
        <v>257.1</v>
      </c>
      <c r="T17" s="13">
        <v>3483.11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selection activeCell="D2" sqref="D2:D17"/>
    </sheetView>
  </sheetViews>
  <sheetFormatPr defaultColWidth="9" defaultRowHeight="14.4"/>
  <cols>
    <col min="11" max="11" width="9.26851851851852" customWidth="1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ht="15" spans="1:20">
      <c r="A2" s="2">
        <v>370100</v>
      </c>
      <c r="B2" s="5" t="s">
        <v>20</v>
      </c>
      <c r="C2" s="1">
        <v>56.536325463646</v>
      </c>
      <c r="D2" s="6">
        <v>522.804939604415</v>
      </c>
      <c r="E2" s="7">
        <v>62090.3528665344</v>
      </c>
      <c r="F2" s="8">
        <v>0.565439856348945</v>
      </c>
      <c r="G2" s="7">
        <v>85.5325</v>
      </c>
      <c r="H2" s="6">
        <v>13434</v>
      </c>
      <c r="I2" s="7">
        <v>1.13854</v>
      </c>
      <c r="J2" s="6"/>
      <c r="K2" s="17">
        <v>0.365</v>
      </c>
      <c r="L2" s="11">
        <v>0.502</v>
      </c>
      <c r="M2" s="6"/>
      <c r="N2" s="7">
        <v>11435</v>
      </c>
      <c r="O2" s="6">
        <v>630.43</v>
      </c>
      <c r="P2" s="6"/>
      <c r="Q2" s="6"/>
      <c r="R2" s="12">
        <v>3.4</v>
      </c>
      <c r="S2" s="12">
        <v>213.2</v>
      </c>
      <c r="T2" s="19">
        <v>4504.24</v>
      </c>
    </row>
    <row r="3" spans="1:20">
      <c r="A3" s="2">
        <v>370200</v>
      </c>
      <c r="B3" s="5" t="s">
        <v>21</v>
      </c>
      <c r="C3" s="1">
        <v>68.4329843653484</v>
      </c>
      <c r="D3" s="6">
        <v>604.753870256415</v>
      </c>
      <c r="E3" s="7">
        <v>75903.6395392493</v>
      </c>
      <c r="F3" s="8">
        <v>0.48305259135035</v>
      </c>
      <c r="G3" s="7">
        <v>98.5324</v>
      </c>
      <c r="H3" s="6">
        <v>20543</v>
      </c>
      <c r="I3" s="7">
        <v>1.24534</v>
      </c>
      <c r="J3" s="6"/>
      <c r="K3" s="11">
        <v>0.424</v>
      </c>
      <c r="L3" s="11">
        <v>0.432</v>
      </c>
      <c r="M3" s="6"/>
      <c r="N3" s="7">
        <v>10394</v>
      </c>
      <c r="O3" s="6">
        <v>824.42</v>
      </c>
      <c r="P3" s="6"/>
      <c r="Q3" s="6"/>
      <c r="R3" s="12">
        <v>6.7</v>
      </c>
      <c r="S3" s="12">
        <v>298.4</v>
      </c>
      <c r="T3" s="13">
        <v>7109.42</v>
      </c>
    </row>
    <row r="4" spans="1:20">
      <c r="A4" s="2">
        <v>370300</v>
      </c>
      <c r="B4" s="5" t="s">
        <v>22</v>
      </c>
      <c r="C4" s="1">
        <v>39.5438563265463</v>
      </c>
      <c r="D4" s="6">
        <v>358.637210417084</v>
      </c>
      <c r="E4" s="7">
        <v>71343.3286583234</v>
      </c>
      <c r="F4" s="8">
        <v>0.385386538658364</v>
      </c>
      <c r="G4" s="7">
        <v>46.5231</v>
      </c>
      <c r="H4" s="6">
        <v>22354</v>
      </c>
      <c r="I4" s="7">
        <v>0.94345</v>
      </c>
      <c r="J4" s="6"/>
      <c r="K4" s="11">
        <v>0.53</v>
      </c>
      <c r="L4" s="11">
        <v>0.313</v>
      </c>
      <c r="M4" s="6"/>
      <c r="N4" s="7">
        <v>6485</v>
      </c>
      <c r="O4" s="6">
        <v>400.32</v>
      </c>
      <c r="P4" s="6"/>
      <c r="Q4" s="6"/>
      <c r="R4" s="12">
        <v>9</v>
      </c>
      <c r="S4" s="12">
        <v>298.8</v>
      </c>
      <c r="T4" s="13">
        <v>3359.43</v>
      </c>
    </row>
    <row r="5" spans="1:20">
      <c r="A5" s="2">
        <v>370400</v>
      </c>
      <c r="B5" s="5" t="s">
        <v>23</v>
      </c>
      <c r="C5" s="1">
        <v>20.1359349594353</v>
      </c>
      <c r="D5" s="6">
        <v>176.847658494757</v>
      </c>
      <c r="E5" s="7">
        <v>46048.5105394893</v>
      </c>
      <c r="F5" s="8">
        <v>0.32430958093485</v>
      </c>
      <c r="G5" s="7">
        <v>28.5324</v>
      </c>
      <c r="H5" s="6">
        <v>20049</v>
      </c>
      <c r="I5" s="7">
        <v>0.64432</v>
      </c>
      <c r="J5" s="6"/>
      <c r="K5" s="11">
        <v>0.524</v>
      </c>
      <c r="L5" s="11">
        <v>0.293</v>
      </c>
      <c r="M5" s="6"/>
      <c r="N5" s="7">
        <v>1634</v>
      </c>
      <c r="O5" s="6">
        <v>298.43</v>
      </c>
      <c r="P5" s="6"/>
      <c r="Q5" s="6"/>
      <c r="R5" s="12">
        <v>0.5</v>
      </c>
      <c r="S5" s="12">
        <v>102.4</v>
      </c>
      <c r="T5" s="13">
        <v>1534.45</v>
      </c>
    </row>
    <row r="6" spans="1:20">
      <c r="A6" s="2">
        <v>370500</v>
      </c>
      <c r="B6" s="5" t="s">
        <v>24</v>
      </c>
      <c r="C6" s="1">
        <v>38.5213593434324</v>
      </c>
      <c r="D6" s="6">
        <v>360.023887346004</v>
      </c>
      <c r="E6" s="7">
        <v>133583.523095335</v>
      </c>
      <c r="F6" s="8">
        <v>0.323058340958495</v>
      </c>
      <c r="G6" s="7">
        <v>32.4323</v>
      </c>
      <c r="H6" s="6">
        <v>6954</v>
      </c>
      <c r="I6" s="7">
        <v>0.74544</v>
      </c>
      <c r="J6" s="6"/>
      <c r="K6" s="11">
        <v>0.642</v>
      </c>
      <c r="L6" s="11">
        <v>0.202</v>
      </c>
      <c r="M6" s="6"/>
      <c r="N6" s="7">
        <v>3445</v>
      </c>
      <c r="O6" s="6">
        <v>189.43</v>
      </c>
      <c r="P6" s="6"/>
      <c r="Q6" s="6"/>
      <c r="R6" s="12">
        <v>2.5</v>
      </c>
      <c r="S6" s="12">
        <v>143.3</v>
      </c>
      <c r="T6" s="13">
        <v>2985.32</v>
      </c>
    </row>
    <row r="7" spans="1:20">
      <c r="A7" s="2">
        <v>370600</v>
      </c>
      <c r="B7" s="5" t="s">
        <v>25</v>
      </c>
      <c r="C7" s="1">
        <v>60.5432654362542</v>
      </c>
      <c r="D7" s="6">
        <v>527.450631480083</v>
      </c>
      <c r="E7" s="7">
        <v>69084.5231583236</v>
      </c>
      <c r="F7" s="8">
        <v>0.423250953945349</v>
      </c>
      <c r="G7" s="7">
        <v>78.4321</v>
      </c>
      <c r="H7" s="6">
        <v>19854</v>
      </c>
      <c r="I7" s="7">
        <v>1.23453</v>
      </c>
      <c r="J7" s="6"/>
      <c r="K7" s="11">
        <v>0.523</v>
      </c>
      <c r="L7" s="11">
        <v>0.313</v>
      </c>
      <c r="M7" s="6"/>
      <c r="N7" s="7">
        <v>3984</v>
      </c>
      <c r="O7" s="6">
        <v>630.42</v>
      </c>
      <c r="P7" s="6"/>
      <c r="Q7" s="6"/>
      <c r="R7" s="12">
        <v>2</v>
      </c>
      <c r="S7" s="12">
        <v>340.2</v>
      </c>
      <c r="T7" s="13">
        <v>4864.32</v>
      </c>
    </row>
    <row r="8" spans="1:20">
      <c r="A8" s="2">
        <v>370700</v>
      </c>
      <c r="B8" s="5" t="s">
        <v>26</v>
      </c>
      <c r="C8" s="1">
        <v>70.432564632563</v>
      </c>
      <c r="D8" s="6">
        <v>592.505824743462</v>
      </c>
      <c r="E8" s="7">
        <v>41084.4218464345</v>
      </c>
      <c r="F8" s="8">
        <v>0.423953425834548</v>
      </c>
      <c r="G8" s="7">
        <v>120.5312</v>
      </c>
      <c r="H8" s="6">
        <v>21589</v>
      </c>
      <c r="I8" s="7">
        <v>2.13534</v>
      </c>
      <c r="J8" s="6"/>
      <c r="K8" s="11">
        <v>0.503</v>
      </c>
      <c r="L8" s="11">
        <v>0.302</v>
      </c>
      <c r="M8" s="6"/>
      <c r="N8" s="7">
        <v>2943</v>
      </c>
      <c r="O8" s="6">
        <v>894.32</v>
      </c>
      <c r="P8" s="6"/>
      <c r="Q8" s="6"/>
      <c r="R8" s="12">
        <v>1.4</v>
      </c>
      <c r="S8" s="12">
        <v>342.4</v>
      </c>
      <c r="T8" s="13">
        <v>3984.4</v>
      </c>
    </row>
    <row r="9" spans="1:20">
      <c r="A9" s="2">
        <v>370800</v>
      </c>
      <c r="B9" s="5" t="s">
        <v>27</v>
      </c>
      <c r="C9" s="1">
        <v>49.532534654365</v>
      </c>
      <c r="D9" s="6">
        <v>453.468939292349</v>
      </c>
      <c r="E9" s="7">
        <v>34852.5182353268</v>
      </c>
      <c r="F9" s="8">
        <v>0.313942380438554</v>
      </c>
      <c r="G9" s="7">
        <v>50.43223</v>
      </c>
      <c r="H9" s="6">
        <v>21094</v>
      </c>
      <c r="I9" s="7">
        <v>1.42342</v>
      </c>
      <c r="J9" s="6"/>
      <c r="K9" s="11">
        <v>0.493</v>
      </c>
      <c r="L9" s="11">
        <v>0.304</v>
      </c>
      <c r="M9" s="6"/>
      <c r="N9" s="7">
        <v>2184</v>
      </c>
      <c r="O9" s="6">
        <v>783.43</v>
      </c>
      <c r="P9" s="6"/>
      <c r="Q9" s="6"/>
      <c r="R9" s="12">
        <v>1.5</v>
      </c>
      <c r="S9" s="12">
        <v>240.2</v>
      </c>
      <c r="T9" s="13">
        <v>2984.98</v>
      </c>
    </row>
    <row r="10" spans="1:20">
      <c r="A10" s="2">
        <v>370900</v>
      </c>
      <c r="B10" s="5" t="s">
        <v>28</v>
      </c>
      <c r="C10" s="1">
        <v>29.533465364533</v>
      </c>
      <c r="D10" s="6">
        <v>261.02280772989</v>
      </c>
      <c r="E10" s="7">
        <v>43893.1893253853</v>
      </c>
      <c r="F10" s="8">
        <v>0.323959324589343</v>
      </c>
      <c r="G10" s="7">
        <v>29.5324</v>
      </c>
      <c r="H10" s="6">
        <v>9853</v>
      </c>
      <c r="I10" s="7">
        <v>1.14324</v>
      </c>
      <c r="J10" s="6"/>
      <c r="K10" s="11">
        <v>0.453</v>
      </c>
      <c r="L10" s="11">
        <v>0.346</v>
      </c>
      <c r="M10" s="6"/>
      <c r="N10" s="7">
        <v>1435</v>
      </c>
      <c r="O10" s="6">
        <v>510.32</v>
      </c>
      <c r="P10" s="6"/>
      <c r="Q10" s="6"/>
      <c r="R10" s="12">
        <v>3.2</v>
      </c>
      <c r="S10" s="12">
        <v>110.3</v>
      </c>
      <c r="T10" s="13">
        <v>2354.65</v>
      </c>
    </row>
    <row r="11" spans="1:20">
      <c r="A11" s="2">
        <v>371000</v>
      </c>
      <c r="B11" s="5" t="s">
        <v>29</v>
      </c>
      <c r="C11" s="1">
        <v>30.1569394329344</v>
      </c>
      <c r="D11" s="6">
        <v>205.465859322222</v>
      </c>
      <c r="E11" s="7">
        <v>78359.2158634568</v>
      </c>
      <c r="F11" s="8">
        <v>0.425392359345945</v>
      </c>
      <c r="G11" s="7">
        <v>33.5326</v>
      </c>
      <c r="H11" s="6">
        <v>5290</v>
      </c>
      <c r="I11" s="7">
        <v>0.53242</v>
      </c>
      <c r="J11" s="6"/>
      <c r="K11" s="11">
        <v>5.0332</v>
      </c>
      <c r="L11" s="11">
        <v>0.345</v>
      </c>
      <c r="M11" s="6"/>
      <c r="N11" s="7">
        <v>2108</v>
      </c>
      <c r="O11" s="6">
        <v>214.32</v>
      </c>
      <c r="P11" s="6"/>
      <c r="Q11" s="6"/>
      <c r="R11" s="12">
        <v>0.8</v>
      </c>
      <c r="S11" s="12">
        <v>86.4</v>
      </c>
      <c r="T11" s="13">
        <v>2100.43</v>
      </c>
    </row>
    <row r="12" spans="1:20">
      <c r="A12" s="2">
        <v>371100</v>
      </c>
      <c r="B12" s="5" t="s">
        <v>30</v>
      </c>
      <c r="C12" s="1">
        <v>16.3256386833234</v>
      </c>
      <c r="D12" s="6">
        <v>110.841907739843</v>
      </c>
      <c r="E12" s="7">
        <v>43353.1283563355</v>
      </c>
      <c r="F12" s="8">
        <v>0.321392563485634</v>
      </c>
      <c r="G12" s="7">
        <v>20.9566</v>
      </c>
      <c r="H12" s="6">
        <v>9854</v>
      </c>
      <c r="I12" s="7">
        <v>0.44634</v>
      </c>
      <c r="J12" s="6"/>
      <c r="K12" s="11">
        <v>0.463</v>
      </c>
      <c r="L12" s="11">
        <v>0.314</v>
      </c>
      <c r="M12" s="6"/>
      <c r="N12" s="7">
        <v>1489</v>
      </c>
      <c r="O12" s="6">
        <v>234.98</v>
      </c>
      <c r="P12" s="6"/>
      <c r="Q12" s="6"/>
      <c r="R12" s="12">
        <v>0.5</v>
      </c>
      <c r="S12" s="12">
        <v>110.3</v>
      </c>
      <c r="T12" s="13">
        <v>1133.68</v>
      </c>
    </row>
    <row r="13" spans="1:20">
      <c r="A13" s="2">
        <v>371300</v>
      </c>
      <c r="B13" s="5" t="s">
        <v>31</v>
      </c>
      <c r="C13" s="9">
        <v>58.3208420384233</v>
      </c>
      <c r="D13" s="6">
        <v>456.162693187901</v>
      </c>
      <c r="E13" s="7">
        <v>25351.5326856323</v>
      </c>
      <c r="F13" s="8">
        <v>0.304321846364364</v>
      </c>
      <c r="G13" s="7">
        <v>86.2398</v>
      </c>
      <c r="H13" s="6">
        <v>30495</v>
      </c>
      <c r="I13" s="7">
        <v>2.04534</v>
      </c>
      <c r="J13" s="6"/>
      <c r="K13" s="11">
        <v>0.403</v>
      </c>
      <c r="L13" s="11">
        <v>0.353</v>
      </c>
      <c r="M13" s="6"/>
      <c r="N13" s="7">
        <v>4109</v>
      </c>
      <c r="O13" s="6">
        <v>989.98</v>
      </c>
      <c r="P13" s="6"/>
      <c r="Q13" s="6"/>
      <c r="R13" s="12">
        <v>3.2</v>
      </c>
      <c r="S13" s="12">
        <v>284.4</v>
      </c>
      <c r="T13" s="13">
        <v>2854.43</v>
      </c>
    </row>
    <row r="14" spans="1:20">
      <c r="A14" s="2">
        <v>371400</v>
      </c>
      <c r="B14" s="5" t="s">
        <v>32</v>
      </c>
      <c r="C14" s="9">
        <v>26.4283049832944</v>
      </c>
      <c r="D14" s="6">
        <v>227.137266583664</v>
      </c>
      <c r="E14" s="7">
        <v>353552.586216583</v>
      </c>
      <c r="F14" s="8">
        <v>0.265436245632546</v>
      </c>
      <c r="G14" s="7">
        <v>40.6342</v>
      </c>
      <c r="H14" s="6">
        <v>11834</v>
      </c>
      <c r="I14" s="7">
        <v>1.85433</v>
      </c>
      <c r="J14" s="6"/>
      <c r="K14" s="11">
        <v>0.493</v>
      </c>
      <c r="L14" s="11">
        <v>0.305</v>
      </c>
      <c r="M14" s="6"/>
      <c r="N14" s="7">
        <v>2984</v>
      </c>
      <c r="O14" s="18">
        <v>520.54</v>
      </c>
      <c r="P14" s="6"/>
      <c r="Q14" s="6"/>
      <c r="R14" s="12">
        <v>1.4</v>
      </c>
      <c r="S14" s="12">
        <v>177.4</v>
      </c>
      <c r="T14" s="13">
        <v>2043.65</v>
      </c>
    </row>
    <row r="15" spans="1:20">
      <c r="A15" s="2">
        <v>371500</v>
      </c>
      <c r="B15" s="5" t="s">
        <v>33</v>
      </c>
      <c r="C15" s="9">
        <v>29.3056386328568</v>
      </c>
      <c r="D15" s="6">
        <v>299.001361184719</v>
      </c>
      <c r="E15" s="7">
        <v>32533.4283648236</v>
      </c>
      <c r="F15" s="8">
        <v>0.285281346235354</v>
      </c>
      <c r="G15" s="7">
        <v>42.68543</v>
      </c>
      <c r="H15" s="6">
        <v>12854</v>
      </c>
      <c r="I15" s="7">
        <v>1.13643</v>
      </c>
      <c r="J15" s="6"/>
      <c r="K15" s="11">
        <v>0.501</v>
      </c>
      <c r="L15" s="11">
        <v>0.263</v>
      </c>
      <c r="M15" s="6"/>
      <c r="N15" s="7">
        <v>1989</v>
      </c>
      <c r="O15" s="6">
        <v>510.54</v>
      </c>
      <c r="P15" s="6"/>
      <c r="Q15" s="6"/>
      <c r="R15" s="12">
        <v>1.6</v>
      </c>
      <c r="S15" s="12">
        <v>256.3</v>
      </c>
      <c r="T15" s="13">
        <v>1983.56</v>
      </c>
    </row>
    <row r="16" spans="1:20">
      <c r="A16" s="2">
        <v>371600</v>
      </c>
      <c r="B16" s="5" t="s">
        <v>34</v>
      </c>
      <c r="C16" s="9">
        <v>36.3928651823644</v>
      </c>
      <c r="D16" s="6">
        <v>300.447885285885</v>
      </c>
      <c r="E16" s="7">
        <v>46324.1285628562</v>
      </c>
      <c r="F16" s="8">
        <v>0.313421542654623</v>
      </c>
      <c r="G16" s="7">
        <v>38.5454</v>
      </c>
      <c r="H16" s="6">
        <v>10583</v>
      </c>
      <c r="I16" s="7">
        <v>1.04265</v>
      </c>
      <c r="J16" s="6"/>
      <c r="K16" s="11">
        <v>0.463</v>
      </c>
      <c r="L16" s="11">
        <v>0.325</v>
      </c>
      <c r="M16" s="6"/>
      <c r="N16" s="7">
        <v>1648</v>
      </c>
      <c r="O16" s="6">
        <v>310.43</v>
      </c>
      <c r="P16" s="6"/>
      <c r="Q16" s="6"/>
      <c r="R16" s="12">
        <v>1.3</v>
      </c>
      <c r="S16" s="12">
        <v>168.5</v>
      </c>
      <c r="T16" s="13">
        <v>1845.56</v>
      </c>
    </row>
    <row r="17" spans="1:20">
      <c r="A17" s="2">
        <v>371700</v>
      </c>
      <c r="B17" s="5" t="s">
        <v>35</v>
      </c>
      <c r="C17" s="9">
        <v>33.4238642836583</v>
      </c>
      <c r="D17" s="6">
        <v>265.042882457134</v>
      </c>
      <c r="E17" s="7">
        <v>16934.42344</v>
      </c>
      <c r="F17" s="8">
        <v>0.205235426423546</v>
      </c>
      <c r="G17" s="7">
        <v>35.4554</v>
      </c>
      <c r="H17" s="6">
        <v>23498</v>
      </c>
      <c r="I17" s="7">
        <v>1.94363</v>
      </c>
      <c r="J17" s="6"/>
      <c r="K17" s="11">
        <v>0.493</v>
      </c>
      <c r="L17" s="11">
        <v>0.263</v>
      </c>
      <c r="M17" s="6"/>
      <c r="N17" s="7">
        <v>1536</v>
      </c>
      <c r="O17" s="6">
        <v>798.54</v>
      </c>
      <c r="P17" s="6"/>
      <c r="Q17" s="6"/>
      <c r="R17" s="12">
        <v>1.5</v>
      </c>
      <c r="S17" s="12">
        <v>102.3</v>
      </c>
      <c r="T17" s="13">
        <v>1645.8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zoomScale="70" zoomScaleNormal="70" workbookViewId="0">
      <selection activeCell="D2" sqref="D2:D17"/>
    </sheetView>
  </sheetViews>
  <sheetFormatPr defaultColWidth="8.90740740740741" defaultRowHeight="14.4"/>
  <cols>
    <col min="21" max="21" width="12.9074074074074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60.2233086154537</v>
      </c>
      <c r="D2" s="6">
        <v>498.755738007737</v>
      </c>
      <c r="E2" s="7">
        <v>57353.4032966002</v>
      </c>
      <c r="F2" s="8">
        <v>0.632117976621739</v>
      </c>
      <c r="G2" s="7">
        <v>79.7359</v>
      </c>
      <c r="H2" s="6">
        <v>13029</v>
      </c>
      <c r="I2" s="7">
        <v>1.16114</v>
      </c>
      <c r="J2" s="6"/>
      <c r="K2" s="11">
        <v>0.419</v>
      </c>
      <c r="L2" s="11">
        <v>0.526</v>
      </c>
      <c r="M2" s="6"/>
      <c r="N2" s="7">
        <v>12297</v>
      </c>
      <c r="O2" s="6">
        <v>681.83</v>
      </c>
      <c r="P2" s="6"/>
      <c r="Q2" s="6"/>
      <c r="R2" s="12">
        <v>2.0814</v>
      </c>
      <c r="S2" s="12">
        <v>245.0343</v>
      </c>
      <c r="T2" s="13">
        <v>3910.52709697209</v>
      </c>
    </row>
    <row r="3" spans="1:20">
      <c r="A3" s="2">
        <v>370200</v>
      </c>
      <c r="B3" s="5" t="s">
        <v>21</v>
      </c>
      <c r="C3" s="1">
        <v>71.1834720636835</v>
      </c>
      <c r="D3" s="6">
        <v>576.93499051673</v>
      </c>
      <c r="E3" s="7">
        <v>64986.6957219865</v>
      </c>
      <c r="F3" s="8">
        <v>0.55040061933708</v>
      </c>
      <c r="G3" s="7">
        <v>97.5571</v>
      </c>
      <c r="H3" s="6">
        <v>17525</v>
      </c>
      <c r="I3" s="7">
        <v>1.61814</v>
      </c>
      <c r="J3" s="6"/>
      <c r="K3" s="11">
        <v>0.487</v>
      </c>
      <c r="L3" s="11">
        <v>0.464</v>
      </c>
      <c r="M3" s="6"/>
      <c r="N3" s="7">
        <v>14303</v>
      </c>
      <c r="O3" s="6">
        <v>871.9</v>
      </c>
      <c r="P3" s="6"/>
      <c r="Q3" s="6"/>
      <c r="R3" s="12">
        <v>3.56813</v>
      </c>
      <c r="S3" s="12">
        <v>292.9686</v>
      </c>
      <c r="T3" s="13">
        <v>5666.19</v>
      </c>
    </row>
    <row r="4" spans="1:20">
      <c r="A4" s="2">
        <v>370300</v>
      </c>
      <c r="B4" s="5" t="s">
        <v>22</v>
      </c>
      <c r="C4" s="1">
        <v>42.7653339800591</v>
      </c>
      <c r="D4" s="6">
        <v>342.139779119061</v>
      </c>
      <c r="E4" s="7">
        <v>63248.7741353447</v>
      </c>
      <c r="F4" s="8">
        <v>0.402077440706012</v>
      </c>
      <c r="G4" s="7">
        <v>44.3657</v>
      </c>
      <c r="H4" s="6">
        <v>27317</v>
      </c>
      <c r="I4" s="7">
        <v>1.03169</v>
      </c>
      <c r="J4" s="6"/>
      <c r="K4" s="11">
        <v>0.616</v>
      </c>
      <c r="L4" s="11">
        <v>0.347</v>
      </c>
      <c r="M4" s="6"/>
      <c r="N4" s="7">
        <v>8109</v>
      </c>
      <c r="O4" s="6">
        <v>453.25</v>
      </c>
      <c r="P4" s="6"/>
      <c r="Q4" s="6"/>
      <c r="R4" s="12">
        <v>6.286967</v>
      </c>
      <c r="S4" s="12">
        <v>311.8992</v>
      </c>
      <c r="T4" s="13">
        <v>2866.7506876845</v>
      </c>
    </row>
    <row r="5" spans="1:20">
      <c r="A5" s="2">
        <v>370400</v>
      </c>
      <c r="B5" s="5" t="s">
        <v>23</v>
      </c>
      <c r="C5" s="1">
        <v>25.4510352694511</v>
      </c>
      <c r="D5" s="6">
        <v>168.712607218732</v>
      </c>
      <c r="E5" s="7">
        <v>36478.5494562369</v>
      </c>
      <c r="F5" s="8">
        <v>0.364161444105201</v>
      </c>
      <c r="G5" s="7">
        <v>27.1085</v>
      </c>
      <c r="H5" s="6">
        <v>22464</v>
      </c>
      <c r="I5" s="7">
        <v>0.69601</v>
      </c>
      <c r="J5" s="6"/>
      <c r="K5" s="11">
        <v>0.601</v>
      </c>
      <c r="L5" s="11">
        <v>0.313</v>
      </c>
      <c r="M5" s="6"/>
      <c r="N5" s="7">
        <v>1714</v>
      </c>
      <c r="O5" s="6">
        <v>373.38</v>
      </c>
      <c r="P5" s="6"/>
      <c r="Q5" s="6"/>
      <c r="R5" s="12">
        <v>0.296635</v>
      </c>
      <c r="S5" s="12">
        <v>101.746</v>
      </c>
      <c r="T5" s="13">
        <v>1362.03607959698</v>
      </c>
    </row>
    <row r="6" spans="1:20">
      <c r="A6" s="2">
        <v>370500</v>
      </c>
      <c r="B6" s="5" t="s">
        <v>24</v>
      </c>
      <c r="C6" s="1">
        <v>41.063419163276</v>
      </c>
      <c r="D6" s="6">
        <v>343.462668446742</v>
      </c>
      <c r="E6" s="7">
        <v>115859.248120366</v>
      </c>
      <c r="F6" s="8">
        <v>0.397049437871275</v>
      </c>
      <c r="G6" s="7">
        <v>33.5413</v>
      </c>
      <c r="H6" s="6">
        <v>6271</v>
      </c>
      <c r="I6" s="7">
        <v>0.81114</v>
      </c>
      <c r="J6" s="6"/>
      <c r="K6" s="11">
        <v>0.726</v>
      </c>
      <c r="L6" s="11">
        <v>0.237</v>
      </c>
      <c r="M6" s="6"/>
      <c r="N6" s="7">
        <v>3709</v>
      </c>
      <c r="O6" s="6">
        <v>203.69</v>
      </c>
      <c r="P6" s="6"/>
      <c r="Q6" s="6"/>
      <c r="R6" s="12">
        <v>2.523976</v>
      </c>
      <c r="S6" s="12">
        <v>162.5644</v>
      </c>
      <c r="T6" s="13">
        <v>2359.93702496373</v>
      </c>
    </row>
    <row r="7" spans="1:20">
      <c r="A7" s="2">
        <v>370600</v>
      </c>
      <c r="B7" s="5" t="s">
        <v>25</v>
      </c>
      <c r="C7" s="1">
        <v>63.0086418880389</v>
      </c>
      <c r="D7" s="6">
        <v>503.187726507612</v>
      </c>
      <c r="E7" s="7">
        <v>62547.8869904497</v>
      </c>
      <c r="F7" s="8">
        <v>0.464045090554232</v>
      </c>
      <c r="G7" s="7">
        <v>74.6845</v>
      </c>
      <c r="H7" s="6">
        <v>13500</v>
      </c>
      <c r="I7" s="7">
        <v>1.4516</v>
      </c>
      <c r="J7" s="6"/>
      <c r="K7" s="11">
        <v>0.589</v>
      </c>
      <c r="L7" s="11">
        <v>0.334</v>
      </c>
      <c r="M7" s="6"/>
      <c r="N7" s="7">
        <v>3949</v>
      </c>
      <c r="O7" s="6">
        <v>696.82</v>
      </c>
      <c r="P7" s="6"/>
      <c r="Q7" s="6"/>
      <c r="R7" s="12">
        <v>1.311</v>
      </c>
      <c r="S7" s="12">
        <v>295.1509</v>
      </c>
      <c r="T7" s="13">
        <v>4358.46186126851</v>
      </c>
    </row>
    <row r="8" spans="1:20">
      <c r="A8" s="2">
        <v>370700</v>
      </c>
      <c r="B8" s="5" t="s">
        <v>26</v>
      </c>
      <c r="C8" s="1">
        <v>74.8809524913334</v>
      </c>
      <c r="D8" s="6">
        <v>565.250359182552</v>
      </c>
      <c r="E8" s="7">
        <v>33994.9187774271</v>
      </c>
      <c r="F8" s="8">
        <v>0.496449523222947</v>
      </c>
      <c r="G8" s="7">
        <v>104.2508</v>
      </c>
      <c r="H8" s="6">
        <v>20298</v>
      </c>
      <c r="I8" s="7">
        <v>2.31808</v>
      </c>
      <c r="J8" s="6"/>
      <c r="K8" s="11">
        <v>0.557</v>
      </c>
      <c r="L8" s="11">
        <v>0.336</v>
      </c>
      <c r="M8" s="6"/>
      <c r="N8" s="7">
        <v>3236</v>
      </c>
      <c r="O8" s="6">
        <v>909.23</v>
      </c>
      <c r="P8" s="6"/>
      <c r="Q8" s="6"/>
      <c r="R8" s="12">
        <v>0.8821</v>
      </c>
      <c r="S8" s="12">
        <v>294.8637</v>
      </c>
      <c r="T8" s="13">
        <v>3090.92</v>
      </c>
    </row>
    <row r="9" spans="1:20">
      <c r="A9" s="2">
        <v>370800</v>
      </c>
      <c r="B9" s="5" t="s">
        <v>27</v>
      </c>
      <c r="C9" s="1">
        <v>50.4350487959112</v>
      </c>
      <c r="D9" s="6">
        <v>432.609216836158</v>
      </c>
      <c r="E9" s="7">
        <v>31424.5553919407</v>
      </c>
      <c r="F9" s="8">
        <v>0.328896042907635</v>
      </c>
      <c r="G9" s="7">
        <v>47.4922</v>
      </c>
      <c r="H9" s="6">
        <v>19486</v>
      </c>
      <c r="I9" s="7">
        <v>1.56129</v>
      </c>
      <c r="J9" s="6"/>
      <c r="K9" s="11">
        <v>0.533</v>
      </c>
      <c r="L9" s="11">
        <v>0.341</v>
      </c>
      <c r="M9" s="6"/>
      <c r="N9" s="7">
        <v>2188</v>
      </c>
      <c r="O9" s="6">
        <v>809.18</v>
      </c>
      <c r="P9" s="6"/>
      <c r="Q9" s="6"/>
      <c r="R9" s="12">
        <v>0.8673</v>
      </c>
      <c r="S9" s="12">
        <v>223.008</v>
      </c>
      <c r="T9" s="13">
        <v>2542.81217320506</v>
      </c>
    </row>
    <row r="10" spans="1:20">
      <c r="A10" s="2">
        <v>370900</v>
      </c>
      <c r="B10" s="5" t="s">
        <v>28</v>
      </c>
      <c r="C10" s="1">
        <v>32.8951878818804</v>
      </c>
      <c r="D10" s="6">
        <v>249.015671513509</v>
      </c>
      <c r="E10" s="7">
        <v>37314.0505161118</v>
      </c>
      <c r="F10" s="8">
        <v>0.345313727629856</v>
      </c>
      <c r="G10" s="7">
        <v>30.2484</v>
      </c>
      <c r="H10" s="6">
        <v>9946</v>
      </c>
      <c r="I10" s="7">
        <v>1.37593</v>
      </c>
      <c r="J10" s="6"/>
      <c r="K10" s="11">
        <v>0.536</v>
      </c>
      <c r="L10" s="11">
        <v>0.369</v>
      </c>
      <c r="M10" s="6"/>
      <c r="N10" s="7">
        <v>1960</v>
      </c>
      <c r="O10" s="6">
        <v>549.84</v>
      </c>
      <c r="P10" s="6"/>
      <c r="Q10" s="6"/>
      <c r="R10" s="12">
        <v>1.71</v>
      </c>
      <c r="S10" s="12">
        <v>137.6796</v>
      </c>
      <c r="T10" s="13">
        <v>2051.67575357789</v>
      </c>
    </row>
    <row r="11" spans="1:20">
      <c r="A11" s="2">
        <v>371000</v>
      </c>
      <c r="B11" s="5" t="s">
        <v>29</v>
      </c>
      <c r="C11" s="1">
        <v>32.8642930588052</v>
      </c>
      <c r="D11" s="6">
        <v>196.014361262901</v>
      </c>
      <c r="E11" s="7">
        <v>69339.6343559654</v>
      </c>
      <c r="F11" s="8">
        <v>0.463380161163802</v>
      </c>
      <c r="G11" s="7">
        <v>31.8103</v>
      </c>
      <c r="H11" s="6">
        <v>3622</v>
      </c>
      <c r="I11" s="7">
        <v>0.67203</v>
      </c>
      <c r="J11" s="6"/>
      <c r="K11" s="11">
        <v>0.559</v>
      </c>
      <c r="L11" s="11">
        <v>0.362</v>
      </c>
      <c r="M11" s="6"/>
      <c r="N11" s="7">
        <v>2446</v>
      </c>
      <c r="O11" s="6">
        <v>280.46</v>
      </c>
      <c r="P11" s="6"/>
      <c r="Q11" s="6"/>
      <c r="R11" s="12">
        <v>0.5441</v>
      </c>
      <c r="S11" s="12">
        <v>86.2426</v>
      </c>
      <c r="T11" s="13">
        <v>1944.69938514741</v>
      </c>
    </row>
    <row r="12" spans="1:20">
      <c r="A12" s="2">
        <v>371100</v>
      </c>
      <c r="B12" s="5" t="s">
        <v>30</v>
      </c>
      <c r="C12" s="1">
        <v>19.5165296913662</v>
      </c>
      <c r="D12" s="6">
        <v>105.743143013915</v>
      </c>
      <c r="E12" s="7">
        <v>36570.8471224447</v>
      </c>
      <c r="F12" s="8">
        <v>0.36237459864431</v>
      </c>
      <c r="G12" s="7">
        <v>21.2625</v>
      </c>
      <c r="H12" s="6">
        <v>10266</v>
      </c>
      <c r="I12" s="7">
        <v>0.6499</v>
      </c>
      <c r="J12" s="6"/>
      <c r="K12" s="11">
        <v>0.548</v>
      </c>
      <c r="L12" s="11">
        <v>0.354</v>
      </c>
      <c r="M12" s="6"/>
      <c r="N12" s="7">
        <v>1525</v>
      </c>
      <c r="O12" s="6">
        <v>280.3</v>
      </c>
      <c r="P12" s="6"/>
      <c r="Q12" s="6"/>
      <c r="R12" s="12">
        <v>0.2175</v>
      </c>
      <c r="S12" s="12">
        <v>124.6163</v>
      </c>
      <c r="T12" s="13">
        <v>1025.08084484212</v>
      </c>
    </row>
    <row r="13" spans="1:20">
      <c r="A13" s="2">
        <v>371300</v>
      </c>
      <c r="B13" s="5" t="s">
        <v>31</v>
      </c>
      <c r="C13" s="9">
        <v>58.8930315247887</v>
      </c>
      <c r="D13" s="6">
        <v>435.179057154047</v>
      </c>
      <c r="E13" s="7">
        <v>23867.2381558535</v>
      </c>
      <c r="F13" s="8">
        <v>0.328352360873543</v>
      </c>
      <c r="G13" s="7">
        <v>73.3934</v>
      </c>
      <c r="H13" s="6">
        <v>27390</v>
      </c>
      <c r="I13" s="7">
        <v>2.23163</v>
      </c>
      <c r="J13" s="6"/>
      <c r="K13" s="11">
        <v>0.503</v>
      </c>
      <c r="L13" s="11">
        <v>0.387</v>
      </c>
      <c r="M13" s="6"/>
      <c r="N13" s="7">
        <v>4302</v>
      </c>
      <c r="O13" s="6">
        <v>1005.56</v>
      </c>
      <c r="P13" s="6"/>
      <c r="Q13" s="6"/>
      <c r="R13" s="12">
        <v>1.28307</v>
      </c>
      <c r="S13" s="12">
        <v>234.4242</v>
      </c>
      <c r="T13" s="13">
        <v>2399.994</v>
      </c>
    </row>
    <row r="14" spans="1:20">
      <c r="A14" s="2">
        <v>371400</v>
      </c>
      <c r="B14" s="5" t="s">
        <v>32</v>
      </c>
      <c r="C14" s="9">
        <v>28.9238533428941</v>
      </c>
      <c r="D14" s="6">
        <v>216.688876562096</v>
      </c>
      <c r="E14" s="7">
        <v>29740.9288786724</v>
      </c>
      <c r="F14" s="8">
        <v>0.301945570664849</v>
      </c>
      <c r="G14" s="7">
        <v>38.2248</v>
      </c>
      <c r="H14" s="6">
        <v>14303</v>
      </c>
      <c r="I14" s="7">
        <v>2.07441</v>
      </c>
      <c r="J14" s="6"/>
      <c r="K14" s="11">
        <v>0.543</v>
      </c>
      <c r="L14" s="11">
        <v>0.33</v>
      </c>
      <c r="M14" s="6"/>
      <c r="N14" s="7">
        <v>3170</v>
      </c>
      <c r="O14" s="6">
        <v>557.42</v>
      </c>
      <c r="P14" s="6"/>
      <c r="Q14" s="6"/>
      <c r="R14" s="12">
        <v>0.568519</v>
      </c>
      <c r="S14" s="12">
        <v>149.5813</v>
      </c>
      <c r="T14" s="13">
        <v>1657.81885755496</v>
      </c>
    </row>
    <row r="15" spans="1:20">
      <c r="A15" s="2">
        <v>371500</v>
      </c>
      <c r="B15" s="5" t="s">
        <v>33</v>
      </c>
      <c r="C15" s="9">
        <v>33.1840394801466</v>
      </c>
      <c r="D15" s="6">
        <v>285.247198842157</v>
      </c>
      <c r="E15" s="7">
        <v>27983.0942459733</v>
      </c>
      <c r="F15" s="8">
        <v>0.319788536833572</v>
      </c>
      <c r="G15" s="7">
        <v>45.5787</v>
      </c>
      <c r="H15" s="6">
        <v>14093</v>
      </c>
      <c r="I15" s="7">
        <v>1.46992</v>
      </c>
      <c r="J15" s="6"/>
      <c r="K15" s="11">
        <v>0.569</v>
      </c>
      <c r="L15" s="11">
        <v>0.294</v>
      </c>
      <c r="M15" s="6"/>
      <c r="N15" s="7">
        <v>1881</v>
      </c>
      <c r="O15" s="6">
        <v>579.77</v>
      </c>
      <c r="P15" s="6"/>
      <c r="Q15" s="6"/>
      <c r="R15" s="12">
        <v>1.019</v>
      </c>
      <c r="S15" s="12">
        <v>229.4322</v>
      </c>
      <c r="T15" s="13">
        <v>1622.37585509879</v>
      </c>
    </row>
    <row r="16" spans="1:20">
      <c r="A16" s="2">
        <v>371600</v>
      </c>
      <c r="B16" s="5" t="s">
        <v>34</v>
      </c>
      <c r="C16" s="9">
        <v>38.7526063771468</v>
      </c>
      <c r="D16" s="6">
        <v>286.6271823522</v>
      </c>
      <c r="E16" s="7">
        <v>41355.0231493805</v>
      </c>
      <c r="F16" s="8">
        <v>0.321117093584242</v>
      </c>
      <c r="G16" s="7">
        <v>35.0867</v>
      </c>
      <c r="H16" s="6">
        <v>11179</v>
      </c>
      <c r="I16" s="7">
        <v>1.50286</v>
      </c>
      <c r="J16" s="6"/>
      <c r="K16" s="11">
        <v>0.546</v>
      </c>
      <c r="L16" s="11">
        <v>0.354</v>
      </c>
      <c r="M16" s="6"/>
      <c r="N16" s="7">
        <v>1352</v>
      </c>
      <c r="O16" s="6">
        <v>375.17</v>
      </c>
      <c r="P16" s="6"/>
      <c r="Q16" s="6"/>
      <c r="R16" s="12">
        <v>0.819037</v>
      </c>
      <c r="S16" s="12">
        <v>162.9747</v>
      </c>
      <c r="T16" s="13">
        <v>1551.51640349531</v>
      </c>
    </row>
    <row r="17" spans="1:20">
      <c r="A17" s="2">
        <v>371700</v>
      </c>
      <c r="B17" s="5" t="s">
        <v>35</v>
      </c>
      <c r="C17" s="9">
        <v>34.9594419828853</v>
      </c>
      <c r="D17" s="6">
        <v>252.850821462455</v>
      </c>
      <c r="E17" s="7">
        <v>14781.0113469368</v>
      </c>
      <c r="F17" s="8">
        <v>0.245480739116818</v>
      </c>
      <c r="G17" s="7">
        <v>38.3532</v>
      </c>
      <c r="H17" s="6">
        <v>27475</v>
      </c>
      <c r="I17" s="7">
        <v>2.00434</v>
      </c>
      <c r="J17" s="6"/>
      <c r="K17" s="11">
        <v>0.529</v>
      </c>
      <c r="L17" s="11">
        <v>0.292</v>
      </c>
      <c r="M17" s="6"/>
      <c r="N17" s="7">
        <v>1693</v>
      </c>
      <c r="O17" s="6">
        <v>830.18</v>
      </c>
      <c r="P17" s="6"/>
      <c r="Q17" s="6"/>
      <c r="R17" s="12">
        <v>1.0814</v>
      </c>
      <c r="S17" s="12">
        <v>100.7429</v>
      </c>
      <c r="T17" s="13">
        <v>1227.09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zoomScale="70" zoomScaleNormal="70" workbookViewId="0">
      <selection activeCell="AB14" sqref="AB14"/>
    </sheetView>
  </sheetViews>
  <sheetFormatPr defaultColWidth="9" defaultRowHeight="14.4"/>
  <cols>
    <col min="14" max="14" width="11.7777777777778"/>
    <col min="15" max="15" width="9.66666666666667"/>
    <col min="19" max="19" width="9.66666666666667"/>
    <col min="20" max="20" width="10.6666666666667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54.2351354321232</v>
      </c>
      <c r="D2" s="6">
        <v>468.282275368223</v>
      </c>
      <c r="E2" s="7">
        <v>52435.3563816528</v>
      </c>
      <c r="F2" s="8">
        <v>0.579364583658444</v>
      </c>
      <c r="G2" s="7">
        <v>72.3423</v>
      </c>
      <c r="H2" s="6">
        <v>11304</v>
      </c>
      <c r="I2" s="7">
        <v>1.05433</v>
      </c>
      <c r="J2" s="6"/>
      <c r="K2" s="11">
        <v>0.362</v>
      </c>
      <c r="L2" s="11">
        <v>0.484</v>
      </c>
      <c r="M2" s="6"/>
      <c r="N2" s="7">
        <v>11004</v>
      </c>
      <c r="O2" s="6">
        <v>612.43</v>
      </c>
      <c r="P2" s="6"/>
      <c r="Q2" s="6"/>
      <c r="R2" s="12">
        <v>2.2</v>
      </c>
      <c r="S2" s="12">
        <v>210.2</v>
      </c>
      <c r="T2" s="13">
        <v>3203.12</v>
      </c>
    </row>
    <row r="3" spans="1:20">
      <c r="A3" s="2">
        <v>370200</v>
      </c>
      <c r="B3" s="5" t="s">
        <v>21</v>
      </c>
      <c r="C3" s="1">
        <v>68.2355346336545</v>
      </c>
      <c r="D3" s="6">
        <v>541.684855953533</v>
      </c>
      <c r="E3" s="7">
        <v>59894.2856426465</v>
      </c>
      <c r="F3" s="8">
        <v>0.50432563825683</v>
      </c>
      <c r="G3" s="7">
        <v>92.4232</v>
      </c>
      <c r="H3" s="6">
        <v>15345</v>
      </c>
      <c r="I3" s="7">
        <v>1.23543</v>
      </c>
      <c r="J3" s="6"/>
      <c r="K3" s="11">
        <v>0.423</v>
      </c>
      <c r="L3" s="11">
        <v>0.413</v>
      </c>
      <c r="M3" s="6"/>
      <c r="N3" s="7">
        <v>12034</v>
      </c>
      <c r="O3" s="6">
        <v>798.23</v>
      </c>
      <c r="P3" s="6"/>
      <c r="Q3" s="6"/>
      <c r="R3" s="12">
        <v>3.5</v>
      </c>
      <c r="S3" s="12">
        <v>234.3</v>
      </c>
      <c r="T3" s="13">
        <v>5210.42</v>
      </c>
    </row>
    <row r="4" spans="1:20">
      <c r="A4" s="2">
        <v>370300</v>
      </c>
      <c r="B4" s="5" t="s">
        <v>22</v>
      </c>
      <c r="C4" s="1">
        <v>38.3583458945943</v>
      </c>
      <c r="D4" s="6">
        <v>321.235390493633</v>
      </c>
      <c r="E4" s="7">
        <v>60323.5236536635</v>
      </c>
      <c r="F4" s="8">
        <v>0.355390593590444</v>
      </c>
      <c r="G4" s="7">
        <v>39.3124</v>
      </c>
      <c r="H4" s="6">
        <v>23543</v>
      </c>
      <c r="I4" s="7">
        <v>0.98453</v>
      </c>
      <c r="J4" s="6"/>
      <c r="K4" s="11">
        <v>0.563</v>
      </c>
      <c r="L4" s="11">
        <v>0.302</v>
      </c>
      <c r="M4" s="6"/>
      <c r="N4" s="7">
        <v>7649</v>
      </c>
      <c r="O4" s="6">
        <v>410.23</v>
      </c>
      <c r="P4" s="6"/>
      <c r="Q4" s="6"/>
      <c r="R4" s="12">
        <v>6.3</v>
      </c>
      <c r="S4" s="12">
        <v>289.3</v>
      </c>
      <c r="T4" s="13">
        <v>2290.32</v>
      </c>
    </row>
    <row r="5" spans="1:20">
      <c r="A5" s="2">
        <v>370400</v>
      </c>
      <c r="B5" s="5" t="s">
        <v>23</v>
      </c>
      <c r="C5" s="1">
        <v>21.3563463426236</v>
      </c>
      <c r="D5" s="6">
        <v>158.404440432658</v>
      </c>
      <c r="E5" s="7">
        <v>32053.6256354654</v>
      </c>
      <c r="F5" s="8">
        <v>0.320394606594038</v>
      </c>
      <c r="G5" s="7">
        <v>22.4213</v>
      </c>
      <c r="H5" s="6">
        <v>19323</v>
      </c>
      <c r="I5" s="7">
        <v>0.58745</v>
      </c>
      <c r="J5" s="6"/>
      <c r="K5" s="11">
        <v>0.542</v>
      </c>
      <c r="L5" s="11">
        <v>0.293</v>
      </c>
      <c r="M5" s="6"/>
      <c r="N5" s="7">
        <v>1493</v>
      </c>
      <c r="O5" s="6">
        <v>320.32</v>
      </c>
      <c r="P5" s="6"/>
      <c r="Q5" s="6"/>
      <c r="R5" s="12">
        <v>0.4</v>
      </c>
      <c r="S5" s="12">
        <v>89.3</v>
      </c>
      <c r="T5" s="13">
        <v>1021.33</v>
      </c>
    </row>
    <row r="6" spans="1:20">
      <c r="A6" s="2">
        <v>370500</v>
      </c>
      <c r="B6" s="5" t="s">
        <v>24</v>
      </c>
      <c r="C6" s="1">
        <v>38.3536245263453</v>
      </c>
      <c r="D6" s="6">
        <v>322.477452643938</v>
      </c>
      <c r="E6" s="7">
        <v>102643.643254623</v>
      </c>
      <c r="F6" s="8">
        <v>0.344309604980548</v>
      </c>
      <c r="G6" s="7">
        <v>29.4321</v>
      </c>
      <c r="H6" s="6">
        <v>5458</v>
      </c>
      <c r="I6" s="7">
        <v>0.75433</v>
      </c>
      <c r="J6" s="6"/>
      <c r="K6" s="11">
        <v>0.653</v>
      </c>
      <c r="L6" s="11">
        <v>0.192</v>
      </c>
      <c r="M6" s="6"/>
      <c r="N6" s="7">
        <v>3299</v>
      </c>
      <c r="O6" s="6">
        <v>185.32</v>
      </c>
      <c r="P6" s="6"/>
      <c r="Q6" s="6"/>
      <c r="R6" s="12">
        <v>2.6</v>
      </c>
      <c r="S6" s="12">
        <v>120.4</v>
      </c>
      <c r="T6" s="13">
        <v>2001.2</v>
      </c>
    </row>
    <row r="7" spans="1:20">
      <c r="A7" s="2">
        <v>370600</v>
      </c>
      <c r="B7" s="5" t="s">
        <v>25</v>
      </c>
      <c r="C7" s="1">
        <v>58.4824390889433</v>
      </c>
      <c r="D7" s="6">
        <v>472.443473928901</v>
      </c>
      <c r="E7" s="7">
        <v>59894.6353464466</v>
      </c>
      <c r="F7" s="8">
        <v>0.413285316453632</v>
      </c>
      <c r="G7" s="7">
        <v>69.4321</v>
      </c>
      <c r="H7" s="6">
        <v>11308</v>
      </c>
      <c r="I7" s="7">
        <v>1.33534</v>
      </c>
      <c r="J7" s="6"/>
      <c r="K7" s="11">
        <v>0.543</v>
      </c>
      <c r="L7" s="11">
        <v>0.293</v>
      </c>
      <c r="M7" s="6"/>
      <c r="N7" s="7">
        <v>3294</v>
      </c>
      <c r="O7" s="6">
        <v>620.35</v>
      </c>
      <c r="P7" s="6"/>
      <c r="Q7" s="6"/>
      <c r="R7" s="12">
        <v>1.2</v>
      </c>
      <c r="S7" s="12">
        <v>250.43</v>
      </c>
      <c r="T7" s="13">
        <v>4102.21</v>
      </c>
    </row>
    <row r="8" spans="1:20">
      <c r="A8" s="2">
        <v>370700</v>
      </c>
      <c r="B8" s="5" t="s">
        <v>26</v>
      </c>
      <c r="C8" s="1">
        <v>68.3465382563634</v>
      </c>
      <c r="D8" s="6">
        <v>530.71414357664</v>
      </c>
      <c r="E8" s="7">
        <v>29894.4825634634</v>
      </c>
      <c r="F8" s="8">
        <v>0.431295139534234</v>
      </c>
      <c r="G8" s="7">
        <v>96.4324</v>
      </c>
      <c r="H8" s="6">
        <v>16392</v>
      </c>
      <c r="I8" s="7">
        <v>2.04286</v>
      </c>
      <c r="J8" s="6"/>
      <c r="K8" s="11">
        <v>0.513</v>
      </c>
      <c r="L8" s="11">
        <v>0.293</v>
      </c>
      <c r="M8" s="6"/>
      <c r="N8" s="7">
        <v>2865</v>
      </c>
      <c r="O8" s="6">
        <v>895.65</v>
      </c>
      <c r="P8" s="6"/>
      <c r="Q8" s="6"/>
      <c r="R8" s="12">
        <v>1</v>
      </c>
      <c r="S8" s="12">
        <v>240.3</v>
      </c>
      <c r="T8" s="13">
        <v>2095.43</v>
      </c>
    </row>
    <row r="9" spans="1:20">
      <c r="A9" s="2">
        <v>370800</v>
      </c>
      <c r="B9" s="5" t="s">
        <v>27</v>
      </c>
      <c r="C9" s="1">
        <v>44.4254656565463</v>
      </c>
      <c r="D9" s="6">
        <v>406.177238610854</v>
      </c>
      <c r="E9" s="7">
        <v>29898.3295863454</v>
      </c>
      <c r="F9" s="8">
        <v>0.285023953924893</v>
      </c>
      <c r="G9" s="7">
        <v>42.4123</v>
      </c>
      <c r="H9" s="6">
        <v>15352</v>
      </c>
      <c r="I9" s="7">
        <v>1.14283</v>
      </c>
      <c r="J9" s="6"/>
      <c r="K9" s="11">
        <v>0.493</v>
      </c>
      <c r="L9" s="11">
        <v>0.302</v>
      </c>
      <c r="M9" s="6"/>
      <c r="N9" s="7">
        <v>1903</v>
      </c>
      <c r="O9" s="6">
        <v>745.54</v>
      </c>
      <c r="P9" s="6"/>
      <c r="Q9" s="6"/>
      <c r="R9" s="12">
        <v>0.8</v>
      </c>
      <c r="S9" s="12">
        <v>198.3</v>
      </c>
      <c r="T9" s="13">
        <v>2031.21</v>
      </c>
    </row>
    <row r="10" spans="1:20">
      <c r="A10" s="2">
        <v>370900</v>
      </c>
      <c r="B10" s="5" t="s">
        <v>28</v>
      </c>
      <c r="C10" s="1">
        <v>28.3205893025894</v>
      </c>
      <c r="D10" s="6">
        <v>233.801070087906</v>
      </c>
      <c r="E10" s="7">
        <v>32134.3856386438</v>
      </c>
      <c r="F10" s="8">
        <v>0.264384612643633</v>
      </c>
      <c r="G10" s="7">
        <v>26.5321</v>
      </c>
      <c r="H10" s="6">
        <v>7943</v>
      </c>
      <c r="I10" s="7">
        <v>0.99353</v>
      </c>
      <c r="J10" s="6"/>
      <c r="K10" s="11">
        <v>0.483</v>
      </c>
      <c r="L10" s="11">
        <v>0.323</v>
      </c>
      <c r="M10" s="6"/>
      <c r="N10" s="7">
        <v>1695</v>
      </c>
      <c r="O10" s="6">
        <v>466.98</v>
      </c>
      <c r="P10" s="6"/>
      <c r="Q10" s="6"/>
      <c r="R10" s="12">
        <v>1.6</v>
      </c>
      <c r="S10" s="12">
        <v>110.2</v>
      </c>
      <c r="T10" s="13">
        <v>1980.32</v>
      </c>
    </row>
    <row r="11" spans="1:20">
      <c r="A11" s="2">
        <v>371000</v>
      </c>
      <c r="B11" s="5" t="s">
        <v>29</v>
      </c>
      <c r="C11" s="1">
        <v>26.3580983905824</v>
      </c>
      <c r="D11" s="6">
        <v>184.038085383623</v>
      </c>
      <c r="E11" s="7">
        <v>63085.4853536436</v>
      </c>
      <c r="F11" s="8">
        <v>0.411856328645264</v>
      </c>
      <c r="G11" s="7">
        <v>25.5132</v>
      </c>
      <c r="H11" s="6">
        <v>2984</v>
      </c>
      <c r="I11" s="7">
        <v>0.54535</v>
      </c>
      <c r="J11" s="6"/>
      <c r="K11" s="11">
        <v>0.502</v>
      </c>
      <c r="L11" s="11">
        <v>0.325</v>
      </c>
      <c r="M11" s="6"/>
      <c r="N11" s="7">
        <v>2149</v>
      </c>
      <c r="O11" s="6">
        <v>190.54</v>
      </c>
      <c r="P11" s="6"/>
      <c r="Q11" s="6"/>
      <c r="R11" s="12">
        <v>0.6</v>
      </c>
      <c r="S11" s="12">
        <v>78.8</v>
      </c>
      <c r="T11" s="13">
        <v>1632.57</v>
      </c>
    </row>
    <row r="12" spans="1:20">
      <c r="A12" s="2">
        <v>371100</v>
      </c>
      <c r="B12" s="5" t="s">
        <v>30</v>
      </c>
      <c r="C12" s="1">
        <v>16.5193856348654</v>
      </c>
      <c r="D12" s="6">
        <v>99.282345728873</v>
      </c>
      <c r="E12" s="7">
        <v>32109.9165348439</v>
      </c>
      <c r="F12" s="8">
        <v>0.313249214932483</v>
      </c>
      <c r="G12" s="7">
        <v>17.4231</v>
      </c>
      <c r="H12" s="6">
        <v>9839</v>
      </c>
      <c r="I12" s="7">
        <v>0.53422</v>
      </c>
      <c r="J12" s="6"/>
      <c r="K12" s="11">
        <v>0.503</v>
      </c>
      <c r="L12" s="11">
        <v>0.302</v>
      </c>
      <c r="M12" s="6"/>
      <c r="N12" s="7">
        <v>1345</v>
      </c>
      <c r="O12" s="6">
        <v>239.09</v>
      </c>
      <c r="P12" s="6"/>
      <c r="Q12" s="6"/>
      <c r="R12" s="12">
        <v>0.3</v>
      </c>
      <c r="S12" s="12">
        <v>110.9</v>
      </c>
      <c r="T12" s="13">
        <v>885.32</v>
      </c>
    </row>
    <row r="13" spans="1:20">
      <c r="A13" s="2">
        <v>371300</v>
      </c>
      <c r="B13" s="5" t="s">
        <v>31</v>
      </c>
      <c r="C13" s="9">
        <v>50.4265562534323</v>
      </c>
      <c r="D13" s="6">
        <v>408.590064328311</v>
      </c>
      <c r="E13" s="7">
        <v>20853.8536584364</v>
      </c>
      <c r="F13" s="8">
        <v>0.261356835833234</v>
      </c>
      <c r="G13" s="7">
        <v>65.3513</v>
      </c>
      <c r="H13" s="6">
        <v>24845</v>
      </c>
      <c r="I13" s="7">
        <v>1.93853</v>
      </c>
      <c r="J13" s="6"/>
      <c r="K13" s="11">
        <v>0.445</v>
      </c>
      <c r="L13" s="11">
        <v>0.343</v>
      </c>
      <c r="M13" s="6"/>
      <c r="N13" s="7">
        <v>4103</v>
      </c>
      <c r="O13" s="6">
        <v>858.99</v>
      </c>
      <c r="P13" s="6"/>
      <c r="Q13" s="6"/>
      <c r="R13" s="12">
        <v>1.4</v>
      </c>
      <c r="S13" s="12">
        <v>198.2</v>
      </c>
      <c r="T13" s="13">
        <v>1983.54</v>
      </c>
    </row>
    <row r="14" spans="1:20">
      <c r="A14" s="2">
        <v>371400</v>
      </c>
      <c r="B14" s="5" t="s">
        <v>32</v>
      </c>
      <c r="C14" s="9">
        <v>22.1358364344646</v>
      </c>
      <c r="D14" s="6">
        <v>203.449409061051</v>
      </c>
      <c r="E14" s="7">
        <v>23085.3251832564</v>
      </c>
      <c r="F14" s="8">
        <v>0.25530938405384</v>
      </c>
      <c r="G14" s="7">
        <v>32.3241</v>
      </c>
      <c r="H14" s="6">
        <v>12942</v>
      </c>
      <c r="I14" s="7">
        <v>1.83432</v>
      </c>
      <c r="J14" s="6"/>
      <c r="K14" s="11">
        <v>0.492</v>
      </c>
      <c r="L14" s="11">
        <v>0.292</v>
      </c>
      <c r="M14" s="6"/>
      <c r="N14" s="7">
        <v>2990</v>
      </c>
      <c r="O14" s="6">
        <v>510.35</v>
      </c>
      <c r="P14" s="6"/>
      <c r="Q14" s="6"/>
      <c r="R14" s="12">
        <v>0.7</v>
      </c>
      <c r="S14" s="12">
        <v>110.4</v>
      </c>
      <c r="T14" s="13">
        <v>1465.39</v>
      </c>
    </row>
    <row r="15" spans="1:20">
      <c r="A15" s="2">
        <v>371500</v>
      </c>
      <c r="B15" s="5" t="s">
        <v>33</v>
      </c>
      <c r="C15" s="9">
        <v>28.1285634653465</v>
      </c>
      <c r="D15" s="6">
        <v>267.818888359626</v>
      </c>
      <c r="E15" s="7">
        <v>23385.5836483268</v>
      </c>
      <c r="F15" s="8">
        <v>0.263821556345635</v>
      </c>
      <c r="G15" s="7">
        <v>41.1253</v>
      </c>
      <c r="H15" s="6">
        <v>11384</v>
      </c>
      <c r="I15" s="7">
        <v>1.18324</v>
      </c>
      <c r="J15" s="6"/>
      <c r="K15" s="11">
        <v>0.503</v>
      </c>
      <c r="L15" s="11">
        <v>0.243</v>
      </c>
      <c r="M15" s="6"/>
      <c r="N15" s="7">
        <v>1745</v>
      </c>
      <c r="O15" s="6">
        <v>520.86</v>
      </c>
      <c r="P15" s="6"/>
      <c r="Q15" s="6"/>
      <c r="R15" s="12">
        <v>1.1</v>
      </c>
      <c r="S15" s="12">
        <v>200.4</v>
      </c>
      <c r="T15" s="13">
        <v>1345.35</v>
      </c>
    </row>
    <row r="16" spans="1:20">
      <c r="A16" s="2">
        <v>371600</v>
      </c>
      <c r="B16" s="5" t="s">
        <v>34</v>
      </c>
      <c r="C16" s="9">
        <v>30.1329534589484</v>
      </c>
      <c r="D16" s="6">
        <v>269.11455629647</v>
      </c>
      <c r="E16" s="7">
        <v>38548.3579093333</v>
      </c>
      <c r="F16" s="8">
        <v>0.291823432645235</v>
      </c>
      <c r="G16" s="7">
        <v>30.5332</v>
      </c>
      <c r="H16" s="6">
        <v>9405</v>
      </c>
      <c r="I16" s="7">
        <v>1.23958</v>
      </c>
      <c r="J16" s="6"/>
      <c r="K16" s="11">
        <v>0.492</v>
      </c>
      <c r="L16" s="11">
        <v>0.302</v>
      </c>
      <c r="M16" s="6"/>
      <c r="N16" s="7">
        <v>1108</v>
      </c>
      <c r="O16" s="6">
        <v>306.34</v>
      </c>
      <c r="P16" s="6"/>
      <c r="Q16" s="6"/>
      <c r="R16" s="12">
        <v>0.9</v>
      </c>
      <c r="S16" s="12">
        <v>130.3</v>
      </c>
      <c r="T16" s="13">
        <v>1204.59</v>
      </c>
    </row>
    <row r="17" spans="1:20">
      <c r="A17" s="2">
        <v>371700</v>
      </c>
      <c r="B17" s="5" t="s">
        <v>35</v>
      </c>
      <c r="C17" s="9">
        <v>28.1059235903449</v>
      </c>
      <c r="D17" s="6">
        <v>237.401896319289</v>
      </c>
      <c r="E17" s="7">
        <v>12984.5334624362</v>
      </c>
      <c r="F17" s="8">
        <v>0.192109483492849</v>
      </c>
      <c r="G17" s="7">
        <v>34.5321</v>
      </c>
      <c r="H17" s="6">
        <v>23589</v>
      </c>
      <c r="I17" s="7">
        <v>1.96354</v>
      </c>
      <c r="J17" s="6"/>
      <c r="K17" s="11">
        <v>0.463</v>
      </c>
      <c r="L17" s="11">
        <v>0.254</v>
      </c>
      <c r="M17" s="6"/>
      <c r="N17" s="7">
        <v>1536</v>
      </c>
      <c r="O17" s="6">
        <v>743.54</v>
      </c>
      <c r="P17" s="6"/>
      <c r="Q17" s="6"/>
      <c r="R17" s="12">
        <v>1.2</v>
      </c>
      <c r="S17" s="12">
        <v>88.3</v>
      </c>
      <c r="T17" s="13">
        <v>989.34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topLeftCell="B1" workbookViewId="0">
      <selection activeCell="S2" sqref="S2:S17"/>
    </sheetView>
  </sheetViews>
  <sheetFormatPr defaultColWidth="8.90740740740741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54.6864135156746</v>
      </c>
      <c r="D2" s="6">
        <v>433.776393729871</v>
      </c>
      <c r="E2" s="7">
        <v>45724.2889520403</v>
      </c>
      <c r="F2" s="8">
        <v>0.650677390635139</v>
      </c>
      <c r="G2" s="7">
        <v>53.2549</v>
      </c>
      <c r="H2" s="6">
        <v>11436.1051590393</v>
      </c>
      <c r="I2" s="7">
        <v>1.10111</v>
      </c>
      <c r="J2" s="6"/>
      <c r="K2" s="11">
        <v>0.441</v>
      </c>
      <c r="L2" s="11">
        <v>0.501</v>
      </c>
      <c r="M2" s="6"/>
      <c r="N2" s="7">
        <v>12497</v>
      </c>
      <c r="O2" s="6">
        <v>662.69</v>
      </c>
      <c r="P2" s="6"/>
      <c r="Q2" s="6"/>
      <c r="R2" s="12">
        <v>2.3779</v>
      </c>
      <c r="S2" s="12">
        <v>200.0716</v>
      </c>
      <c r="T2" s="13">
        <v>3017.42428210201</v>
      </c>
    </row>
    <row r="3" spans="1:20">
      <c r="A3" s="2">
        <v>370200</v>
      </c>
      <c r="B3" s="5" t="s">
        <v>21</v>
      </c>
      <c r="C3" s="1">
        <v>64.9397196875868</v>
      </c>
      <c r="D3" s="6">
        <v>501.770226449089</v>
      </c>
      <c r="E3" s="7">
        <v>52677.5250164598</v>
      </c>
      <c r="F3" s="8">
        <v>0.553728077955559</v>
      </c>
      <c r="G3" s="7">
        <v>68.4763</v>
      </c>
      <c r="H3" s="6">
        <v>15466.8447436238</v>
      </c>
      <c r="I3" s="7">
        <v>1.46319</v>
      </c>
      <c r="J3" s="6"/>
      <c r="K3" s="11">
        <v>0.508</v>
      </c>
      <c r="L3" s="11">
        <v>0.441</v>
      </c>
      <c r="M3" s="6"/>
      <c r="N3" s="7">
        <v>13942</v>
      </c>
      <c r="O3" s="6">
        <v>845.61</v>
      </c>
      <c r="P3" s="6"/>
      <c r="Q3" s="6"/>
      <c r="R3" s="12">
        <v>2.178</v>
      </c>
      <c r="S3" s="12">
        <v>228.1604</v>
      </c>
      <c r="T3" s="13">
        <v>4436.1838240544</v>
      </c>
    </row>
    <row r="4" spans="1:20">
      <c r="A4" s="2">
        <v>370300</v>
      </c>
      <c r="B4" s="5" t="s">
        <v>22</v>
      </c>
      <c r="C4" s="1">
        <v>39.1757581053433</v>
      </c>
      <c r="D4" s="6">
        <v>297.56481625781</v>
      </c>
      <c r="E4" s="7">
        <v>51547.3045104645</v>
      </c>
      <c r="F4" s="8">
        <v>0.408717675523296</v>
      </c>
      <c r="G4" s="7">
        <v>30.8478</v>
      </c>
      <c r="H4" s="6">
        <v>18109.8501734233</v>
      </c>
      <c r="I4" s="7">
        <v>1.01939</v>
      </c>
      <c r="J4" s="6"/>
      <c r="K4" s="11">
        <v>0.648</v>
      </c>
      <c r="L4" s="11">
        <v>0.317</v>
      </c>
      <c r="M4" s="6"/>
      <c r="N4" s="7">
        <v>8835</v>
      </c>
      <c r="O4" s="6">
        <v>450.51</v>
      </c>
      <c r="P4" s="6"/>
      <c r="Q4" s="6"/>
      <c r="R4" s="12">
        <v>9.8711</v>
      </c>
      <c r="S4" s="12">
        <v>284.7084</v>
      </c>
      <c r="T4" s="13">
        <v>2316.78338754459</v>
      </c>
    </row>
    <row r="5" spans="1:20">
      <c r="A5" s="2">
        <v>370400</v>
      </c>
      <c r="B5" s="5" t="s">
        <v>23</v>
      </c>
      <c r="C5" s="1">
        <v>23.1208111233625</v>
      </c>
      <c r="D5" s="6">
        <v>146.732239369185</v>
      </c>
      <c r="E5" s="7">
        <v>29978.1704285599</v>
      </c>
      <c r="F5" s="8">
        <v>0.340603769449923</v>
      </c>
      <c r="G5" s="7">
        <v>17.9574</v>
      </c>
      <c r="H5" s="6">
        <v>21721.8464294681</v>
      </c>
      <c r="I5" s="7">
        <v>0.65395</v>
      </c>
      <c r="J5" s="6"/>
      <c r="K5" s="11">
        <v>0.628</v>
      </c>
      <c r="L5" s="11">
        <v>0.284</v>
      </c>
      <c r="M5" s="6"/>
      <c r="N5" s="7">
        <v>1871</v>
      </c>
      <c r="O5" s="6">
        <v>365.04</v>
      </c>
      <c r="P5" s="6"/>
      <c r="Q5" s="6"/>
      <c r="R5" s="12">
        <v>0.099</v>
      </c>
      <c r="S5" s="12">
        <v>86.4117</v>
      </c>
      <c r="T5" s="13">
        <v>1092.83377674207</v>
      </c>
    </row>
    <row r="6" spans="1:20">
      <c r="A6" s="2">
        <v>370500</v>
      </c>
      <c r="B6" s="5" t="s">
        <v>24</v>
      </c>
      <c r="C6" s="1">
        <v>37.2718405256881</v>
      </c>
      <c r="D6" s="6">
        <v>298.715355726604</v>
      </c>
      <c r="E6" s="7">
        <v>102741.049818158</v>
      </c>
      <c r="F6" s="8">
        <v>0.383623304070231</v>
      </c>
      <c r="G6" s="7">
        <v>23.7164</v>
      </c>
      <c r="H6" s="6">
        <v>5596.04900600201</v>
      </c>
      <c r="I6" s="7">
        <v>0.80126</v>
      </c>
      <c r="J6" s="6"/>
      <c r="K6" s="11">
        <v>0.765</v>
      </c>
      <c r="L6" s="11">
        <v>0.201</v>
      </c>
      <c r="M6" s="6"/>
      <c r="N6" s="7">
        <v>4002</v>
      </c>
      <c r="O6" s="6">
        <v>200.48</v>
      </c>
      <c r="P6" s="6"/>
      <c r="Q6" s="6"/>
      <c r="R6" s="12">
        <v>2.2951</v>
      </c>
      <c r="S6" s="12">
        <v>114.5061</v>
      </c>
      <c r="T6" s="13">
        <v>2052.61515142143</v>
      </c>
    </row>
    <row r="7" spans="1:20">
      <c r="A7" s="2">
        <v>370600</v>
      </c>
      <c r="B7" s="5" t="s">
        <v>25</v>
      </c>
      <c r="C7" s="1">
        <v>57.3265309414816</v>
      </c>
      <c r="D7" s="6">
        <v>437.630969912207</v>
      </c>
      <c r="E7" s="7">
        <v>49012.4971755379</v>
      </c>
      <c r="F7" s="8">
        <v>0.423273924007351</v>
      </c>
      <c r="G7" s="7">
        <v>53.142</v>
      </c>
      <c r="H7" s="6">
        <v>10608.4344439269</v>
      </c>
      <c r="I7" s="7">
        <v>1.40393</v>
      </c>
      <c r="J7" s="6"/>
      <c r="K7" s="11">
        <v>0.609</v>
      </c>
      <c r="L7" s="11">
        <v>0.311</v>
      </c>
      <c r="M7" s="6"/>
      <c r="N7" s="7">
        <v>3803</v>
      </c>
      <c r="O7" s="6">
        <v>701.91</v>
      </c>
      <c r="P7" s="6"/>
      <c r="Q7" s="6"/>
      <c r="R7" s="12">
        <v>0.967</v>
      </c>
      <c r="S7" s="12">
        <v>247.3123</v>
      </c>
      <c r="T7" s="13">
        <v>3434.18887764514</v>
      </c>
    </row>
    <row r="8" spans="1:20">
      <c r="A8" s="2">
        <v>370700</v>
      </c>
      <c r="B8" s="5" t="s">
        <v>26</v>
      </c>
      <c r="C8" s="1">
        <v>66.97681499222</v>
      </c>
      <c r="D8" s="6">
        <v>491.60790277849</v>
      </c>
      <c r="E8" s="7">
        <v>28106.0560869317</v>
      </c>
      <c r="F8" s="8">
        <v>0.447764237695888</v>
      </c>
      <c r="G8" s="7">
        <v>70.3106</v>
      </c>
      <c r="H8" s="6">
        <v>15899.8934978339</v>
      </c>
      <c r="I8" s="7">
        <v>2.19963</v>
      </c>
      <c r="J8" s="6"/>
      <c r="K8" s="11">
        <v>0.584</v>
      </c>
      <c r="L8" s="11">
        <v>0.303</v>
      </c>
      <c r="M8" s="6"/>
      <c r="N8" s="7">
        <v>3190</v>
      </c>
      <c r="O8" s="6">
        <v>889.54</v>
      </c>
      <c r="P8" s="6"/>
      <c r="Q8" s="6"/>
      <c r="R8">
        <v>0.6746</v>
      </c>
      <c r="S8" s="12">
        <v>233.5847</v>
      </c>
      <c r="T8" s="13">
        <v>2491.80991859527</v>
      </c>
    </row>
    <row r="9" spans="1:20">
      <c r="A9" s="2">
        <v>370800</v>
      </c>
      <c r="B9" s="5" t="s">
        <v>27</v>
      </c>
      <c r="C9" s="1">
        <v>45.2597467215764</v>
      </c>
      <c r="D9" s="6">
        <v>376.24763320634</v>
      </c>
      <c r="E9" s="7">
        <v>26721.4706267688</v>
      </c>
      <c r="F9" s="8">
        <v>0.321472323333752</v>
      </c>
      <c r="G9" s="7">
        <v>35.0041</v>
      </c>
      <c r="H9" s="6">
        <v>13100.2369033451</v>
      </c>
      <c r="I9" s="7">
        <v>1.50047</v>
      </c>
      <c r="J9" s="6"/>
      <c r="K9" s="11">
        <v>0.558</v>
      </c>
      <c r="L9" s="11">
        <v>0.321</v>
      </c>
      <c r="M9" s="6"/>
      <c r="N9" s="7">
        <v>2245</v>
      </c>
      <c r="O9" s="6">
        <v>796.7</v>
      </c>
      <c r="P9" s="6"/>
      <c r="Q9" s="6"/>
      <c r="R9" s="12">
        <v>0.3646</v>
      </c>
      <c r="S9" s="12">
        <v>189.2021</v>
      </c>
      <c r="T9" s="13">
        <v>2122.1622750017</v>
      </c>
    </row>
    <row r="10" spans="1:20">
      <c r="A10" s="2">
        <v>370900</v>
      </c>
      <c r="B10" s="5" t="s">
        <v>28</v>
      </c>
      <c r="C10" s="1">
        <v>30.0532218094868</v>
      </c>
      <c r="D10" s="6">
        <v>216.573187514238</v>
      </c>
      <c r="E10" s="7">
        <v>27793.5191103158</v>
      </c>
      <c r="F10" s="8">
        <v>0.291887027601627</v>
      </c>
      <c r="G10" s="7">
        <v>19.2889</v>
      </c>
      <c r="H10" s="6">
        <v>6010.9075043108</v>
      </c>
      <c r="I10" s="7">
        <v>1.33638</v>
      </c>
      <c r="J10" s="6"/>
      <c r="K10" s="11">
        <v>0.555</v>
      </c>
      <c r="L10" s="11">
        <v>0.339</v>
      </c>
      <c r="M10" s="6"/>
      <c r="N10" s="7">
        <v>1940</v>
      </c>
      <c r="O10" s="6">
        <v>545.62</v>
      </c>
      <c r="P10" s="6"/>
      <c r="Q10" s="6"/>
      <c r="R10" s="12">
        <v>0.9962</v>
      </c>
      <c r="S10" s="12">
        <v>107.8518</v>
      </c>
      <c r="T10" s="13">
        <v>1513.3</v>
      </c>
    </row>
    <row r="11" spans="1:20">
      <c r="A11" s="2">
        <v>371000</v>
      </c>
      <c r="B11" s="5" t="s">
        <v>29</v>
      </c>
      <c r="C11" s="1">
        <v>29.4262111540001</v>
      </c>
      <c r="D11" s="6">
        <v>170.477041702859</v>
      </c>
      <c r="E11" s="7">
        <v>63518.7088665849</v>
      </c>
      <c r="F11" s="8">
        <v>0.430413028758776</v>
      </c>
      <c r="G11" s="7">
        <v>22.0543</v>
      </c>
      <c r="H11" s="6">
        <v>2125.21325457148</v>
      </c>
      <c r="I11" s="7">
        <v>0.66205</v>
      </c>
      <c r="J11" s="6"/>
      <c r="K11" s="11">
        <v>0.612</v>
      </c>
      <c r="L11" s="11">
        <v>0.314</v>
      </c>
      <c r="M11" s="6"/>
      <c r="N11" s="7">
        <v>2247</v>
      </c>
      <c r="O11" s="6">
        <v>280.61</v>
      </c>
      <c r="P11" s="6"/>
      <c r="Q11" s="6"/>
      <c r="R11" s="12">
        <v>0.242</v>
      </c>
      <c r="S11" s="12">
        <v>78.4969</v>
      </c>
      <c r="T11" s="13">
        <v>1780.34962031863</v>
      </c>
    </row>
    <row r="12" spans="1:20">
      <c r="A12" s="2">
        <v>371100</v>
      </c>
      <c r="B12" s="5" t="s">
        <v>30</v>
      </c>
      <c r="C12" s="1">
        <v>17.4195361350167</v>
      </c>
      <c r="D12" s="6">
        <v>91.9666196151638</v>
      </c>
      <c r="E12" s="7">
        <v>28300.3863215753</v>
      </c>
      <c r="F12" s="8">
        <v>0.367234485023168</v>
      </c>
      <c r="G12" s="7">
        <v>14.3656</v>
      </c>
      <c r="H12" s="6">
        <v>8977.25798960767</v>
      </c>
      <c r="I12" s="7">
        <v>0.63143</v>
      </c>
      <c r="J12" s="6"/>
      <c r="K12" s="11">
        <v>0.543</v>
      </c>
      <c r="L12" s="11">
        <v>0.35</v>
      </c>
      <c r="M12" s="6"/>
      <c r="N12" s="7">
        <v>1843</v>
      </c>
      <c r="O12" s="6">
        <v>274.09</v>
      </c>
      <c r="P12" s="6"/>
      <c r="Q12" s="6"/>
      <c r="R12" s="12">
        <v>0.0495</v>
      </c>
      <c r="S12" s="12">
        <v>107.8008</v>
      </c>
      <c r="T12" s="13">
        <v>773.143612457634</v>
      </c>
    </row>
    <row r="13" spans="1:20">
      <c r="A13" s="2">
        <v>371300</v>
      </c>
      <c r="B13" s="5" t="s">
        <v>31</v>
      </c>
      <c r="C13" s="9">
        <v>52.71108179364</v>
      </c>
      <c r="D13" s="6">
        <v>378.482667273333</v>
      </c>
      <c r="E13" s="7">
        <v>19949.3161174723</v>
      </c>
      <c r="F13" s="8">
        <v>0.215878260869565</v>
      </c>
      <c r="G13" s="7">
        <v>48.7323</v>
      </c>
      <c r="H13" s="6">
        <v>20353.2680354286</v>
      </c>
      <c r="I13" s="7">
        <v>2.15121</v>
      </c>
      <c r="J13" s="6"/>
      <c r="K13" s="11">
        <v>0.512</v>
      </c>
      <c r="L13" s="11">
        <v>0.368</v>
      </c>
      <c r="M13" s="6"/>
      <c r="N13" s="7">
        <v>4743</v>
      </c>
      <c r="O13" s="6">
        <v>983.25</v>
      </c>
      <c r="P13" s="6"/>
      <c r="Q13" s="6"/>
      <c r="R13" s="12">
        <v>1.0507</v>
      </c>
      <c r="S13" s="12">
        <v>189.6106</v>
      </c>
      <c r="T13" s="13">
        <v>1958.21425421</v>
      </c>
    </row>
    <row r="14" spans="1:20">
      <c r="A14" s="2">
        <v>371400</v>
      </c>
      <c r="B14" s="5" t="s">
        <v>32</v>
      </c>
      <c r="C14" s="9">
        <v>26.4292987465749</v>
      </c>
      <c r="D14" s="6">
        <v>188.458021178746</v>
      </c>
      <c r="E14" s="7">
        <v>25605.7456095485</v>
      </c>
      <c r="F14" s="8">
        <v>0.292542172186396</v>
      </c>
      <c r="G14" s="7">
        <v>27.7257</v>
      </c>
      <c r="H14" s="6">
        <v>12436.4786750038</v>
      </c>
      <c r="I14" s="7">
        <v>2.064</v>
      </c>
      <c r="J14" s="6"/>
      <c r="K14" s="11">
        <v>0.559</v>
      </c>
      <c r="L14" s="11">
        <v>0.32</v>
      </c>
      <c r="M14" s="6"/>
      <c r="N14" s="7">
        <v>3125</v>
      </c>
      <c r="O14" s="6">
        <v>548.94</v>
      </c>
      <c r="P14" s="6"/>
      <c r="Q14" s="6"/>
      <c r="R14" s="12">
        <v>0.3388</v>
      </c>
      <c r="S14" s="12">
        <v>107.2456</v>
      </c>
      <c r="T14" s="13">
        <v>1400.91415953337</v>
      </c>
    </row>
    <row r="15" spans="1:20">
      <c r="A15" s="2">
        <v>371500</v>
      </c>
      <c r="B15" s="5" t="s">
        <v>33</v>
      </c>
      <c r="C15" s="9">
        <v>30.2487145776223</v>
      </c>
      <c r="D15" s="6">
        <v>248.084366366485</v>
      </c>
      <c r="E15" s="7">
        <v>22555.5413565205</v>
      </c>
      <c r="F15" s="8">
        <v>0.373703710352008</v>
      </c>
      <c r="G15" s="7">
        <v>39.7378</v>
      </c>
      <c r="H15" s="6">
        <v>12092.0322531573</v>
      </c>
      <c r="I15" s="7">
        <v>1.40587</v>
      </c>
      <c r="J15" s="6"/>
      <c r="K15" s="11">
        <v>0.59</v>
      </c>
      <c r="L15" s="11">
        <v>0.261</v>
      </c>
      <c r="M15" s="6"/>
      <c r="N15" s="7">
        <v>1912</v>
      </c>
      <c r="O15" s="6">
        <v>557.09</v>
      </c>
      <c r="P15" s="6"/>
      <c r="Q15" s="6"/>
      <c r="R15" s="12">
        <v>0.2512</v>
      </c>
      <c r="S15" s="12">
        <v>194.0942</v>
      </c>
      <c r="T15" s="13">
        <v>1252.67332470537</v>
      </c>
    </row>
    <row r="16" spans="1:20">
      <c r="A16" s="2">
        <v>371600</v>
      </c>
      <c r="B16" s="5" t="s">
        <v>34</v>
      </c>
      <c r="C16" s="9">
        <v>34.8983542801167</v>
      </c>
      <c r="D16" s="6">
        <v>249.284561621951</v>
      </c>
      <c r="E16" s="7">
        <v>33610.1839756954</v>
      </c>
      <c r="F16" s="8">
        <v>0.283229138426503</v>
      </c>
      <c r="G16" s="7">
        <v>26.3788</v>
      </c>
      <c r="H16" s="6">
        <v>12081.0357395188</v>
      </c>
      <c r="I16" s="7">
        <v>1.43729</v>
      </c>
      <c r="J16" s="6"/>
      <c r="K16" s="11">
        <v>0.609</v>
      </c>
      <c r="L16" s="11">
        <v>0.292</v>
      </c>
      <c r="M16" s="6"/>
      <c r="N16" s="7">
        <v>718</v>
      </c>
      <c r="O16" s="6">
        <v>368.86</v>
      </c>
      <c r="P16" s="6"/>
      <c r="Q16" s="6"/>
      <c r="R16" s="12">
        <v>0.3951</v>
      </c>
      <c r="S16" s="12">
        <v>124.4203</v>
      </c>
      <c r="T16" s="13">
        <v>1236.8296</v>
      </c>
    </row>
    <row r="17" spans="1:20">
      <c r="A17" s="2">
        <v>371700</v>
      </c>
      <c r="B17" s="5" t="s">
        <v>35</v>
      </c>
      <c r="C17" s="9">
        <v>31.1903334819702</v>
      </c>
      <c r="D17" s="6">
        <v>219.908683003298</v>
      </c>
      <c r="E17" s="7">
        <v>10050.4777985527</v>
      </c>
      <c r="F17" s="8">
        <v>0.220222284646482</v>
      </c>
      <c r="G17" s="7">
        <v>30.8843</v>
      </c>
      <c r="H17" s="6">
        <v>25031.6879577974</v>
      </c>
      <c r="I17" s="7">
        <v>1.89173</v>
      </c>
      <c r="J17" s="6"/>
      <c r="K17" s="11">
        <v>0.505</v>
      </c>
      <c r="L17" s="11">
        <v>0.257</v>
      </c>
      <c r="M17" s="6"/>
      <c r="N17" s="6">
        <v>1402</v>
      </c>
      <c r="O17" s="6">
        <v>818.77</v>
      </c>
      <c r="P17" s="6"/>
      <c r="Q17" s="6"/>
      <c r="R17" s="12">
        <v>0.2616</v>
      </c>
      <c r="S17" s="12">
        <v>88.1319</v>
      </c>
      <c r="T17" s="13">
        <v>821.789194980665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O18" s="6"/>
      <c r="P18" s="6"/>
      <c r="Q18" s="6"/>
      <c r="R18" s="6"/>
      <c r="S18" s="6"/>
      <c r="T18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selection activeCell="S2" sqref="S2:S17"/>
    </sheetView>
  </sheetViews>
  <sheetFormatPr defaultColWidth="9" defaultRowHeight="14.4"/>
  <cols>
    <col min="18" max="18" width="9.66666666666667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49.9896135154689</v>
      </c>
      <c r="D2" s="6">
        <v>414.878516583961</v>
      </c>
      <c r="E2" s="7">
        <v>41033.35958932</v>
      </c>
      <c r="F2" s="8">
        <v>0.56439464090496</v>
      </c>
      <c r="G2" s="7">
        <v>45.5343</v>
      </c>
      <c r="H2" s="6">
        <v>10353.1535636343</v>
      </c>
      <c r="I2" s="7">
        <v>0.93463</v>
      </c>
      <c r="J2" s="6"/>
      <c r="K2" s="11">
        <v>0.402</v>
      </c>
      <c r="L2" s="11">
        <v>0.442</v>
      </c>
      <c r="M2" s="6"/>
      <c r="N2" s="7">
        <v>11034</v>
      </c>
      <c r="O2" s="6">
        <v>613.53</v>
      </c>
      <c r="P2" s="6"/>
      <c r="Q2" s="6"/>
      <c r="R2" s="12">
        <v>0.961146</v>
      </c>
      <c r="S2" s="12">
        <v>202.9823</v>
      </c>
      <c r="T2" s="13">
        <v>2943.32</v>
      </c>
    </row>
    <row r="3" spans="1:20">
      <c r="A3" s="2">
        <v>370200</v>
      </c>
      <c r="B3" s="5" t="s">
        <v>21</v>
      </c>
      <c r="C3" s="1">
        <v>58.4536196875646</v>
      </c>
      <c r="D3" s="6">
        <v>479.910133940654</v>
      </c>
      <c r="E3" s="7">
        <v>49825.324324355</v>
      </c>
      <c r="F3" s="8">
        <v>0.495013253245323</v>
      </c>
      <c r="G3" s="7">
        <v>61.4321</v>
      </c>
      <c r="H3" s="6">
        <v>14224.5394053059</v>
      </c>
      <c r="I3" s="7">
        <v>1.13534</v>
      </c>
      <c r="J3" s="6"/>
      <c r="K3" s="11">
        <v>0.455</v>
      </c>
      <c r="L3" s="11">
        <v>0.363</v>
      </c>
      <c r="M3" s="6"/>
      <c r="N3" s="7">
        <v>12034</v>
      </c>
      <c r="O3" s="6">
        <v>795.34</v>
      </c>
      <c r="P3" s="6"/>
      <c r="Q3" s="6"/>
      <c r="R3" s="12">
        <v>1.415352</v>
      </c>
      <c r="S3" s="12">
        <v>232.3518</v>
      </c>
      <c r="T3" s="13">
        <v>4002.32</v>
      </c>
    </row>
    <row r="4" spans="1:20">
      <c r="A4" s="2">
        <v>370300</v>
      </c>
      <c r="B4" s="5" t="s">
        <v>22</v>
      </c>
      <c r="C4" s="1">
        <v>28.138290484884</v>
      </c>
      <c r="D4" s="6">
        <v>284.601124775587</v>
      </c>
      <c r="E4" s="7">
        <v>48352.993465456</v>
      </c>
      <c r="F4" s="8">
        <v>0.384395305034954</v>
      </c>
      <c r="G4" s="7">
        <v>24.3423</v>
      </c>
      <c r="H4" s="6">
        <v>14033.1324123432</v>
      </c>
      <c r="I4" s="7">
        <v>0.88353</v>
      </c>
      <c r="J4" s="6"/>
      <c r="K4" s="11">
        <v>0.604</v>
      </c>
      <c r="L4" s="11">
        <v>0.253</v>
      </c>
      <c r="M4" s="6"/>
      <c r="N4" s="7">
        <v>7454</v>
      </c>
      <c r="O4" s="6">
        <v>421.24</v>
      </c>
      <c r="P4" s="6"/>
      <c r="Q4" s="6"/>
      <c r="R4" s="12">
        <v>4.948224</v>
      </c>
      <c r="S4" s="12">
        <v>286.9464</v>
      </c>
      <c r="T4" s="13">
        <v>1932.32</v>
      </c>
    </row>
    <row r="5" spans="1:20">
      <c r="A5" s="2">
        <v>370400</v>
      </c>
      <c r="B5" s="5" t="s">
        <v>23</v>
      </c>
      <c r="C5" s="1">
        <v>18.5436111223424</v>
      </c>
      <c r="D5" s="6">
        <v>140.339711161046</v>
      </c>
      <c r="E5" s="7">
        <v>23944.043864453</v>
      </c>
      <c r="F5" s="8">
        <v>0.340603769449923</v>
      </c>
      <c r="G5" s="7">
        <v>15.4323</v>
      </c>
      <c r="H5" s="6">
        <v>19353.1238503483</v>
      </c>
      <c r="I5" s="7">
        <v>0.43952</v>
      </c>
      <c r="J5" s="6"/>
      <c r="K5" s="11">
        <v>0.565</v>
      </c>
      <c r="L5" s="11">
        <v>0.204</v>
      </c>
      <c r="M5" s="6"/>
      <c r="N5" s="7">
        <v>1003</v>
      </c>
      <c r="O5" s="6">
        <v>320.32</v>
      </c>
      <c r="P5" s="6"/>
      <c r="Q5" s="6"/>
      <c r="R5" s="12">
        <v>3.06</v>
      </c>
      <c r="S5" s="12">
        <v>87.2412</v>
      </c>
      <c r="T5" s="13">
        <v>958.32</v>
      </c>
    </row>
    <row r="6" spans="1:20">
      <c r="A6" s="2">
        <v>370500</v>
      </c>
      <c r="B6" s="5" t="s">
        <v>24</v>
      </c>
      <c r="C6" s="1">
        <v>32.2218445546131</v>
      </c>
      <c r="D6" s="6">
        <v>285.701539908786</v>
      </c>
      <c r="E6" s="7">
        <v>993423.513286535</v>
      </c>
      <c r="F6" s="8">
        <v>0.325394532403453</v>
      </c>
      <c r="G6" s="7">
        <v>19.2314</v>
      </c>
      <c r="H6" s="6">
        <v>4922.4316534534</v>
      </c>
      <c r="I6" s="7">
        <v>0.63953</v>
      </c>
      <c r="J6" s="6"/>
      <c r="K6" s="11">
        <v>0.686</v>
      </c>
      <c r="L6" s="11">
        <v>0.153</v>
      </c>
      <c r="M6" s="6"/>
      <c r="N6" s="7">
        <v>3895</v>
      </c>
      <c r="O6" s="6">
        <v>130.32</v>
      </c>
      <c r="P6" s="6"/>
      <c r="Q6" s="6"/>
      <c r="R6" s="12">
        <v>2.073864</v>
      </c>
      <c r="S6" s="12">
        <v>120.2473</v>
      </c>
      <c r="T6" s="13">
        <v>1983.23</v>
      </c>
    </row>
    <row r="7" spans="1:20">
      <c r="A7" s="2">
        <v>370600</v>
      </c>
      <c r="B7" s="5" t="s">
        <v>25</v>
      </c>
      <c r="C7" s="1">
        <v>49.9843309448926</v>
      </c>
      <c r="D7" s="6">
        <v>418.565164524474</v>
      </c>
      <c r="E7" s="7">
        <v>43054.385636485</v>
      </c>
      <c r="F7" s="8">
        <v>0.353975325803503</v>
      </c>
      <c r="G7" s="7">
        <v>48.4123</v>
      </c>
      <c r="H7" s="6">
        <v>9843.25345313243</v>
      </c>
      <c r="I7" s="7">
        <v>1.23534</v>
      </c>
      <c r="J7" s="6"/>
      <c r="K7" s="11">
        <v>0.545</v>
      </c>
      <c r="L7" s="11">
        <v>0.293</v>
      </c>
      <c r="M7" s="6"/>
      <c r="N7" s="7">
        <v>3494</v>
      </c>
      <c r="O7" s="6">
        <v>648.33</v>
      </c>
      <c r="P7" s="6"/>
      <c r="Q7" s="6"/>
      <c r="R7" s="12">
        <v>0.36363</v>
      </c>
      <c r="S7" s="12">
        <v>245.6023</v>
      </c>
      <c r="T7" s="13">
        <v>3002.32</v>
      </c>
    </row>
    <row r="8" spans="1:20">
      <c r="A8" s="2">
        <v>370700</v>
      </c>
      <c r="B8" s="5" t="s">
        <v>26</v>
      </c>
      <c r="C8" s="1">
        <v>59.432846353224</v>
      </c>
      <c r="D8" s="6">
        <v>470.190541472167</v>
      </c>
      <c r="E8" s="7">
        <v>24594.105843958</v>
      </c>
      <c r="F8" s="8">
        <v>0.343904223453434</v>
      </c>
      <c r="G8" s="7">
        <v>65.2432</v>
      </c>
      <c r="H8" s="6">
        <v>14934.3709530403</v>
      </c>
      <c r="I8" s="7">
        <v>1.98359</v>
      </c>
      <c r="J8" s="6"/>
      <c r="K8" s="11">
        <v>0.523</v>
      </c>
      <c r="L8" s="11">
        <v>0.263</v>
      </c>
      <c r="M8" s="6"/>
      <c r="N8" s="7">
        <v>2944</v>
      </c>
      <c r="O8" s="6">
        <v>840.32</v>
      </c>
      <c r="P8" s="6"/>
      <c r="Q8" s="6"/>
      <c r="R8">
        <v>0.502452</v>
      </c>
      <c r="S8" s="12">
        <v>235.0351</v>
      </c>
      <c r="T8" s="13">
        <v>2143.32</v>
      </c>
    </row>
    <row r="9" spans="1:20">
      <c r="A9" s="2">
        <v>370800</v>
      </c>
      <c r="B9" s="5" t="s">
        <v>27</v>
      </c>
      <c r="C9" s="1">
        <v>37.1264532643645</v>
      </c>
      <c r="D9" s="6">
        <v>359.856050696203</v>
      </c>
      <c r="E9" s="7">
        <v>21308.385634486</v>
      </c>
      <c r="F9" s="8">
        <v>0.284329759304</v>
      </c>
      <c r="G9" s="7">
        <v>30.4322</v>
      </c>
      <c r="H9" s="6">
        <v>12486.3953648658</v>
      </c>
      <c r="I9" s="7">
        <v>1.24455</v>
      </c>
      <c r="J9" s="6"/>
      <c r="K9" s="11">
        <v>0.502</v>
      </c>
      <c r="L9" s="11">
        <v>0.293</v>
      </c>
      <c r="M9" s="6"/>
      <c r="N9" s="7">
        <v>1933</v>
      </c>
      <c r="O9" s="6">
        <v>710.21</v>
      </c>
      <c r="P9" s="6"/>
      <c r="Q9" s="6"/>
      <c r="R9" s="12">
        <v>2.04</v>
      </c>
      <c r="S9" s="12">
        <v>192.4092</v>
      </c>
      <c r="T9" s="13">
        <v>1940.76</v>
      </c>
    </row>
    <row r="10" spans="1:20">
      <c r="A10" s="2">
        <v>370900</v>
      </c>
      <c r="B10" s="5" t="s">
        <v>28</v>
      </c>
      <c r="C10" s="1">
        <v>26.513534328042</v>
      </c>
      <c r="D10" s="6">
        <v>207.137972620339</v>
      </c>
      <c r="E10" s="7">
        <v>23242.2445553523</v>
      </c>
      <c r="F10" s="8">
        <v>0.213573940534</v>
      </c>
      <c r="G10" s="7">
        <v>16.4322</v>
      </c>
      <c r="H10" s="6">
        <v>5634.10385349083</v>
      </c>
      <c r="I10" s="7">
        <v>1.23343</v>
      </c>
      <c r="J10" s="6"/>
      <c r="K10" s="11">
        <v>0.493</v>
      </c>
      <c r="L10" s="11">
        <v>0.284</v>
      </c>
      <c r="M10" s="6"/>
      <c r="N10" s="7">
        <v>1593</v>
      </c>
      <c r="O10" s="6">
        <v>494.32</v>
      </c>
      <c r="P10" s="6"/>
      <c r="Q10" s="6"/>
      <c r="R10" s="12">
        <v>0.377706</v>
      </c>
      <c r="S10" s="12">
        <v>109.5766</v>
      </c>
      <c r="T10" s="13">
        <v>1103.54</v>
      </c>
    </row>
    <row r="11" spans="1:20">
      <c r="A11" s="2">
        <v>371000</v>
      </c>
      <c r="B11" s="5" t="s">
        <v>29</v>
      </c>
      <c r="C11" s="1">
        <v>22.432425404324</v>
      </c>
      <c r="D11" s="6">
        <v>163.050048816969</v>
      </c>
      <c r="E11" s="7">
        <v>59645.453412344</v>
      </c>
      <c r="F11" s="8">
        <v>0.395381093059453</v>
      </c>
      <c r="G11" s="7">
        <v>19.2343</v>
      </c>
      <c r="H11" s="6">
        <v>1988.4396269486</v>
      </c>
      <c r="I11" s="7">
        <v>0.43563</v>
      </c>
      <c r="J11" s="6"/>
      <c r="K11" s="11">
        <v>0.543</v>
      </c>
      <c r="L11" s="11">
        <v>0.274</v>
      </c>
      <c r="M11" s="6"/>
      <c r="N11" s="7">
        <v>2012</v>
      </c>
      <c r="O11" s="6">
        <v>204.23</v>
      </c>
      <c r="P11" s="6"/>
      <c r="Q11" s="6"/>
      <c r="R11" s="12">
        <v>0.128724</v>
      </c>
      <c r="S11" s="12">
        <v>77.3411</v>
      </c>
      <c r="T11" s="13">
        <v>1204.31</v>
      </c>
    </row>
    <row r="12" spans="1:20">
      <c r="A12" s="2">
        <v>371100</v>
      </c>
      <c r="B12" s="5" t="s">
        <v>30</v>
      </c>
      <c r="C12" s="1">
        <v>12.352431324323</v>
      </c>
      <c r="D12" s="6">
        <v>87.9600072127049</v>
      </c>
      <c r="E12" s="7">
        <v>24098.3950540953</v>
      </c>
      <c r="F12" s="8">
        <v>0.32420394930434</v>
      </c>
      <c r="G12" s="7">
        <v>10.3214</v>
      </c>
      <c r="H12" s="6">
        <v>7733.6325863454</v>
      </c>
      <c r="I12" s="7">
        <v>0.43246</v>
      </c>
      <c r="J12" s="6"/>
      <c r="K12" s="11">
        <v>0.503</v>
      </c>
      <c r="L12" s="11">
        <v>0.304</v>
      </c>
      <c r="M12" s="6"/>
      <c r="N12" s="7">
        <v>1423</v>
      </c>
      <c r="O12" s="6">
        <v>203.43</v>
      </c>
      <c r="P12" s="6"/>
      <c r="Q12" s="6"/>
      <c r="R12" s="12">
        <v>0.039066</v>
      </c>
      <c r="S12" s="12">
        <v>106.8481</v>
      </c>
      <c r="T12" s="13">
        <v>644.32</v>
      </c>
    </row>
    <row r="13" spans="1:20">
      <c r="A13" s="2">
        <v>371300</v>
      </c>
      <c r="B13" s="5" t="s">
        <v>31</v>
      </c>
      <c r="C13" s="9">
        <v>46.432143217343</v>
      </c>
      <c r="D13" s="6">
        <v>361.993713398997</v>
      </c>
      <c r="E13" s="7">
        <v>16984.3085934958</v>
      </c>
      <c r="F13" s="8">
        <v>0.193920483903433</v>
      </c>
      <c r="G13" s="7">
        <v>44.2431</v>
      </c>
      <c r="H13" s="6">
        <v>19345.153686435</v>
      </c>
      <c r="I13" s="7">
        <v>1.94833</v>
      </c>
      <c r="J13" s="6"/>
      <c r="K13" s="11">
        <v>0.453</v>
      </c>
      <c r="L13" s="11">
        <v>0.305</v>
      </c>
      <c r="M13" s="6"/>
      <c r="N13" s="7">
        <v>4328</v>
      </c>
      <c r="O13" s="6">
        <v>912.23</v>
      </c>
      <c r="P13" s="6"/>
      <c r="Q13" s="6"/>
      <c r="R13" s="12">
        <v>0.141984</v>
      </c>
      <c r="S13" s="12">
        <v>195.5181</v>
      </c>
      <c r="T13" s="13">
        <v>1634.98</v>
      </c>
    </row>
    <row r="14" spans="1:20">
      <c r="A14" s="2">
        <v>371400</v>
      </c>
      <c r="B14" s="5" t="s">
        <v>32</v>
      </c>
      <c r="C14" s="9">
        <v>23.3241437432523</v>
      </c>
      <c r="D14" s="6">
        <v>180.247669986571</v>
      </c>
      <c r="E14" s="7">
        <v>21949.3058930558</v>
      </c>
      <c r="F14" s="8">
        <v>0.251823049320493</v>
      </c>
      <c r="G14" s="7">
        <v>21.4321</v>
      </c>
      <c r="H14" s="6">
        <v>11933.5368346543</v>
      </c>
      <c r="I14" s="7">
        <v>1.85364</v>
      </c>
      <c r="J14" s="6"/>
      <c r="K14" s="11">
        <v>0.483</v>
      </c>
      <c r="L14" s="11">
        <v>0.263</v>
      </c>
      <c r="M14" s="6"/>
      <c r="N14" s="7">
        <v>2493</v>
      </c>
      <c r="O14" s="6">
        <v>432.23</v>
      </c>
      <c r="P14" s="6"/>
      <c r="Q14" s="6"/>
      <c r="R14" s="12">
        <v>0.268056</v>
      </c>
      <c r="S14" s="12">
        <v>108.8477</v>
      </c>
      <c r="T14" s="13">
        <v>1202.3</v>
      </c>
    </row>
    <row r="15" spans="1:20">
      <c r="A15" s="2">
        <v>371500</v>
      </c>
      <c r="B15" s="5" t="s">
        <v>33</v>
      </c>
      <c r="C15" s="9">
        <v>26.1234357343443</v>
      </c>
      <c r="D15" s="6">
        <v>237.276337287028</v>
      </c>
      <c r="E15" s="7">
        <v>19894.503548304</v>
      </c>
      <c r="F15" s="8">
        <v>0.304328040932843</v>
      </c>
      <c r="G15" s="7">
        <v>32.3213</v>
      </c>
      <c r="H15" s="6">
        <v>11324.5683465332</v>
      </c>
      <c r="I15" s="7">
        <v>1.04362</v>
      </c>
      <c r="J15" s="6"/>
      <c r="K15" s="11">
        <v>0.503</v>
      </c>
      <c r="L15" s="11">
        <v>0.232</v>
      </c>
      <c r="M15" s="6"/>
      <c r="N15" s="7">
        <v>1544</v>
      </c>
      <c r="O15" s="6">
        <v>495.32</v>
      </c>
      <c r="P15" s="6"/>
      <c r="Q15" s="6"/>
      <c r="R15" s="12">
        <v>0.102</v>
      </c>
      <c r="S15" s="12">
        <v>196.3869</v>
      </c>
      <c r="T15" s="13">
        <v>995.32</v>
      </c>
    </row>
    <row r="16" spans="1:20">
      <c r="A16" s="2">
        <v>371600</v>
      </c>
      <c r="B16" s="5" t="s">
        <v>34</v>
      </c>
      <c r="C16" s="9">
        <v>23.342432280432</v>
      </c>
      <c r="D16" s="6">
        <v>238.424244905783</v>
      </c>
      <c r="E16" s="7">
        <v>28959.593258934</v>
      </c>
      <c r="F16" s="8">
        <v>0.232648923165834</v>
      </c>
      <c r="G16" s="7">
        <v>22.2342</v>
      </c>
      <c r="H16" s="6">
        <v>11249.5793429433</v>
      </c>
      <c r="I16" s="7">
        <v>0.93534</v>
      </c>
      <c r="J16" s="6"/>
      <c r="K16" s="11">
        <v>0.532</v>
      </c>
      <c r="L16" s="11">
        <v>0.252</v>
      </c>
      <c r="M16" s="6"/>
      <c r="N16" s="7">
        <v>684</v>
      </c>
      <c r="O16" s="6">
        <v>301.21</v>
      </c>
      <c r="P16" s="6"/>
      <c r="Q16" s="6"/>
      <c r="R16" s="12">
        <v>0.0918</v>
      </c>
      <c r="S16" s="12">
        <v>129.9814</v>
      </c>
      <c r="T16" s="13">
        <v>945.43</v>
      </c>
    </row>
    <row r="17" spans="1:20">
      <c r="A17" s="2">
        <v>371700</v>
      </c>
      <c r="B17" s="5" t="s">
        <v>35</v>
      </c>
      <c r="C17" s="9">
        <v>26.323438353343</v>
      </c>
      <c r="D17" s="6">
        <v>210.328154106875</v>
      </c>
      <c r="E17" s="7">
        <v>9454.3589034854</v>
      </c>
      <c r="F17" s="8">
        <v>0.19326548935683</v>
      </c>
      <c r="G17" s="7">
        <v>25.3244</v>
      </c>
      <c r="H17" s="6">
        <v>23055.3298656813</v>
      </c>
      <c r="I17" s="7">
        <v>1.45634</v>
      </c>
      <c r="J17" s="6"/>
      <c r="K17" s="11">
        <v>0.484</v>
      </c>
      <c r="L17" s="11">
        <v>0.203</v>
      </c>
      <c r="M17" s="6"/>
      <c r="N17" s="6">
        <v>1294</v>
      </c>
      <c r="O17" s="6">
        <v>754.32</v>
      </c>
      <c r="P17" s="6"/>
      <c r="Q17" s="6"/>
      <c r="R17" s="12">
        <v>0.133416</v>
      </c>
      <c r="S17" s="12">
        <v>84.5204</v>
      </c>
      <c r="T17" s="13">
        <v>650.53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zoomScale="85" zoomScaleNormal="85" workbookViewId="0">
      <selection activeCell="I29" sqref="I29"/>
    </sheetView>
  </sheetViews>
  <sheetFormatPr defaultColWidth="8.90740740740741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47.6280554715445</v>
      </c>
      <c r="D2" s="6">
        <v>379.990463343196</v>
      </c>
      <c r="E2" s="7">
        <v>36394</v>
      </c>
      <c r="F2" s="8">
        <v>0.522248099079229</v>
      </c>
      <c r="G2" s="7">
        <v>40.2315</v>
      </c>
      <c r="H2" s="6">
        <v>8784</v>
      </c>
      <c r="I2" s="7">
        <v>0.98331</v>
      </c>
      <c r="J2" s="6"/>
      <c r="K2" s="11">
        <v>0.459</v>
      </c>
      <c r="L2" s="11">
        <v>0.475</v>
      </c>
      <c r="M2" s="6"/>
      <c r="N2" s="7">
        <v>11991</v>
      </c>
      <c r="O2" s="6">
        <v>648.37</v>
      </c>
      <c r="P2" s="6"/>
      <c r="Q2" s="6"/>
      <c r="R2" s="12">
        <v>0.9423</v>
      </c>
      <c r="S2" s="12">
        <v>209.2067</v>
      </c>
      <c r="T2" s="13">
        <v>2185.09</v>
      </c>
    </row>
    <row r="3" spans="1:20">
      <c r="A3" s="2">
        <v>370200</v>
      </c>
      <c r="B3" s="5" t="s">
        <v>21</v>
      </c>
      <c r="C3" s="1">
        <v>56.2088244506353</v>
      </c>
      <c r="D3" s="6">
        <v>439.553427978715</v>
      </c>
      <c r="E3" s="7">
        <v>38892</v>
      </c>
      <c r="F3" s="8">
        <v>0.552386004677968</v>
      </c>
      <c r="G3" s="7">
        <v>54.1712</v>
      </c>
      <c r="H3" s="6">
        <v>32047</v>
      </c>
      <c r="I3" s="7">
        <v>1.39138</v>
      </c>
      <c r="J3" s="6"/>
      <c r="K3" s="11">
        <v>0.523</v>
      </c>
      <c r="L3" s="11">
        <v>0.42</v>
      </c>
      <c r="M3" s="6"/>
      <c r="N3" s="7">
        <v>12313</v>
      </c>
      <c r="O3" s="6">
        <v>829.42</v>
      </c>
      <c r="P3" s="6"/>
      <c r="Q3" s="6"/>
      <c r="R3" s="12">
        <v>1.3876</v>
      </c>
      <c r="S3" s="12">
        <v>231.1083</v>
      </c>
      <c r="T3" s="13">
        <v>3206.58</v>
      </c>
    </row>
    <row r="4" spans="1:20">
      <c r="A4" s="2">
        <v>370300</v>
      </c>
      <c r="B4" s="5" t="s">
        <v>22</v>
      </c>
      <c r="C4" s="1">
        <v>34.3975230686689</v>
      </c>
      <c r="D4" s="6">
        <v>260.668385921555</v>
      </c>
      <c r="E4" s="7">
        <v>37039</v>
      </c>
      <c r="F4" s="8">
        <v>0.409979816102265</v>
      </c>
      <c r="G4" s="7">
        <v>24.6699</v>
      </c>
      <c r="H4" s="6">
        <v>5864</v>
      </c>
      <c r="I4" s="7">
        <v>0.96957</v>
      </c>
      <c r="J4" s="6"/>
      <c r="K4" s="11">
        <v>0.656</v>
      </c>
      <c r="L4" s="11">
        <v>0.306</v>
      </c>
      <c r="M4" s="6"/>
      <c r="N4" s="7">
        <v>9248</v>
      </c>
      <c r="O4" s="6">
        <v>445.9</v>
      </c>
      <c r="P4" s="6"/>
      <c r="Q4" s="6"/>
      <c r="R4" s="12">
        <v>4.8512</v>
      </c>
      <c r="S4" s="12">
        <v>276.7938</v>
      </c>
      <c r="T4" s="13">
        <v>1645.16</v>
      </c>
    </row>
    <row r="5" spans="1:20">
      <c r="A5" s="2">
        <v>370400</v>
      </c>
      <c r="B5" s="5" t="s">
        <v>23</v>
      </c>
      <c r="C5" s="1">
        <v>19.5979679525585</v>
      </c>
      <c r="D5" s="6">
        <v>128.538234056147</v>
      </c>
      <c r="E5" s="7">
        <v>21045</v>
      </c>
      <c r="F5" s="8">
        <v>0.337334437086093</v>
      </c>
      <c r="G5" s="7">
        <v>13.5637</v>
      </c>
      <c r="H5" s="6">
        <v>5268</v>
      </c>
      <c r="I5" s="7">
        <v>0.5641</v>
      </c>
      <c r="J5" s="6"/>
      <c r="K5" s="11">
        <v>0.635</v>
      </c>
      <c r="L5" s="11">
        <v>0.275</v>
      </c>
      <c r="M5" s="6"/>
      <c r="N5" s="7">
        <v>2193</v>
      </c>
      <c r="O5" s="6">
        <v>362.4</v>
      </c>
      <c r="P5" s="6"/>
      <c r="Q5" s="6"/>
      <c r="R5" s="12">
        <v>3</v>
      </c>
      <c r="S5" s="12">
        <v>87.22</v>
      </c>
      <c r="T5" s="13">
        <v>759.95</v>
      </c>
    </row>
    <row r="6" spans="1:20">
      <c r="A6" s="2">
        <v>370500</v>
      </c>
      <c r="B6" s="5" t="s">
        <v>24</v>
      </c>
      <c r="C6" s="1">
        <v>32.1298236267219</v>
      </c>
      <c r="D6" s="6">
        <v>261.676264709246</v>
      </c>
      <c r="E6" s="7">
        <v>74048</v>
      </c>
      <c r="F6" s="8">
        <v>0.396952767902489</v>
      </c>
      <c r="G6" s="7">
        <v>19.1561</v>
      </c>
      <c r="H6" s="6">
        <v>6134</v>
      </c>
      <c r="I6" s="7">
        <v>0.73284</v>
      </c>
      <c r="J6" s="6"/>
      <c r="K6" s="11">
        <v>0.807</v>
      </c>
      <c r="L6" s="11">
        <v>0.156</v>
      </c>
      <c r="M6" s="6"/>
      <c r="N6" s="7">
        <v>3669</v>
      </c>
      <c r="O6" s="6">
        <v>196.9</v>
      </c>
      <c r="P6" s="6"/>
      <c r="Q6" s="6"/>
      <c r="R6" s="12">
        <v>2.0332</v>
      </c>
      <c r="S6" s="12">
        <v>119.9422</v>
      </c>
      <c r="T6" s="13">
        <v>1450.31</v>
      </c>
    </row>
    <row r="7" spans="1:20">
      <c r="A7" s="2">
        <v>370600</v>
      </c>
      <c r="B7" s="5" t="s">
        <v>25</v>
      </c>
      <c r="C7" s="1">
        <v>49.6158434164995</v>
      </c>
      <c r="D7" s="6">
        <v>383.367092894019</v>
      </c>
      <c r="E7" s="7">
        <v>37075</v>
      </c>
      <c r="F7" s="8">
        <v>0.429349153224069</v>
      </c>
      <c r="G7" s="7">
        <v>42.8492</v>
      </c>
      <c r="H7" s="6">
        <v>13744</v>
      </c>
      <c r="I7" s="7">
        <v>1.31418</v>
      </c>
      <c r="J7" s="6"/>
      <c r="K7" s="11">
        <v>0.608</v>
      </c>
      <c r="L7" s="11">
        <v>0.302</v>
      </c>
      <c r="M7" s="6"/>
      <c r="N7" s="7">
        <v>3629</v>
      </c>
      <c r="O7" s="6">
        <v>696.17</v>
      </c>
      <c r="P7" s="6"/>
      <c r="Q7" s="6"/>
      <c r="R7" s="12">
        <v>0.3565</v>
      </c>
      <c r="S7" s="12">
        <v>246.535</v>
      </c>
      <c r="T7" s="13">
        <v>2405.75</v>
      </c>
    </row>
    <row r="8" spans="1:20">
      <c r="A8" s="2">
        <v>370700</v>
      </c>
      <c r="B8" s="5" t="s">
        <v>26</v>
      </c>
      <c r="C8" s="1">
        <v>57.0823540304868</v>
      </c>
      <c r="D8" s="6">
        <v>430.651177565709</v>
      </c>
      <c r="E8" s="7">
        <v>19677</v>
      </c>
      <c r="F8" s="8">
        <v>0.374158110063932</v>
      </c>
      <c r="G8" s="7">
        <v>52.8149</v>
      </c>
      <c r="H8" s="6">
        <v>9016</v>
      </c>
      <c r="I8" s="7">
        <v>1.974</v>
      </c>
      <c r="J8" s="6"/>
      <c r="K8" s="11">
        <v>0.581</v>
      </c>
      <c r="L8" s="11">
        <v>0.296</v>
      </c>
      <c r="M8" s="6"/>
      <c r="N8" s="7">
        <v>2948</v>
      </c>
      <c r="O8" s="6">
        <v>877.49</v>
      </c>
      <c r="P8" s="6"/>
      <c r="Q8" s="6"/>
      <c r="R8" s="12">
        <v>0.4926</v>
      </c>
      <c r="S8" s="12">
        <v>239.2486</v>
      </c>
      <c r="T8" s="13">
        <v>1720.88</v>
      </c>
    </row>
    <row r="9" spans="1:20">
      <c r="A9" s="2">
        <v>370800</v>
      </c>
      <c r="B9" s="5" t="s">
        <v>27</v>
      </c>
      <c r="C9" s="1">
        <v>38.6723569194925</v>
      </c>
      <c r="D9" s="6">
        <v>329.594958463533</v>
      </c>
      <c r="E9" s="7">
        <v>18563</v>
      </c>
      <c r="F9" s="8">
        <v>0.274110965709131</v>
      </c>
      <c r="G9" s="7">
        <v>30.2293</v>
      </c>
      <c r="H9" s="6">
        <v>13996</v>
      </c>
      <c r="I9" s="7">
        <v>1.35753</v>
      </c>
      <c r="J9" s="6"/>
      <c r="K9" s="11">
        <v>0.552</v>
      </c>
      <c r="L9" s="11">
        <v>0.32</v>
      </c>
      <c r="M9" s="6"/>
      <c r="N9" s="7">
        <v>1928</v>
      </c>
      <c r="O9" s="6">
        <v>787.09</v>
      </c>
      <c r="P9" s="6"/>
      <c r="Q9" s="6"/>
      <c r="R9" s="12">
        <v>2</v>
      </c>
      <c r="S9" s="12">
        <v>194.7697</v>
      </c>
      <c r="T9" s="13">
        <v>1456.09</v>
      </c>
    </row>
    <row r="10" spans="1:20">
      <c r="A10" s="2">
        <v>370900</v>
      </c>
      <c r="B10" s="5" t="s">
        <v>28</v>
      </c>
      <c r="C10" s="1">
        <v>26.2382131327305</v>
      </c>
      <c r="D10" s="6">
        <v>189.719281779305</v>
      </c>
      <c r="E10" s="7">
        <v>18872</v>
      </c>
      <c r="F10" s="8">
        <v>0.290719171750786</v>
      </c>
      <c r="G10" s="7">
        <v>15.647</v>
      </c>
      <c r="H10" s="6">
        <v>6083</v>
      </c>
      <c r="I10" s="7">
        <v>1.25858</v>
      </c>
      <c r="J10" s="6"/>
      <c r="K10" s="11">
        <v>0.562</v>
      </c>
      <c r="L10" s="11">
        <v>0.324</v>
      </c>
      <c r="M10" s="6"/>
      <c r="N10" s="7">
        <v>1880</v>
      </c>
      <c r="O10" s="6">
        <v>540.9</v>
      </c>
      <c r="P10" s="6"/>
      <c r="Q10" s="6"/>
      <c r="R10" s="12">
        <v>0.3703</v>
      </c>
      <c r="S10" s="12">
        <v>105.9647</v>
      </c>
      <c r="T10" s="13">
        <v>1018.18</v>
      </c>
    </row>
    <row r="11" spans="1:20">
      <c r="A11" s="2">
        <v>371000</v>
      </c>
      <c r="B11" s="5" t="s">
        <v>29</v>
      </c>
      <c r="C11" s="1">
        <v>24.8474717579122</v>
      </c>
      <c r="D11" s="6">
        <v>149.338809124748</v>
      </c>
      <c r="E11" s="7">
        <v>54860</v>
      </c>
      <c r="F11" s="8">
        <v>0.421362007168459</v>
      </c>
      <c r="G11" s="7">
        <v>17.8352</v>
      </c>
      <c r="H11" s="6">
        <v>5534</v>
      </c>
      <c r="I11" s="7">
        <v>0.65218</v>
      </c>
      <c r="J11" s="6"/>
      <c r="K11" s="11">
        <v>0.621</v>
      </c>
      <c r="L11" s="11">
        <v>0.294</v>
      </c>
      <c r="M11" s="6"/>
      <c r="N11" s="7">
        <v>1975</v>
      </c>
      <c r="O11" s="6">
        <v>279</v>
      </c>
      <c r="P11" s="6"/>
      <c r="Q11" s="6"/>
      <c r="R11" s="12">
        <v>0.1262</v>
      </c>
      <c r="S11" s="12">
        <v>76.578</v>
      </c>
      <c r="T11" s="13">
        <v>1368.53</v>
      </c>
    </row>
    <row r="12" spans="1:20">
      <c r="A12" s="2">
        <v>371100</v>
      </c>
      <c r="B12" s="5" t="s">
        <v>30</v>
      </c>
      <c r="C12" s="1">
        <v>14.7158020697663</v>
      </c>
      <c r="D12" s="6">
        <v>80.5632554118103</v>
      </c>
      <c r="E12" s="7">
        <v>18718</v>
      </c>
      <c r="F12" s="8">
        <v>0.343641597165842</v>
      </c>
      <c r="G12" s="7">
        <v>10.7733</v>
      </c>
      <c r="H12" s="6">
        <v>2950</v>
      </c>
      <c r="I12" s="7">
        <v>0.60154</v>
      </c>
      <c r="J12" s="6"/>
      <c r="K12" s="11">
        <v>0.497</v>
      </c>
      <c r="L12" s="11">
        <v>0.357</v>
      </c>
      <c r="M12" s="6"/>
      <c r="N12" s="7">
        <v>1669</v>
      </c>
      <c r="O12" s="6">
        <v>270.98</v>
      </c>
      <c r="P12" s="6"/>
      <c r="Q12" s="6"/>
      <c r="R12" s="12">
        <v>0.0383</v>
      </c>
      <c r="S12" s="12">
        <v>106.7314</v>
      </c>
      <c r="T12" s="13">
        <v>505.87</v>
      </c>
    </row>
    <row r="13" spans="1:20">
      <c r="A13" s="2">
        <v>371300</v>
      </c>
      <c r="B13" s="5" t="s">
        <v>31</v>
      </c>
      <c r="C13" s="9">
        <v>44.8171856881031</v>
      </c>
      <c r="D13" s="6">
        <v>331.552860375626</v>
      </c>
      <c r="E13" s="7">
        <v>14400</v>
      </c>
      <c r="F13" s="8">
        <v>0.207372942018611</v>
      </c>
      <c r="G13" s="7">
        <v>37.904</v>
      </c>
      <c r="H13" s="6">
        <v>10904</v>
      </c>
      <c r="I13" s="7">
        <v>2.00223</v>
      </c>
      <c r="J13" s="6"/>
      <c r="K13" s="11">
        <v>0.52</v>
      </c>
      <c r="L13" s="11">
        <v>0.353</v>
      </c>
      <c r="M13" s="6"/>
      <c r="N13" s="7">
        <v>4691</v>
      </c>
      <c r="O13" s="6">
        <v>977.9</v>
      </c>
      <c r="P13" s="6"/>
      <c r="Q13" s="6"/>
      <c r="R13" s="12">
        <v>0.1392</v>
      </c>
      <c r="S13" s="12">
        <v>190.2333</v>
      </c>
      <c r="T13" s="13">
        <v>1404.86</v>
      </c>
    </row>
    <row r="14" spans="1:20">
      <c r="A14" s="2">
        <v>371400</v>
      </c>
      <c r="B14" s="5" t="s">
        <v>32</v>
      </c>
      <c r="C14" s="9">
        <v>23.2135526783582</v>
      </c>
      <c r="D14" s="6">
        <v>165.090244244709</v>
      </c>
      <c r="E14" s="7">
        <v>18071</v>
      </c>
      <c r="F14" s="8">
        <v>0.286399704742572</v>
      </c>
      <c r="G14" s="7">
        <v>24.5456</v>
      </c>
      <c r="H14" s="6">
        <v>4568</v>
      </c>
      <c r="I14" s="7">
        <v>2.03357</v>
      </c>
      <c r="J14" s="6"/>
      <c r="K14" s="11">
        <v>0.558</v>
      </c>
      <c r="L14" s="11">
        <v>0.302</v>
      </c>
      <c r="M14" s="6"/>
      <c r="N14" s="7">
        <v>3060</v>
      </c>
      <c r="O14" s="6">
        <v>541.9</v>
      </c>
      <c r="P14" s="6"/>
      <c r="Q14" s="6"/>
      <c r="R14" s="12">
        <v>0.2628</v>
      </c>
      <c r="S14" s="12">
        <v>106.5346</v>
      </c>
      <c r="T14" s="13">
        <v>1003.38</v>
      </c>
    </row>
    <row r="15" spans="1:20">
      <c r="A15" s="2">
        <v>371500</v>
      </c>
      <c r="B15" s="5" t="s">
        <v>33</v>
      </c>
      <c r="C15" s="9">
        <v>26.2960076325468</v>
      </c>
      <c r="D15" s="6">
        <v>217.323244617385</v>
      </c>
      <c r="E15" s="7">
        <v>15347</v>
      </c>
      <c r="F15" s="8">
        <v>0.293906028562084</v>
      </c>
      <c r="G15" s="7">
        <v>36.8274</v>
      </c>
      <c r="H15" s="6">
        <v>1891</v>
      </c>
      <c r="I15" s="7">
        <v>1.27883</v>
      </c>
      <c r="J15" s="6"/>
      <c r="K15" s="11">
        <v>0.585</v>
      </c>
      <c r="L15" s="11">
        <v>0.25</v>
      </c>
      <c r="M15" s="6"/>
      <c r="N15" s="7">
        <v>1470</v>
      </c>
      <c r="O15" s="6">
        <v>550.38</v>
      </c>
      <c r="P15" s="6"/>
      <c r="Q15" s="6"/>
      <c r="R15" s="12">
        <v>0.1</v>
      </c>
      <c r="S15" s="12">
        <v>195.0253</v>
      </c>
      <c r="T15" s="13">
        <v>841.33</v>
      </c>
    </row>
    <row r="16" spans="1:20">
      <c r="A16" s="2">
        <v>371600</v>
      </c>
      <c r="B16" s="5" t="s">
        <v>34</v>
      </c>
      <c r="C16" s="9">
        <v>29.8564916699623</v>
      </c>
      <c r="D16" s="6">
        <v>218.374622142347</v>
      </c>
      <c r="E16" s="7">
        <v>22398</v>
      </c>
      <c r="F16" s="8">
        <v>0.257188192487621</v>
      </c>
      <c r="G16" s="7">
        <v>21.2774</v>
      </c>
      <c r="H16" s="6">
        <v>4432</v>
      </c>
      <c r="I16" s="7">
        <v>1.30664</v>
      </c>
      <c r="J16" s="6"/>
      <c r="K16" s="11">
        <v>0.617</v>
      </c>
      <c r="L16" s="11">
        <v>0.266</v>
      </c>
      <c r="M16" s="6"/>
      <c r="N16" s="7">
        <v>824</v>
      </c>
      <c r="O16" s="6">
        <v>365.53</v>
      </c>
      <c r="P16" s="6"/>
      <c r="Q16" s="6"/>
      <c r="R16" s="12">
        <v>0.09</v>
      </c>
      <c r="S16" s="12">
        <v>126.6376</v>
      </c>
      <c r="T16" s="13">
        <v>833.67</v>
      </c>
    </row>
    <row r="17" spans="1:20">
      <c r="A17" s="2">
        <v>371700</v>
      </c>
      <c r="B17" s="5" t="s">
        <v>35</v>
      </c>
      <c r="C17" s="9">
        <v>26.6990997795711</v>
      </c>
      <c r="D17" s="6">
        <v>192.64119383973</v>
      </c>
      <c r="E17" s="7">
        <v>6652</v>
      </c>
      <c r="F17" s="8">
        <v>0.212886464656414</v>
      </c>
      <c r="G17" s="7">
        <v>26.7956</v>
      </c>
      <c r="H17" s="6">
        <v>3419</v>
      </c>
      <c r="I17" s="7">
        <v>1.75189</v>
      </c>
      <c r="J17" s="6"/>
      <c r="K17" s="11">
        <v>0.459</v>
      </c>
      <c r="L17" s="11">
        <v>0.232</v>
      </c>
      <c r="M17" s="6"/>
      <c r="N17" s="7">
        <v>1396</v>
      </c>
      <c r="O17" s="6">
        <v>812.17</v>
      </c>
      <c r="P17" s="6"/>
      <c r="Q17" s="6"/>
      <c r="R17" s="12">
        <v>0.1308</v>
      </c>
      <c r="S17" s="12">
        <v>85.2197</v>
      </c>
      <c r="T17" s="13">
        <v>539.6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topLeftCell="B1" workbookViewId="0">
      <selection activeCell="R2" sqref="R2:S17"/>
    </sheetView>
  </sheetViews>
  <sheetFormatPr defaultColWidth="9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44.0346849584923</v>
      </c>
      <c r="D2" s="6">
        <v>342.773052388867</v>
      </c>
      <c r="E2" s="7">
        <v>35394</v>
      </c>
      <c r="F2" s="8">
        <v>0.454646599056545</v>
      </c>
      <c r="G2" s="7">
        <v>38.2534</v>
      </c>
      <c r="H2" s="6">
        <v>8123</v>
      </c>
      <c r="I2" s="7">
        <v>0.95334</v>
      </c>
      <c r="J2" s="6"/>
      <c r="K2" s="11">
        <v>0.402</v>
      </c>
      <c r="L2" s="11">
        <v>0.412</v>
      </c>
      <c r="M2" s="6"/>
      <c r="N2" s="7">
        <v>9899</v>
      </c>
      <c r="O2" s="6">
        <v>589.43</v>
      </c>
      <c r="P2" s="6"/>
      <c r="Q2" s="6"/>
      <c r="R2" s="12">
        <v>2.1978</v>
      </c>
      <c r="S2" s="12">
        <v>199.8806</v>
      </c>
      <c r="T2" s="13">
        <v>1980.32</v>
      </c>
    </row>
    <row r="3" spans="1:20">
      <c r="A3" s="2">
        <v>370200</v>
      </c>
      <c r="B3" s="5" t="s">
        <v>21</v>
      </c>
      <c r="C3" s="1">
        <v>49.6490286593486</v>
      </c>
      <c r="D3" s="6">
        <v>396.502240794861</v>
      </c>
      <c r="E3" s="7">
        <v>32442</v>
      </c>
      <c r="F3" s="8">
        <v>0.45435400464668</v>
      </c>
      <c r="G3" s="7">
        <v>48.5435</v>
      </c>
      <c r="H3" s="6">
        <v>28032</v>
      </c>
      <c r="I3" s="7">
        <v>1.19353</v>
      </c>
      <c r="J3" s="6"/>
      <c r="K3" s="11">
        <v>0.493</v>
      </c>
      <c r="L3" s="11">
        <v>0.394</v>
      </c>
      <c r="M3" s="6"/>
      <c r="N3" s="7">
        <v>11003</v>
      </c>
      <c r="O3" s="6">
        <v>795.32</v>
      </c>
      <c r="P3" s="6"/>
      <c r="Q3" s="6"/>
      <c r="R3" s="12">
        <v>3.3331</v>
      </c>
      <c r="S3" s="12">
        <v>224.5639</v>
      </c>
      <c r="T3" s="13">
        <v>2889.43</v>
      </c>
    </row>
    <row r="4" spans="1:20">
      <c r="A4" s="2">
        <v>370300</v>
      </c>
      <c r="B4" s="5" t="s">
        <v>22</v>
      </c>
      <c r="C4" s="1">
        <v>29.8463526342536</v>
      </c>
      <c r="D4" s="6">
        <v>235.137738767176</v>
      </c>
      <c r="E4" s="7">
        <v>31349</v>
      </c>
      <c r="F4" s="8">
        <v>0.35543545402454</v>
      </c>
      <c r="G4" s="7">
        <v>20.6543</v>
      </c>
      <c r="H4" s="6">
        <v>5240</v>
      </c>
      <c r="I4" s="7">
        <v>0.68332</v>
      </c>
      <c r="J4" s="6"/>
      <c r="K4" s="11">
        <v>0.582</v>
      </c>
      <c r="L4" s="11">
        <v>0.264</v>
      </c>
      <c r="M4" s="6"/>
      <c r="N4" s="7">
        <v>8854</v>
      </c>
      <c r="O4" s="6">
        <v>384.44</v>
      </c>
      <c r="P4" s="6"/>
      <c r="Q4" s="6"/>
      <c r="R4" s="12">
        <v>5.9966</v>
      </c>
      <c r="S4" s="12">
        <v>287.462</v>
      </c>
      <c r="T4" s="13">
        <v>1305.86</v>
      </c>
    </row>
    <row r="5" spans="1:20">
      <c r="A5" s="2">
        <v>370400</v>
      </c>
      <c r="B5" s="5" t="s">
        <v>23</v>
      </c>
      <c r="C5" s="1">
        <v>16.0496948564363</v>
      </c>
      <c r="D5" s="6">
        <v>115.9488121056</v>
      </c>
      <c r="E5" s="7">
        <v>18645</v>
      </c>
      <c r="F5" s="8">
        <v>0.283543437083455</v>
      </c>
      <c r="G5" s="7">
        <v>11.4363</v>
      </c>
      <c r="H5" s="6">
        <v>4821</v>
      </c>
      <c r="I5" s="7">
        <v>0.42313</v>
      </c>
      <c r="J5" s="6"/>
      <c r="K5" s="11">
        <v>0.592</v>
      </c>
      <c r="L5" s="11">
        <v>0.204</v>
      </c>
      <c r="M5" s="6"/>
      <c r="N5" s="7">
        <v>1343</v>
      </c>
      <c r="O5" s="6">
        <v>310.43</v>
      </c>
      <c r="P5" s="6"/>
      <c r="Q5" s="6"/>
      <c r="R5" s="12">
        <v>0.3952</v>
      </c>
      <c r="S5" s="12">
        <v>88.8188</v>
      </c>
      <c r="T5" s="13">
        <v>694.86</v>
      </c>
    </row>
    <row r="6" spans="1:20">
      <c r="A6" s="2">
        <v>370500</v>
      </c>
      <c r="B6" s="5" t="s">
        <v>24</v>
      </c>
      <c r="C6" s="1">
        <v>29.0863465826453</v>
      </c>
      <c r="D6" s="6">
        <v>236.046902869495</v>
      </c>
      <c r="E6" s="7">
        <v>68048</v>
      </c>
      <c r="F6" s="8">
        <v>0.323546667943442</v>
      </c>
      <c r="G6" s="7">
        <v>13.1456</v>
      </c>
      <c r="H6" s="6">
        <v>5823</v>
      </c>
      <c r="I6" s="7">
        <v>0.53421</v>
      </c>
      <c r="J6" s="6"/>
      <c r="K6" s="11">
        <v>0.782</v>
      </c>
      <c r="L6" s="11">
        <v>0.103</v>
      </c>
      <c r="M6" s="6"/>
      <c r="N6" s="7">
        <v>2946</v>
      </c>
      <c r="O6" s="6">
        <v>120.43</v>
      </c>
      <c r="P6" s="6"/>
      <c r="Q6" s="6"/>
      <c r="R6" s="12">
        <v>2.5262</v>
      </c>
      <c r="S6" s="12">
        <v>114.6243</v>
      </c>
      <c r="T6" s="13">
        <v>1102.21</v>
      </c>
    </row>
    <row r="7" spans="1:20">
      <c r="A7" s="2">
        <v>370600</v>
      </c>
      <c r="B7" s="5" t="s">
        <v>25</v>
      </c>
      <c r="C7" s="1">
        <v>40.1390531498654</v>
      </c>
      <c r="D7" s="6">
        <v>345.818964667136</v>
      </c>
      <c r="E7" s="7">
        <v>34575</v>
      </c>
      <c r="F7" s="8">
        <v>0.384324353553453</v>
      </c>
      <c r="G7" s="7">
        <v>38.6346</v>
      </c>
      <c r="H7" s="6">
        <v>10321</v>
      </c>
      <c r="I7" s="7">
        <v>0.98432</v>
      </c>
      <c r="J7" s="6"/>
      <c r="K7" s="11">
        <v>0.562</v>
      </c>
      <c r="L7" s="11">
        <v>0.243</v>
      </c>
      <c r="M7" s="6"/>
      <c r="N7" s="7">
        <v>2946</v>
      </c>
      <c r="O7" s="6">
        <v>610.23</v>
      </c>
      <c r="P7" s="6"/>
      <c r="Q7" s="6"/>
      <c r="R7" s="12">
        <v>1.1432</v>
      </c>
      <c r="S7" s="12">
        <v>238.3955</v>
      </c>
      <c r="T7" s="13">
        <v>1984.53</v>
      </c>
    </row>
    <row r="8" spans="1:20">
      <c r="A8" s="2">
        <v>370700</v>
      </c>
      <c r="B8" s="5" t="s">
        <v>26</v>
      </c>
      <c r="C8" s="1">
        <v>49.0943692321431</v>
      </c>
      <c r="D8" s="6">
        <v>388.471903611265</v>
      </c>
      <c r="E8" s="7">
        <v>12347</v>
      </c>
      <c r="F8" s="8">
        <v>0.313213210343545</v>
      </c>
      <c r="G8" s="7">
        <v>46.5646</v>
      </c>
      <c r="H8" s="6">
        <v>8923</v>
      </c>
      <c r="I8" s="7">
        <v>1.11322</v>
      </c>
      <c r="J8" s="6"/>
      <c r="K8" s="11">
        <v>0.501</v>
      </c>
      <c r="L8" s="11">
        <v>0.245</v>
      </c>
      <c r="M8" s="6"/>
      <c r="N8" s="7">
        <v>2664</v>
      </c>
      <c r="O8" s="6">
        <v>839.22</v>
      </c>
      <c r="P8" s="6"/>
      <c r="Q8" s="6"/>
      <c r="R8" s="12">
        <v>0.9932</v>
      </c>
      <c r="S8" s="12">
        <v>239.4426</v>
      </c>
      <c r="T8" s="13">
        <v>1240.24</v>
      </c>
    </row>
    <row r="9" spans="1:20">
      <c r="A9" s="2">
        <v>370800</v>
      </c>
      <c r="B9" s="5" t="s">
        <v>27</v>
      </c>
      <c r="C9" s="1">
        <v>32.6724985949492</v>
      </c>
      <c r="D9" s="6">
        <v>297.313435107161</v>
      </c>
      <c r="E9" s="7">
        <v>15643</v>
      </c>
      <c r="F9" s="8">
        <v>0.214232321312424</v>
      </c>
      <c r="G9" s="7">
        <v>26.4654</v>
      </c>
      <c r="H9" s="6">
        <v>11003</v>
      </c>
      <c r="I9" s="7">
        <v>0.93522</v>
      </c>
      <c r="J9" s="6"/>
      <c r="K9" s="11">
        <v>0.502</v>
      </c>
      <c r="L9" s="11">
        <v>0.293</v>
      </c>
      <c r="M9" s="6"/>
      <c r="N9" s="7">
        <v>1466</v>
      </c>
      <c r="O9" s="6">
        <v>720.24</v>
      </c>
      <c r="P9" s="6"/>
      <c r="Q9" s="6"/>
      <c r="R9" s="12">
        <v>0.7639</v>
      </c>
      <c r="S9" s="12">
        <v>193.541</v>
      </c>
      <c r="T9" s="13">
        <v>999.98</v>
      </c>
    </row>
    <row r="10" spans="1:20">
      <c r="A10" s="2">
        <v>370900</v>
      </c>
      <c r="B10" s="5" t="s">
        <v>28</v>
      </c>
      <c r="C10" s="1">
        <v>22.3406948549945</v>
      </c>
      <c r="D10" s="6">
        <v>171.137603666075</v>
      </c>
      <c r="E10" s="7">
        <v>14322</v>
      </c>
      <c r="F10" s="8">
        <v>0.233213234342346</v>
      </c>
      <c r="G10" s="7">
        <v>11.6343</v>
      </c>
      <c r="H10" s="6">
        <v>5251</v>
      </c>
      <c r="I10" s="7">
        <v>0.94821</v>
      </c>
      <c r="J10" s="6"/>
      <c r="K10" s="11">
        <v>0.512</v>
      </c>
      <c r="L10" s="11">
        <v>0.294</v>
      </c>
      <c r="M10" s="6"/>
      <c r="N10" s="7">
        <v>1356</v>
      </c>
      <c r="O10" s="6">
        <v>495.8</v>
      </c>
      <c r="P10" s="6"/>
      <c r="Q10" s="6"/>
      <c r="R10" s="12">
        <v>1.5675</v>
      </c>
      <c r="S10" s="12">
        <v>104.7591</v>
      </c>
      <c r="T10" s="13">
        <v>896.32</v>
      </c>
    </row>
    <row r="11" spans="1:20">
      <c r="A11" s="2">
        <v>371000</v>
      </c>
      <c r="B11" s="5" t="s">
        <v>29</v>
      </c>
      <c r="C11" s="1">
        <v>19.4634985435443</v>
      </c>
      <c r="D11" s="6">
        <v>134.712116176389</v>
      </c>
      <c r="E11" s="7">
        <v>52456</v>
      </c>
      <c r="F11" s="8">
        <v>0.363424341432423</v>
      </c>
      <c r="G11" s="7">
        <v>13.5765</v>
      </c>
      <c r="H11" s="6">
        <v>4985</v>
      </c>
      <c r="I11" s="7">
        <v>0.42542</v>
      </c>
      <c r="J11" s="6"/>
      <c r="K11" s="11">
        <v>0.592</v>
      </c>
      <c r="L11" s="11">
        <v>0.223</v>
      </c>
      <c r="M11" s="6"/>
      <c r="N11" s="7">
        <v>1640</v>
      </c>
      <c r="O11" s="6">
        <v>199.32</v>
      </c>
      <c r="P11" s="6"/>
      <c r="Q11" s="6"/>
      <c r="R11" s="12">
        <v>0.5965</v>
      </c>
      <c r="S11" s="12">
        <v>76.1647</v>
      </c>
      <c r="T11" s="13">
        <v>1104.32</v>
      </c>
    </row>
    <row r="12" spans="1:20">
      <c r="A12" s="2">
        <v>371100</v>
      </c>
      <c r="B12" s="5" t="s">
        <v>30</v>
      </c>
      <c r="C12" s="1">
        <v>9.9246935489321</v>
      </c>
      <c r="D12" s="6">
        <v>72.6726474262834</v>
      </c>
      <c r="E12" s="7">
        <v>14518</v>
      </c>
      <c r="F12" s="8">
        <v>0.284324234664662</v>
      </c>
      <c r="G12" s="7">
        <v>6.6456</v>
      </c>
      <c r="H12" s="6">
        <v>2104</v>
      </c>
      <c r="I12" s="7">
        <v>0.53621</v>
      </c>
      <c r="J12" s="6"/>
      <c r="K12" s="11">
        <v>0.423</v>
      </c>
      <c r="L12" s="11">
        <v>0.302</v>
      </c>
      <c r="M12" s="6"/>
      <c r="N12" s="7">
        <v>1534</v>
      </c>
      <c r="O12" s="6">
        <v>230.42</v>
      </c>
      <c r="P12" s="6"/>
      <c r="Q12" s="6"/>
      <c r="R12" s="12">
        <v>0.2997</v>
      </c>
      <c r="S12" s="12">
        <v>108.2916</v>
      </c>
      <c r="T12" s="13">
        <v>425.53</v>
      </c>
    </row>
    <row r="13" spans="1:20">
      <c r="A13" s="2">
        <v>371300</v>
      </c>
      <c r="B13" s="5" t="s">
        <v>31</v>
      </c>
      <c r="C13" s="9">
        <v>38.6349485498549</v>
      </c>
      <c r="D13" s="6">
        <v>299.079574206499</v>
      </c>
      <c r="E13" s="7">
        <v>13200</v>
      </c>
      <c r="F13" s="8">
        <v>0.163435642018353</v>
      </c>
      <c r="G13" s="7">
        <v>30.6456</v>
      </c>
      <c r="H13" s="6">
        <v>9843</v>
      </c>
      <c r="I13" s="7">
        <v>1.33223</v>
      </c>
      <c r="J13" s="6"/>
      <c r="K13" s="11">
        <v>0.45</v>
      </c>
      <c r="L13" s="11">
        <v>0.264</v>
      </c>
      <c r="M13" s="6"/>
      <c r="N13" s="7">
        <v>4524</v>
      </c>
      <c r="O13" s="6">
        <v>930.32</v>
      </c>
      <c r="P13" s="6"/>
      <c r="Q13" s="6"/>
      <c r="R13" s="12">
        <v>1.3851</v>
      </c>
      <c r="S13" s="12">
        <v>194.6505</v>
      </c>
      <c r="T13" s="13">
        <v>1033.13</v>
      </c>
    </row>
    <row r="14" spans="1:20">
      <c r="A14" s="2">
        <v>371400</v>
      </c>
      <c r="B14" s="5" t="s">
        <v>32</v>
      </c>
      <c r="C14" s="9">
        <v>18.0458934594593</v>
      </c>
      <c r="D14" s="6">
        <v>148.920808279006</v>
      </c>
      <c r="E14" s="7">
        <v>11371</v>
      </c>
      <c r="F14" s="8">
        <v>0.254324234454364</v>
      </c>
      <c r="G14" s="7">
        <v>24.5456</v>
      </c>
      <c r="H14" s="6">
        <v>3989</v>
      </c>
      <c r="I14" s="7">
        <v>1.98942</v>
      </c>
      <c r="J14" s="6"/>
      <c r="K14" s="11">
        <v>0.502</v>
      </c>
      <c r="L14" s="11">
        <v>0.274</v>
      </c>
      <c r="M14" s="6"/>
      <c r="N14" s="7">
        <v>2984</v>
      </c>
      <c r="O14" s="6">
        <v>498.22</v>
      </c>
      <c r="P14" s="6"/>
      <c r="Q14" s="6"/>
      <c r="R14" s="12">
        <v>0.6745</v>
      </c>
      <c r="S14" s="12">
        <v>104.9013</v>
      </c>
      <c r="T14" s="13">
        <v>859.34</v>
      </c>
    </row>
    <row r="15" spans="1:20">
      <c r="A15" s="2">
        <v>371500</v>
      </c>
      <c r="B15" s="5" t="s">
        <v>33</v>
      </c>
      <c r="C15" s="9">
        <v>22.0943864959443</v>
      </c>
      <c r="D15" s="6">
        <v>196.03795120846</v>
      </c>
      <c r="E15" s="7">
        <v>11347</v>
      </c>
      <c r="F15" s="8">
        <v>0.255434502865465</v>
      </c>
      <c r="G15" s="7">
        <v>30.8455</v>
      </c>
      <c r="H15" s="6">
        <v>1395</v>
      </c>
      <c r="I15" s="7">
        <v>0.98343</v>
      </c>
      <c r="J15" s="6"/>
      <c r="K15" s="11">
        <v>0.502</v>
      </c>
      <c r="L15" s="11">
        <v>0.201</v>
      </c>
      <c r="M15" s="6"/>
      <c r="N15" s="7">
        <v>1204</v>
      </c>
      <c r="O15" s="6">
        <v>499.31</v>
      </c>
      <c r="P15" s="6"/>
      <c r="Q15" s="6"/>
      <c r="R15" s="12">
        <v>1.0599</v>
      </c>
      <c r="S15" s="12">
        <v>194.5991</v>
      </c>
      <c r="T15" s="13">
        <v>795.33</v>
      </c>
    </row>
    <row r="16" spans="1:20">
      <c r="A16" s="2">
        <v>371600</v>
      </c>
      <c r="B16" s="5" t="s">
        <v>34</v>
      </c>
      <c r="C16" s="9">
        <v>21.0964849845953</v>
      </c>
      <c r="D16" s="6">
        <v>196.986353650652</v>
      </c>
      <c r="E16" s="7">
        <v>19898</v>
      </c>
      <c r="F16" s="8">
        <v>0.212142492482535</v>
      </c>
      <c r="G16" s="7">
        <v>18.4545</v>
      </c>
      <c r="H16" s="6">
        <v>3958</v>
      </c>
      <c r="I16" s="7">
        <v>0.84553</v>
      </c>
      <c r="J16" s="6"/>
      <c r="K16" s="11">
        <v>0.503</v>
      </c>
      <c r="L16" s="11">
        <v>0.224</v>
      </c>
      <c r="M16" s="6"/>
      <c r="N16" s="7">
        <v>764</v>
      </c>
      <c r="O16" s="6">
        <v>323.35</v>
      </c>
      <c r="P16" s="6"/>
      <c r="Q16" s="6"/>
      <c r="R16" s="12">
        <v>0.8708</v>
      </c>
      <c r="S16" s="12">
        <v>129.0734</v>
      </c>
      <c r="T16" s="13">
        <v>694.89</v>
      </c>
    </row>
    <row r="17" spans="1:20">
      <c r="A17" s="2">
        <v>371700</v>
      </c>
      <c r="B17" s="5" t="s">
        <v>35</v>
      </c>
      <c r="C17" s="9">
        <v>22.5308406849684</v>
      </c>
      <c r="D17" s="6">
        <v>173.773334855095</v>
      </c>
      <c r="E17" s="7">
        <v>4652</v>
      </c>
      <c r="F17" s="8">
        <v>0.185354546534543</v>
      </c>
      <c r="G17" s="7">
        <v>20.7955</v>
      </c>
      <c r="H17" s="6">
        <v>2894</v>
      </c>
      <c r="I17" s="7">
        <v>1.24342</v>
      </c>
      <c r="J17" s="6"/>
      <c r="K17" s="11">
        <v>0.393</v>
      </c>
      <c r="L17" s="11">
        <v>0.194</v>
      </c>
      <c r="M17" s="6"/>
      <c r="N17" s="7">
        <v>1012</v>
      </c>
      <c r="O17" s="6">
        <v>798.35</v>
      </c>
      <c r="P17" s="6"/>
      <c r="Q17" s="6"/>
      <c r="R17" s="12">
        <v>1.1991</v>
      </c>
      <c r="S17" s="12">
        <v>85.0955</v>
      </c>
      <c r="T17" s="13">
        <v>488.32</v>
      </c>
    </row>
    <row r="18" spans="11:11">
      <c r="K18" s="16"/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topLeftCell="B1" workbookViewId="0">
      <selection activeCell="R2" sqref="R2:S17"/>
    </sheetView>
  </sheetViews>
  <sheetFormatPr defaultColWidth="8.90740740740741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ht="15.6" spans="1:20">
      <c r="A2" s="2">
        <v>370100</v>
      </c>
      <c r="B2" s="5" t="s">
        <v>20</v>
      </c>
      <c r="C2" s="1">
        <v>31.2609325196195</v>
      </c>
      <c r="D2" s="15">
        <v>231.164413244788</v>
      </c>
      <c r="E2" s="7">
        <v>27610</v>
      </c>
      <c r="F2" s="8">
        <v>0.478109968058395</v>
      </c>
      <c r="G2" s="7">
        <v>29.0564</v>
      </c>
      <c r="H2" s="6">
        <v>7888</v>
      </c>
      <c r="I2" s="7">
        <v>0.45944</v>
      </c>
      <c r="J2" s="6"/>
      <c r="K2" s="11">
        <v>0.459</v>
      </c>
      <c r="L2" s="11">
        <v>0.468</v>
      </c>
      <c r="M2" s="6"/>
      <c r="N2" s="7">
        <v>10819</v>
      </c>
      <c r="O2" s="6">
        <v>590.0768</v>
      </c>
      <c r="P2" s="6"/>
      <c r="Q2" s="6"/>
      <c r="R2" s="12">
        <v>2.1349</v>
      </c>
      <c r="S2" s="12">
        <v>200.802</v>
      </c>
      <c r="T2" s="13">
        <v>1618.87</v>
      </c>
    </row>
    <row r="3" ht="15.6" spans="1:20">
      <c r="A3" s="2">
        <v>370200</v>
      </c>
      <c r="B3" s="5" t="s">
        <v>21</v>
      </c>
      <c r="C3" s="1">
        <v>37.1717835301674</v>
      </c>
      <c r="D3" s="15">
        <v>267.399106215634</v>
      </c>
      <c r="E3" s="7">
        <v>29808</v>
      </c>
      <c r="F3" s="8">
        <v>0.519968054614081</v>
      </c>
      <c r="G3" s="7">
        <v>40.5103</v>
      </c>
      <c r="H3" s="6">
        <v>29937</v>
      </c>
      <c r="I3" s="7">
        <v>0.61564</v>
      </c>
      <c r="J3" s="6"/>
      <c r="K3" s="11">
        <v>0.541</v>
      </c>
      <c r="L3" s="11">
        <v>0.384</v>
      </c>
      <c r="M3" s="6"/>
      <c r="N3" s="7">
        <v>11992</v>
      </c>
      <c r="O3" s="6">
        <v>731.1228</v>
      </c>
      <c r="P3" s="6"/>
      <c r="Q3" s="6"/>
      <c r="R3" s="12">
        <v>3.4071</v>
      </c>
      <c r="S3" s="12">
        <v>233.9479</v>
      </c>
      <c r="T3" s="13">
        <v>2163.8</v>
      </c>
    </row>
    <row r="4" ht="15.6" spans="1:20">
      <c r="A4" s="2">
        <v>370300</v>
      </c>
      <c r="B4" s="5" t="s">
        <v>22</v>
      </c>
      <c r="C4" s="1">
        <v>22.7477466736036</v>
      </c>
      <c r="D4" s="15">
        <v>158.575702013342</v>
      </c>
      <c r="E4" s="7">
        <v>29729</v>
      </c>
      <c r="F4" s="8">
        <v>0.55576600361071</v>
      </c>
      <c r="G4" s="7">
        <v>20.2348</v>
      </c>
      <c r="H4" s="6">
        <v>5285</v>
      </c>
      <c r="I4" s="7">
        <v>0.3729</v>
      </c>
      <c r="J4" s="6"/>
      <c r="K4" s="11">
        <v>0.647</v>
      </c>
      <c r="L4" s="11">
        <v>0.309</v>
      </c>
      <c r="M4" s="6"/>
      <c r="N4" s="7">
        <v>3920</v>
      </c>
      <c r="O4" s="6">
        <v>414.9876</v>
      </c>
      <c r="P4" s="6"/>
      <c r="Q4" s="6"/>
      <c r="R4" s="12">
        <v>6.0709</v>
      </c>
      <c r="S4" s="12">
        <v>281.4013</v>
      </c>
      <c r="T4" s="13">
        <v>1230.96</v>
      </c>
    </row>
    <row r="5" ht="15.6" spans="1:20">
      <c r="A5" s="2">
        <v>370400</v>
      </c>
      <c r="B5" s="5" t="s">
        <v>23</v>
      </c>
      <c r="C5" s="1">
        <v>12.9160654090421</v>
      </c>
      <c r="D5" s="15">
        <v>78.195292570472</v>
      </c>
      <c r="E5" s="7">
        <v>13811</v>
      </c>
      <c r="F5" s="8">
        <v>0.670703384888615</v>
      </c>
      <c r="G5" s="7">
        <v>9.5359</v>
      </c>
      <c r="H5" s="6">
        <v>4567</v>
      </c>
      <c r="I5" s="7">
        <v>0.20858</v>
      </c>
      <c r="J5" s="6"/>
      <c r="K5" s="11">
        <v>0.614</v>
      </c>
      <c r="L5" s="11">
        <v>0.278</v>
      </c>
      <c r="M5" s="6"/>
      <c r="N5" s="7">
        <v>2847</v>
      </c>
      <c r="O5" s="6">
        <v>365.0903</v>
      </c>
      <c r="P5" s="6"/>
      <c r="Q5" s="6"/>
      <c r="R5" s="12">
        <v>0.3974</v>
      </c>
      <c r="S5" s="12">
        <v>85.0009</v>
      </c>
      <c r="T5" s="13">
        <v>503.31</v>
      </c>
    </row>
    <row r="6" ht="15.6" spans="1:20">
      <c r="A6" s="2">
        <v>370500</v>
      </c>
      <c r="B6" s="5" t="s">
        <v>24</v>
      </c>
      <c r="C6" s="1">
        <v>21.7571771397656</v>
      </c>
      <c r="D6" s="15">
        <v>159.188837686613</v>
      </c>
      <c r="E6" s="7">
        <v>50155</v>
      </c>
      <c r="F6" s="8">
        <v>0.527670241956995</v>
      </c>
      <c r="G6" s="7">
        <v>15.4859</v>
      </c>
      <c r="H6" s="6">
        <v>4692</v>
      </c>
      <c r="I6" s="7">
        <v>0.46887</v>
      </c>
      <c r="J6" s="6"/>
      <c r="K6" s="11">
        <v>0.807</v>
      </c>
      <c r="L6" s="11">
        <v>0.147</v>
      </c>
      <c r="M6" s="6"/>
      <c r="N6" s="7">
        <v>4453</v>
      </c>
      <c r="O6" s="6">
        <v>178.8293</v>
      </c>
      <c r="P6" s="6"/>
      <c r="Q6" s="6"/>
      <c r="R6" s="12">
        <v>2.5584</v>
      </c>
      <c r="S6" s="12">
        <v>118.6317</v>
      </c>
      <c r="T6" s="13">
        <v>891.85</v>
      </c>
    </row>
    <row r="7" ht="15.6" spans="1:20">
      <c r="A7" s="2">
        <v>370600</v>
      </c>
      <c r="B7" s="5" t="s">
        <v>25</v>
      </c>
      <c r="C7" s="1">
        <v>32.7537528508535</v>
      </c>
      <c r="D7" s="15">
        <v>233.218561083115</v>
      </c>
      <c r="E7" s="7">
        <v>25059</v>
      </c>
      <c r="F7" s="8">
        <v>0.634929380968018</v>
      </c>
      <c r="G7" s="7">
        <v>35.0615</v>
      </c>
      <c r="H7" s="6">
        <v>10541</v>
      </c>
      <c r="I7" s="7">
        <v>0.63906</v>
      </c>
      <c r="J7" s="6"/>
      <c r="K7" s="11">
        <v>0.567</v>
      </c>
      <c r="L7" s="11">
        <v>0.328</v>
      </c>
      <c r="M7" s="6"/>
      <c r="N7" s="7">
        <v>2442</v>
      </c>
      <c r="O7" s="6">
        <v>646.8228</v>
      </c>
      <c r="P7" s="6"/>
      <c r="Q7" s="6"/>
      <c r="R7" s="12">
        <v>1.1513</v>
      </c>
      <c r="S7" s="12">
        <v>248.3809</v>
      </c>
      <c r="T7" s="13">
        <v>1630.89</v>
      </c>
    </row>
    <row r="8" ht="15.6" spans="1:20">
      <c r="A8" s="2">
        <v>370700</v>
      </c>
      <c r="B8" s="5" t="s">
        <v>26</v>
      </c>
      <c r="C8" s="1">
        <v>36.0474662111698</v>
      </c>
      <c r="D8" s="15">
        <v>261.98348742569</v>
      </c>
      <c r="E8" s="7">
        <v>14678</v>
      </c>
      <c r="F8" s="8">
        <v>0.70856072282497</v>
      </c>
      <c r="G8" s="7">
        <v>26.3258</v>
      </c>
      <c r="H8" s="6">
        <v>6866</v>
      </c>
      <c r="I8" s="7">
        <v>0.76737</v>
      </c>
      <c r="J8" s="6"/>
      <c r="K8" s="11">
        <v>0.548</v>
      </c>
      <c r="L8" s="11">
        <v>0.307</v>
      </c>
      <c r="M8" s="6"/>
      <c r="N8" s="7">
        <v>3088</v>
      </c>
      <c r="O8" s="6">
        <v>850.6513</v>
      </c>
      <c r="P8" s="6"/>
      <c r="Q8" s="6"/>
      <c r="R8" s="12">
        <v>0.9938</v>
      </c>
      <c r="S8" s="12">
        <v>234.4043</v>
      </c>
      <c r="T8" s="13">
        <v>1246.41</v>
      </c>
    </row>
    <row r="9" ht="15.6" spans="1:20">
      <c r="A9" s="2">
        <v>370800</v>
      </c>
      <c r="B9" s="5" t="s">
        <v>27</v>
      </c>
      <c r="C9" s="1">
        <v>26.1400293651702</v>
      </c>
      <c r="D9" s="15">
        <v>200.506677223765</v>
      </c>
      <c r="E9" s="7">
        <v>13767</v>
      </c>
      <c r="F9" s="8">
        <v>0.701809726618418</v>
      </c>
      <c r="G9" s="7">
        <v>24.6794</v>
      </c>
      <c r="H9" s="6">
        <v>12716</v>
      </c>
      <c r="I9" s="7">
        <v>0.57902</v>
      </c>
      <c r="J9" s="6"/>
      <c r="K9" s="11">
        <v>0.516</v>
      </c>
      <c r="L9" s="11">
        <v>0.346</v>
      </c>
      <c r="M9" s="6"/>
      <c r="N9" s="7">
        <v>1721</v>
      </c>
      <c r="O9" s="6">
        <v>802.3035</v>
      </c>
      <c r="P9" s="6"/>
      <c r="Q9" s="6"/>
      <c r="R9" s="12">
        <v>0.7917</v>
      </c>
      <c r="S9" s="12">
        <v>197.8114</v>
      </c>
      <c r="T9" s="13">
        <v>1102.16</v>
      </c>
    </row>
    <row r="10" ht="15.6" spans="1:20">
      <c r="A10" s="2">
        <v>370900</v>
      </c>
      <c r="B10" s="5" t="s">
        <v>28</v>
      </c>
      <c r="C10" s="1">
        <v>17.675083280208</v>
      </c>
      <c r="D10" s="15">
        <v>115.414334527986</v>
      </c>
      <c r="E10" s="7">
        <v>13341</v>
      </c>
      <c r="F10" s="8">
        <v>0.677742810816374</v>
      </c>
      <c r="G10" s="7">
        <v>8.9751</v>
      </c>
      <c r="H10" s="6">
        <v>4737</v>
      </c>
      <c r="I10" s="7">
        <v>0.43912</v>
      </c>
      <c r="J10" s="6"/>
      <c r="K10" s="11">
        <v>0.527</v>
      </c>
      <c r="L10" s="11">
        <v>0.345</v>
      </c>
      <c r="M10" s="6"/>
      <c r="N10" s="7">
        <v>1637</v>
      </c>
      <c r="O10" s="6">
        <v>549.9477</v>
      </c>
      <c r="P10" s="6"/>
      <c r="Q10" s="6"/>
      <c r="R10" s="12">
        <v>1.5309</v>
      </c>
      <c r="S10" s="12">
        <v>109.2288</v>
      </c>
      <c r="T10" s="13">
        <v>732.11</v>
      </c>
    </row>
    <row r="11" ht="15.6" spans="1:20">
      <c r="A11" s="2">
        <v>371000</v>
      </c>
      <c r="B11" s="5" t="s">
        <v>29</v>
      </c>
      <c r="C11" s="1">
        <v>15.4198309132596</v>
      </c>
      <c r="D11" s="15">
        <v>90.8491699561911</v>
      </c>
      <c r="E11" s="7">
        <v>40677</v>
      </c>
      <c r="F11" s="8">
        <v>0.542320530426279</v>
      </c>
      <c r="G11" s="7">
        <v>15.0353</v>
      </c>
      <c r="H11" s="6">
        <v>4135</v>
      </c>
      <c r="I11" s="7">
        <v>0.25283</v>
      </c>
      <c r="J11" s="6"/>
      <c r="K11" s="11">
        <v>0.611</v>
      </c>
      <c r="L11" s="11">
        <v>0.291</v>
      </c>
      <c r="M11" s="6"/>
      <c r="N11" s="7">
        <v>1974</v>
      </c>
      <c r="O11" s="6">
        <v>248.3889</v>
      </c>
      <c r="P11" s="6"/>
      <c r="Q11" s="6"/>
      <c r="R11" s="12">
        <v>0.5937</v>
      </c>
      <c r="S11" s="12">
        <v>77.3431</v>
      </c>
      <c r="T11" s="13">
        <v>1008.81</v>
      </c>
    </row>
    <row r="12" ht="15.6" spans="1:20">
      <c r="A12" s="2">
        <v>371100</v>
      </c>
      <c r="B12" s="5" t="s">
        <v>30</v>
      </c>
      <c r="C12" s="1">
        <v>9.25541639334667</v>
      </c>
      <c r="D12" s="15">
        <v>49.0100659435263</v>
      </c>
      <c r="E12" s="7">
        <v>13875</v>
      </c>
      <c r="F12" s="8">
        <v>0.729480138918649</v>
      </c>
      <c r="G12" s="7">
        <v>6.6271</v>
      </c>
      <c r="H12" s="6">
        <v>2081</v>
      </c>
      <c r="I12" s="7">
        <v>0.24115</v>
      </c>
      <c r="J12" s="6"/>
      <c r="K12" s="11">
        <v>0.493</v>
      </c>
      <c r="L12" s="11">
        <v>0.346</v>
      </c>
      <c r="M12" s="6"/>
      <c r="N12" s="7">
        <v>1976</v>
      </c>
      <c r="O12" s="6">
        <v>280.4807</v>
      </c>
      <c r="P12" s="6"/>
      <c r="Q12" s="6"/>
      <c r="R12" s="12">
        <v>0.2934</v>
      </c>
      <c r="S12" s="12">
        <v>105.5231</v>
      </c>
      <c r="T12" s="13">
        <v>387.78</v>
      </c>
    </row>
    <row r="13" ht="15.6" spans="1:20">
      <c r="A13" s="2">
        <v>371300</v>
      </c>
      <c r="B13" s="5" t="s">
        <v>31</v>
      </c>
      <c r="C13" s="9">
        <v>28.261533946959</v>
      </c>
      <c r="D13" s="15">
        <v>201.697752501597</v>
      </c>
      <c r="E13" s="7">
        <v>9990</v>
      </c>
      <c r="F13" s="8">
        <v>0.753182309563623</v>
      </c>
      <c r="G13" s="7">
        <v>21.1006</v>
      </c>
      <c r="H13" s="6">
        <v>2226</v>
      </c>
      <c r="I13" s="7">
        <v>0.40533</v>
      </c>
      <c r="J13" s="6"/>
      <c r="K13" s="11">
        <v>0.525</v>
      </c>
      <c r="L13" s="11">
        <v>0.33</v>
      </c>
      <c r="M13" s="6"/>
      <c r="N13" s="7">
        <v>4944</v>
      </c>
      <c r="O13" s="6">
        <v>1015.0411</v>
      </c>
      <c r="P13" s="6"/>
      <c r="Q13" s="6"/>
      <c r="R13" s="12">
        <v>1.3645</v>
      </c>
      <c r="S13" s="12">
        <v>196.8288</v>
      </c>
      <c r="T13" s="13">
        <v>1012</v>
      </c>
    </row>
    <row r="14" ht="15.6" spans="1:20">
      <c r="A14" s="2">
        <v>371400</v>
      </c>
      <c r="B14" s="5" t="s">
        <v>32</v>
      </c>
      <c r="C14" s="9">
        <v>16.2139583876445</v>
      </c>
      <c r="D14" s="15">
        <v>100.431440061693</v>
      </c>
      <c r="E14" s="7">
        <v>12542</v>
      </c>
      <c r="F14" s="8">
        <v>0.762735280924404</v>
      </c>
      <c r="G14" s="7">
        <v>21.9553</v>
      </c>
      <c r="H14" s="6">
        <v>2279</v>
      </c>
      <c r="I14" s="7">
        <v>0.39295</v>
      </c>
      <c r="J14" s="6"/>
      <c r="K14" s="11">
        <v>0.525</v>
      </c>
      <c r="L14" s="11">
        <v>0.303</v>
      </c>
      <c r="M14" s="6"/>
      <c r="N14" s="7">
        <v>2777</v>
      </c>
      <c r="O14" s="6">
        <v>549.3008</v>
      </c>
      <c r="P14" s="6"/>
      <c r="Q14" s="6"/>
      <c r="R14" s="12">
        <v>0.6802</v>
      </c>
      <c r="S14" s="12">
        <v>108.3924</v>
      </c>
      <c r="T14" s="13">
        <v>686.9</v>
      </c>
    </row>
    <row r="15" ht="15.6" spans="1:20">
      <c r="A15" s="2">
        <v>371500</v>
      </c>
      <c r="B15" s="5" t="s">
        <v>33</v>
      </c>
      <c r="C15" s="9">
        <v>17.9157596331904</v>
      </c>
      <c r="D15" s="15">
        <v>132.207002998016</v>
      </c>
      <c r="E15" s="7">
        <v>10134</v>
      </c>
      <c r="F15" s="8">
        <v>0.752992783354279</v>
      </c>
      <c r="G15" s="7">
        <v>27.9782</v>
      </c>
      <c r="H15" s="6">
        <v>1336</v>
      </c>
      <c r="I15" s="7">
        <v>0.457</v>
      </c>
      <c r="J15" s="6"/>
      <c r="K15" s="11">
        <v>0.549</v>
      </c>
      <c r="L15" s="11">
        <v>0.248</v>
      </c>
      <c r="M15" s="6"/>
      <c r="N15" s="7">
        <v>2009</v>
      </c>
      <c r="O15" s="6">
        <v>566.4543</v>
      </c>
      <c r="P15" s="6"/>
      <c r="Q15" s="6"/>
      <c r="R15" s="12">
        <v>1.0966</v>
      </c>
      <c r="S15" s="12">
        <v>194.5598</v>
      </c>
      <c r="T15" s="13">
        <v>572.69</v>
      </c>
    </row>
    <row r="16" ht="15.6" spans="1:20">
      <c r="A16" s="2">
        <v>371600</v>
      </c>
      <c r="B16" s="5" t="s">
        <v>34</v>
      </c>
      <c r="C16" s="9">
        <v>19.585168837018</v>
      </c>
      <c r="D16" s="15">
        <v>132.846600809283</v>
      </c>
      <c r="E16" s="7">
        <v>14134</v>
      </c>
      <c r="F16" s="8">
        <v>0.745911335924836</v>
      </c>
      <c r="G16" s="7">
        <v>17.8485</v>
      </c>
      <c r="H16" s="6">
        <v>4106</v>
      </c>
      <c r="I16" s="7">
        <v>0.7833</v>
      </c>
      <c r="J16" s="6"/>
      <c r="K16" s="11">
        <v>0.578</v>
      </c>
      <c r="L16" s="11">
        <v>0.267</v>
      </c>
      <c r="M16" s="6"/>
      <c r="N16" s="7">
        <v>828</v>
      </c>
      <c r="O16" s="6">
        <v>368.898</v>
      </c>
      <c r="P16" s="6"/>
      <c r="Q16" s="6"/>
      <c r="R16" s="12">
        <v>0.8702</v>
      </c>
      <c r="S16" s="12">
        <v>129.139</v>
      </c>
      <c r="T16" s="13">
        <v>519.45</v>
      </c>
    </row>
    <row r="17" ht="15.6" spans="1:20">
      <c r="A17" s="2">
        <v>371700</v>
      </c>
      <c r="B17" s="5" t="s">
        <v>35</v>
      </c>
      <c r="C17" s="9">
        <v>17.9990036973913</v>
      </c>
      <c r="D17" s="15">
        <v>117.191858313868</v>
      </c>
      <c r="E17" s="7">
        <v>4160</v>
      </c>
      <c r="F17" s="8">
        <v>0.823309564091792</v>
      </c>
      <c r="G17" s="7">
        <v>19.0383</v>
      </c>
      <c r="H17" s="6">
        <v>2409</v>
      </c>
      <c r="I17" s="7">
        <v>0.5817</v>
      </c>
      <c r="J17" s="6"/>
      <c r="K17" s="11">
        <v>0.406</v>
      </c>
      <c r="L17" s="11">
        <v>0.221</v>
      </c>
      <c r="M17" s="6"/>
      <c r="N17" s="7">
        <v>1375</v>
      </c>
      <c r="O17" s="6">
        <v>880.69</v>
      </c>
      <c r="P17" s="6"/>
      <c r="Q17" s="6"/>
      <c r="R17" s="12">
        <v>1.1487</v>
      </c>
      <c r="S17" s="12">
        <v>87.2044</v>
      </c>
      <c r="T17" s="13">
        <v>365.04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selection activeCell="R25" sqref="R25"/>
    </sheetView>
  </sheetViews>
  <sheetFormatPr defaultColWidth="9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ht="15.6" spans="1:20">
      <c r="A2" s="2">
        <v>370100</v>
      </c>
      <c r="B2" s="5" t="s">
        <v>20</v>
      </c>
      <c r="C2" s="1">
        <v>28.5235536543213</v>
      </c>
      <c r="D2" s="15">
        <v>259.802115318676</v>
      </c>
      <c r="E2" s="7">
        <v>22093</v>
      </c>
      <c r="F2" s="8">
        <v>0.324567393593344</v>
      </c>
      <c r="G2" s="7">
        <v>25.3431</v>
      </c>
      <c r="H2" s="6">
        <v>7888</v>
      </c>
      <c r="I2" s="7">
        <v>0.45944</v>
      </c>
      <c r="J2" s="6"/>
      <c r="K2" s="11">
        <v>0.413</v>
      </c>
      <c r="L2" s="11">
        <v>0.412</v>
      </c>
      <c r="M2" s="6"/>
      <c r="N2" s="7">
        <v>10850.4954</v>
      </c>
      <c r="O2" s="6">
        <v>593.6726</v>
      </c>
      <c r="R2" s="12">
        <v>2.1527</v>
      </c>
      <c r="S2" s="12">
        <v>200.849</v>
      </c>
      <c r="T2" s="13">
        <v>1304.83</v>
      </c>
    </row>
    <row r="3" ht="15.6" spans="1:20">
      <c r="A3" s="2">
        <v>370200</v>
      </c>
      <c r="B3" s="5" t="s">
        <v>21</v>
      </c>
      <c r="C3" s="1">
        <v>30.3516532143234</v>
      </c>
      <c r="D3" s="15">
        <v>300.525727355705</v>
      </c>
      <c r="E3" s="7">
        <v>23548</v>
      </c>
      <c r="F3" s="8">
        <v>0.479935432465308</v>
      </c>
      <c r="G3" s="7">
        <v>34.5315</v>
      </c>
      <c r="H3" s="6">
        <v>29937</v>
      </c>
      <c r="I3" s="7">
        <v>0.61564</v>
      </c>
      <c r="J3" s="6"/>
      <c r="K3" s="11">
        <v>0.523</v>
      </c>
      <c r="L3" s="11">
        <v>0.314</v>
      </c>
      <c r="M3" s="6"/>
      <c r="N3" s="7">
        <v>11444.2197</v>
      </c>
      <c r="O3" s="6">
        <v>787.8748</v>
      </c>
      <c r="R3" s="12">
        <v>3.3819</v>
      </c>
      <c r="S3" s="12">
        <v>232.1124</v>
      </c>
      <c r="T3" s="13">
        <v>1943.3</v>
      </c>
    </row>
    <row r="4" ht="15.6" spans="1:20">
      <c r="A4" s="2">
        <v>370300</v>
      </c>
      <c r="B4" s="5" t="s">
        <v>22</v>
      </c>
      <c r="C4" s="1">
        <v>18.3925389234213</v>
      </c>
      <c r="D4" s="15">
        <v>178.220783393609</v>
      </c>
      <c r="E4" s="7">
        <v>21722</v>
      </c>
      <c r="F4" s="8">
        <v>0.48543259239342</v>
      </c>
      <c r="G4" s="7">
        <v>15.5343</v>
      </c>
      <c r="H4" s="6">
        <v>4685</v>
      </c>
      <c r="I4" s="7">
        <v>0.2446</v>
      </c>
      <c r="J4" s="6"/>
      <c r="K4" s="11">
        <v>0.607</v>
      </c>
      <c r="L4" s="11">
        <v>0.329</v>
      </c>
      <c r="M4" s="6"/>
      <c r="N4" s="7">
        <v>7325.1747</v>
      </c>
      <c r="O4" s="6">
        <v>394.2933</v>
      </c>
      <c r="R4" s="12">
        <v>6.1686</v>
      </c>
      <c r="S4" s="12">
        <v>279.7741</v>
      </c>
      <c r="T4" s="13">
        <v>1001.34</v>
      </c>
    </row>
    <row r="5" ht="15.6" spans="1:20">
      <c r="A5" s="2">
        <v>370400</v>
      </c>
      <c r="B5" s="5" t="s">
        <v>23</v>
      </c>
      <c r="C5" s="1">
        <v>9.23593195309652</v>
      </c>
      <c r="D5" s="15">
        <v>87.8824821373293</v>
      </c>
      <c r="E5" s="7">
        <v>9811</v>
      </c>
      <c r="F5" s="8">
        <v>0.592394309184932</v>
      </c>
      <c r="G5" s="7">
        <v>5.3513</v>
      </c>
      <c r="H5" s="6">
        <v>4067</v>
      </c>
      <c r="I5" s="7">
        <v>0.1988</v>
      </c>
      <c r="J5" s="6"/>
      <c r="K5" s="11">
        <v>0.582</v>
      </c>
      <c r="L5" s="11">
        <v>0.228</v>
      </c>
      <c r="M5" s="6"/>
      <c r="N5" s="7">
        <v>1457.1723</v>
      </c>
      <c r="O5" s="6">
        <v>315.149</v>
      </c>
      <c r="R5" s="12">
        <v>0.3806</v>
      </c>
      <c r="S5" s="12">
        <v>86.7532</v>
      </c>
      <c r="T5" s="13">
        <v>483.53</v>
      </c>
    </row>
    <row r="6" ht="15.6" spans="1:20">
      <c r="A6" s="2">
        <v>370500</v>
      </c>
      <c r="B6" s="5" t="s">
        <v>24</v>
      </c>
      <c r="C6" s="1">
        <v>18.3015929085939</v>
      </c>
      <c r="D6" s="15">
        <v>178.909877111181</v>
      </c>
      <c r="E6" s="7">
        <v>48125</v>
      </c>
      <c r="F6" s="8">
        <v>0.487345236434231</v>
      </c>
      <c r="G6" s="7">
        <v>13.4312</v>
      </c>
      <c r="H6" s="6">
        <v>4122</v>
      </c>
      <c r="I6" s="7">
        <v>0.41084</v>
      </c>
      <c r="J6" s="6"/>
      <c r="K6" s="11">
        <v>0.777</v>
      </c>
      <c r="L6" s="11">
        <v>0.117</v>
      </c>
      <c r="M6" s="6"/>
      <c r="N6" s="7">
        <v>3145.2349</v>
      </c>
      <c r="O6" s="6">
        <v>185.2312</v>
      </c>
      <c r="R6" s="12">
        <v>2.5696</v>
      </c>
      <c r="S6" s="12">
        <v>118.139</v>
      </c>
      <c r="T6" s="13">
        <v>821.31</v>
      </c>
    </row>
    <row r="7" ht="15.6" spans="1:20">
      <c r="A7" s="2">
        <v>370600</v>
      </c>
      <c r="B7" s="5" t="s">
        <v>25</v>
      </c>
      <c r="C7" s="1">
        <v>26.1953259340962</v>
      </c>
      <c r="D7" s="15">
        <v>262.110740362139</v>
      </c>
      <c r="E7" s="7">
        <v>20039</v>
      </c>
      <c r="F7" s="8">
        <v>0.565139245934285</v>
      </c>
      <c r="G7" s="7">
        <v>30.0515</v>
      </c>
      <c r="H7" s="6">
        <v>9841</v>
      </c>
      <c r="I7" s="7">
        <v>0.58906</v>
      </c>
      <c r="J7" s="6"/>
      <c r="K7" s="11">
        <v>0.502</v>
      </c>
      <c r="L7" s="11">
        <v>0.282</v>
      </c>
      <c r="M7" s="6"/>
      <c r="N7" s="7">
        <v>3132.1461</v>
      </c>
      <c r="O7" s="6">
        <v>616.5754</v>
      </c>
      <c r="R7" s="12">
        <v>1.1836</v>
      </c>
      <c r="S7" s="12">
        <v>244.1047</v>
      </c>
      <c r="T7" s="13">
        <v>1430.39</v>
      </c>
    </row>
    <row r="8" ht="15.6" spans="1:20">
      <c r="A8" s="2">
        <v>370700</v>
      </c>
      <c r="B8" s="5" t="s">
        <v>26</v>
      </c>
      <c r="C8" s="1">
        <v>30.5319259050422</v>
      </c>
      <c r="D8" s="15">
        <v>294.439197004266</v>
      </c>
      <c r="E8" s="7">
        <v>11628</v>
      </c>
      <c r="F8" s="8">
        <v>0.65532948549024</v>
      </c>
      <c r="G8" s="7">
        <v>20.4258</v>
      </c>
      <c r="H8" s="6">
        <v>5866</v>
      </c>
      <c r="I8" s="7">
        <v>0.66734</v>
      </c>
      <c r="J8" s="6"/>
      <c r="K8" s="11">
        <v>0.502</v>
      </c>
      <c r="L8" s="11">
        <v>0.252</v>
      </c>
      <c r="M8" s="6"/>
      <c r="N8" s="7">
        <v>2852.7766</v>
      </c>
      <c r="O8" s="6">
        <v>877.7848</v>
      </c>
      <c r="R8" s="12">
        <v>0.9515</v>
      </c>
      <c r="S8" s="12">
        <v>234.0079</v>
      </c>
      <c r="T8" s="13">
        <v>935.64</v>
      </c>
    </row>
    <row r="9" ht="15.6" spans="1:20">
      <c r="A9" s="2">
        <v>370800</v>
      </c>
      <c r="B9" s="5" t="s">
        <v>27</v>
      </c>
      <c r="C9" s="1">
        <v>21.3954954643213</v>
      </c>
      <c r="D9" s="15">
        <v>225.346359100226</v>
      </c>
      <c r="E9" s="7">
        <v>9767</v>
      </c>
      <c r="F9" s="8">
        <v>0.645432968493489</v>
      </c>
      <c r="G9" s="7">
        <v>19.6434</v>
      </c>
      <c r="H9" s="6">
        <v>9916</v>
      </c>
      <c r="I9" s="7">
        <v>0.50342</v>
      </c>
      <c r="J9" s="6"/>
      <c r="K9" s="11">
        <v>0.492</v>
      </c>
      <c r="L9" s="11">
        <v>0.302</v>
      </c>
      <c r="M9" s="6"/>
      <c r="N9" s="7">
        <v>1894.1403</v>
      </c>
      <c r="O9" s="6">
        <v>716.1756</v>
      </c>
      <c r="R9" s="12">
        <v>0.7849</v>
      </c>
      <c r="S9" s="12">
        <v>188.4013</v>
      </c>
      <c r="T9" s="13">
        <v>985.63</v>
      </c>
    </row>
    <row r="10" ht="15.6" spans="1:20">
      <c r="A10" s="2">
        <v>370900</v>
      </c>
      <c r="B10" s="5" t="s">
        <v>28</v>
      </c>
      <c r="C10" s="1">
        <v>12.349584906534</v>
      </c>
      <c r="D10" s="15">
        <v>129.712388804049</v>
      </c>
      <c r="E10" s="7">
        <v>10343</v>
      </c>
      <c r="F10" s="8">
        <v>0.598902438523532</v>
      </c>
      <c r="G10" s="7">
        <v>5.3251</v>
      </c>
      <c r="H10" s="6">
        <v>4127</v>
      </c>
      <c r="I10" s="7">
        <v>0.39341</v>
      </c>
      <c r="J10" s="6"/>
      <c r="K10" s="11">
        <v>0.483</v>
      </c>
      <c r="L10" s="11">
        <v>0.291</v>
      </c>
      <c r="M10" s="6"/>
      <c r="N10" s="7">
        <v>1657.9841</v>
      </c>
      <c r="O10" s="6">
        <v>463.1175</v>
      </c>
      <c r="R10" s="12">
        <v>1.522</v>
      </c>
      <c r="S10" s="12">
        <v>109.355</v>
      </c>
      <c r="T10" s="13">
        <v>692.32</v>
      </c>
    </row>
    <row r="11" ht="15.6" spans="1:20">
      <c r="A11" s="2">
        <v>371000</v>
      </c>
      <c r="B11" s="5" t="s">
        <v>29</v>
      </c>
      <c r="C11" s="1">
        <v>10.3588439643563</v>
      </c>
      <c r="D11" s="15">
        <v>102.103979579982</v>
      </c>
      <c r="E11" s="7">
        <v>38677</v>
      </c>
      <c r="F11" s="8">
        <v>0.495305904385048</v>
      </c>
      <c r="G11" s="7">
        <v>10.3453</v>
      </c>
      <c r="H11" s="6">
        <v>3985</v>
      </c>
      <c r="I11" s="7">
        <v>0.19343</v>
      </c>
      <c r="J11" s="6"/>
      <c r="K11" s="11">
        <v>0.563</v>
      </c>
      <c r="L11" s="11">
        <v>0.251</v>
      </c>
      <c r="M11" s="6"/>
      <c r="N11" s="7">
        <v>2045.5423</v>
      </c>
      <c r="O11" s="6">
        <v>189.5448</v>
      </c>
      <c r="R11" s="12">
        <v>0.5852</v>
      </c>
      <c r="S11" s="12">
        <v>77.091</v>
      </c>
      <c r="T11" s="13">
        <v>984.35</v>
      </c>
    </row>
    <row r="12" ht="15.6" spans="1:20">
      <c r="A12" s="2">
        <v>371100</v>
      </c>
      <c r="B12" s="5" t="s">
        <v>30</v>
      </c>
      <c r="C12" s="1">
        <v>7.49335243546434</v>
      </c>
      <c r="D12" s="15">
        <v>55.0816564942138</v>
      </c>
      <c r="E12" s="7">
        <v>9875</v>
      </c>
      <c r="F12" s="8">
        <v>0.683582345985432</v>
      </c>
      <c r="G12" s="7">
        <v>4.5471</v>
      </c>
      <c r="H12" s="6">
        <v>1931</v>
      </c>
      <c r="I12" s="7">
        <v>0.20425</v>
      </c>
      <c r="J12" s="6"/>
      <c r="K12" s="11">
        <v>0.412</v>
      </c>
      <c r="L12" s="11">
        <v>0.323</v>
      </c>
      <c r="M12" s="6"/>
      <c r="N12" s="7">
        <v>1308.2583</v>
      </c>
      <c r="O12" s="6">
        <v>232.4984</v>
      </c>
      <c r="R12" s="12">
        <v>0.2948</v>
      </c>
      <c r="S12" s="12">
        <v>105.6194</v>
      </c>
      <c r="T12" s="13">
        <v>310.54</v>
      </c>
    </row>
    <row r="13" ht="15.6" spans="1:20">
      <c r="A13" s="2">
        <v>371300</v>
      </c>
      <c r="B13" s="5" t="s">
        <v>31</v>
      </c>
      <c r="C13" s="9">
        <v>23.935945892038</v>
      </c>
      <c r="D13" s="15">
        <v>226.684990217104</v>
      </c>
      <c r="E13" s="7">
        <v>8290</v>
      </c>
      <c r="F13" s="8">
        <v>0.692302869493453</v>
      </c>
      <c r="G13" s="7">
        <v>18.1346</v>
      </c>
      <c r="H13" s="6">
        <v>1999</v>
      </c>
      <c r="I13" s="7">
        <v>0.39233</v>
      </c>
      <c r="J13" s="6"/>
      <c r="K13" s="11">
        <v>0.484</v>
      </c>
      <c r="L13" s="11">
        <v>0.29</v>
      </c>
      <c r="M13" s="6"/>
      <c r="N13" s="7">
        <v>3915.5075</v>
      </c>
      <c r="O13" s="6">
        <v>841.3397</v>
      </c>
      <c r="R13" s="12">
        <v>1.3588</v>
      </c>
      <c r="S13" s="12">
        <v>191.8145</v>
      </c>
      <c r="T13" s="13">
        <v>984.54</v>
      </c>
    </row>
    <row r="14" ht="15.6" spans="1:20">
      <c r="A14" s="2">
        <v>371400</v>
      </c>
      <c r="B14" s="5" t="s">
        <v>32</v>
      </c>
      <c r="C14" s="9">
        <v>12.4698548362839</v>
      </c>
      <c r="D14" s="15">
        <v>112.873345020016</v>
      </c>
      <c r="E14" s="7">
        <v>9942</v>
      </c>
      <c r="F14" s="8">
        <v>0.702435862364323</v>
      </c>
      <c r="G14" s="7">
        <v>18.5353</v>
      </c>
      <c r="H14" s="6">
        <v>1998</v>
      </c>
      <c r="I14" s="7">
        <v>0.32295</v>
      </c>
      <c r="J14" s="6"/>
      <c r="K14" s="11">
        <v>0.486</v>
      </c>
      <c r="L14" s="11">
        <v>0.291</v>
      </c>
      <c r="M14" s="6"/>
      <c r="N14" s="7">
        <v>2907.9142</v>
      </c>
      <c r="O14" s="6">
        <v>509.3563</v>
      </c>
      <c r="R14" s="12">
        <v>0.6745</v>
      </c>
      <c r="S14" s="12">
        <v>108.03</v>
      </c>
      <c r="T14" s="13">
        <v>598.35</v>
      </c>
    </row>
    <row r="15" ht="15.6" spans="1:20">
      <c r="A15" s="2">
        <v>371500</v>
      </c>
      <c r="B15" s="5" t="s">
        <v>33</v>
      </c>
      <c r="C15" s="9">
        <v>12.3954926324432</v>
      </c>
      <c r="D15" s="15">
        <v>148.585409651507</v>
      </c>
      <c r="E15" s="7">
        <v>9834</v>
      </c>
      <c r="F15" s="8">
        <v>0.698342625948413</v>
      </c>
      <c r="G15" s="7">
        <v>21.3282</v>
      </c>
      <c r="H15" s="6">
        <v>1132</v>
      </c>
      <c r="I15" s="7">
        <v>0.39341</v>
      </c>
      <c r="J15" s="6"/>
      <c r="K15" s="11">
        <v>0.493</v>
      </c>
      <c r="L15" s="11">
        <v>0.202</v>
      </c>
      <c r="M15" s="6"/>
      <c r="N15" s="7">
        <v>1739.339</v>
      </c>
      <c r="O15" s="6">
        <v>505.883</v>
      </c>
      <c r="R15" s="12">
        <v>1.0453</v>
      </c>
      <c r="S15" s="12">
        <v>190.5772</v>
      </c>
      <c r="T15" s="13">
        <v>512.35</v>
      </c>
    </row>
    <row r="16" ht="15.6" spans="1:20">
      <c r="A16" s="2">
        <v>371600</v>
      </c>
      <c r="B16" s="5" t="s">
        <v>34</v>
      </c>
      <c r="C16" s="9">
        <v>13.548321837018</v>
      </c>
      <c r="D16" s="15">
        <v>149.304243757449</v>
      </c>
      <c r="E16" s="7">
        <v>14012</v>
      </c>
      <c r="F16" s="8">
        <v>0.683957432989348</v>
      </c>
      <c r="G16" s="7">
        <v>12.4385</v>
      </c>
      <c r="H16" s="6">
        <v>3886</v>
      </c>
      <c r="I16" s="7">
        <v>0.69323</v>
      </c>
      <c r="J16" s="6"/>
      <c r="K16" s="11">
        <v>0.503</v>
      </c>
      <c r="L16" s="11">
        <v>0.202</v>
      </c>
      <c r="M16" s="6"/>
      <c r="N16" s="7">
        <v>1072.4518</v>
      </c>
      <c r="O16" s="6">
        <v>294.4223</v>
      </c>
      <c r="R16" s="12">
        <v>0.8745</v>
      </c>
      <c r="S16" s="12">
        <v>124.4569</v>
      </c>
      <c r="T16" s="13">
        <v>492.31</v>
      </c>
    </row>
    <row r="17" ht="15.6" spans="1:20">
      <c r="A17" s="2">
        <v>371700</v>
      </c>
      <c r="B17" s="5" t="s">
        <v>35</v>
      </c>
      <c r="C17" s="9">
        <v>12.9569343242523</v>
      </c>
      <c r="D17" s="15">
        <v>131.710120345506</v>
      </c>
      <c r="E17" s="7">
        <v>3660</v>
      </c>
      <c r="F17" s="8">
        <v>0.784323902869485</v>
      </c>
      <c r="G17" s="7">
        <v>13.3283</v>
      </c>
      <c r="H17" s="6">
        <v>2102</v>
      </c>
      <c r="I17" s="7">
        <v>0.39543</v>
      </c>
      <c r="J17" s="6"/>
      <c r="K17" s="11">
        <v>0.356</v>
      </c>
      <c r="L17" s="11">
        <v>0.182</v>
      </c>
      <c r="M17" s="6"/>
      <c r="N17" s="7">
        <v>1519.9602</v>
      </c>
      <c r="O17" s="6">
        <v>735.6601</v>
      </c>
      <c r="R17" s="12">
        <v>1.1873</v>
      </c>
      <c r="S17" s="12">
        <v>86.5616</v>
      </c>
      <c r="T17" s="13">
        <v>285.31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zoomScale="85" zoomScaleNormal="85" workbookViewId="0">
      <selection activeCell="N2" sqref="N2:N17"/>
    </sheetView>
  </sheetViews>
  <sheetFormatPr defaultColWidth="8.90740740740741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ht="15.6" spans="1:20">
      <c r="A2" s="2">
        <v>370100</v>
      </c>
      <c r="B2" s="5" t="s">
        <v>20</v>
      </c>
      <c r="C2" s="1">
        <v>20.2461120875027</v>
      </c>
      <c r="D2" s="15">
        <v>250.908001271862</v>
      </c>
      <c r="E2" s="7">
        <v>20994</v>
      </c>
      <c r="F2" s="8">
        <v>0.497089171439498</v>
      </c>
      <c r="G2" s="7">
        <v>18.5191</v>
      </c>
      <c r="H2" s="6">
        <v>7454</v>
      </c>
      <c r="I2" s="7">
        <v>0.44505</v>
      </c>
      <c r="J2" s="6"/>
      <c r="K2" s="11">
        <v>0.424</v>
      </c>
      <c r="L2" s="11">
        <v>0.494</v>
      </c>
      <c r="M2" s="6"/>
      <c r="N2" s="7">
        <v>10550</v>
      </c>
      <c r="O2" s="6">
        <v>575.0081</v>
      </c>
      <c r="P2" s="6"/>
      <c r="Q2" s="6"/>
      <c r="R2" s="12">
        <v>2.186</v>
      </c>
      <c r="S2" s="12">
        <v>205.8392</v>
      </c>
      <c r="T2" s="13">
        <v>1200.83</v>
      </c>
    </row>
    <row r="3" ht="15.6" spans="1:20">
      <c r="A3" s="2">
        <v>370200</v>
      </c>
      <c r="B3" s="5" t="s">
        <v>21</v>
      </c>
      <c r="C3" s="1">
        <v>23.8653419051356</v>
      </c>
      <c r="D3" s="15">
        <v>290.237473582927</v>
      </c>
      <c r="E3" s="7">
        <v>20160</v>
      </c>
      <c r="F3" s="8">
        <v>0.437549194533613</v>
      </c>
      <c r="G3" s="7">
        <v>20.9351</v>
      </c>
      <c r="H3" s="6">
        <v>24480</v>
      </c>
      <c r="I3" s="7">
        <v>0.5591</v>
      </c>
      <c r="J3" s="6"/>
      <c r="K3" s="11">
        <v>0.504</v>
      </c>
      <c r="L3" s="11">
        <v>0.4</v>
      </c>
      <c r="M3" s="6"/>
      <c r="N3" s="7">
        <v>12057</v>
      </c>
      <c r="O3" s="6">
        <v>715.6537</v>
      </c>
      <c r="P3" s="6"/>
      <c r="Q3" s="6"/>
      <c r="R3" s="12">
        <v>3.3397</v>
      </c>
      <c r="S3" s="12">
        <v>224.3793</v>
      </c>
      <c r="T3" s="13">
        <v>1518.17</v>
      </c>
    </row>
    <row r="4" ht="15.6" spans="1:20">
      <c r="A4" s="2">
        <v>370300</v>
      </c>
      <c r="B4" s="5" t="s">
        <v>22</v>
      </c>
      <c r="C4" s="1">
        <v>14.6168096229364</v>
      </c>
      <c r="D4" s="15">
        <v>172.119539871897</v>
      </c>
      <c r="E4" s="7">
        <v>18966</v>
      </c>
      <c r="F4" s="8">
        <v>0.430961656636769</v>
      </c>
      <c r="G4" s="7">
        <v>12.0234</v>
      </c>
      <c r="H4" s="6">
        <v>4857</v>
      </c>
      <c r="I4" s="7">
        <v>0.3529</v>
      </c>
      <c r="J4" s="6"/>
      <c r="K4" s="11">
        <v>0.581</v>
      </c>
      <c r="L4" s="11">
        <v>0.357</v>
      </c>
      <c r="M4" s="6"/>
      <c r="N4" s="7">
        <v>9923</v>
      </c>
      <c r="O4" s="6">
        <v>412.0348</v>
      </c>
      <c r="P4" s="6"/>
      <c r="Q4" s="6"/>
      <c r="R4" s="12">
        <v>6.0578</v>
      </c>
      <c r="S4" s="12">
        <v>287.5933</v>
      </c>
      <c r="T4" s="13">
        <v>780</v>
      </c>
    </row>
    <row r="5" ht="15.6" spans="1:20">
      <c r="A5" s="2">
        <v>370400</v>
      </c>
      <c r="B5" s="5" t="s">
        <v>23</v>
      </c>
      <c r="C5" s="1">
        <v>8.46629314680644</v>
      </c>
      <c r="D5" s="15">
        <v>84.8738968612329</v>
      </c>
      <c r="E5" s="7">
        <v>8687</v>
      </c>
      <c r="F5" s="8">
        <v>0.316319237690778</v>
      </c>
      <c r="G5" s="7">
        <v>5.1598</v>
      </c>
      <c r="H5" s="6">
        <v>3944</v>
      </c>
      <c r="I5" s="7">
        <v>0.19251</v>
      </c>
      <c r="J5" s="6"/>
      <c r="K5" s="11">
        <v>0.517</v>
      </c>
      <c r="L5" s="11">
        <v>0.337</v>
      </c>
      <c r="M5" s="6"/>
      <c r="N5" s="7">
        <v>2153</v>
      </c>
      <c r="O5" s="6">
        <v>362.2467</v>
      </c>
      <c r="P5" s="6"/>
      <c r="Q5" s="6"/>
      <c r="R5" s="12">
        <v>0.3982</v>
      </c>
      <c r="S5" s="12">
        <v>88.5185</v>
      </c>
      <c r="T5" s="13">
        <v>313.86</v>
      </c>
    </row>
    <row r="6" ht="15.6" spans="1:20">
      <c r="A6" s="2">
        <v>370500</v>
      </c>
      <c r="B6" s="5" t="s">
        <v>24</v>
      </c>
      <c r="C6" s="1">
        <v>14.1817279291214</v>
      </c>
      <c r="D6" s="15">
        <v>172.785043026684</v>
      </c>
      <c r="E6" s="7">
        <v>30966</v>
      </c>
      <c r="F6" s="8">
        <v>0.432439905881387</v>
      </c>
      <c r="G6" s="14">
        <v>7.407</v>
      </c>
      <c r="H6" s="6">
        <v>4237</v>
      </c>
      <c r="I6" s="7">
        <v>0.45077</v>
      </c>
      <c r="J6" s="6"/>
      <c r="K6" s="11">
        <v>0.772</v>
      </c>
      <c r="L6" s="11">
        <v>0.167</v>
      </c>
      <c r="M6" s="6"/>
      <c r="N6" s="7">
        <v>3715</v>
      </c>
      <c r="O6" s="6">
        <v>175.3957</v>
      </c>
      <c r="P6" s="6"/>
      <c r="Q6" s="6"/>
      <c r="R6" s="12">
        <v>2.5215</v>
      </c>
      <c r="S6" s="12">
        <v>116.969</v>
      </c>
      <c r="T6" s="13">
        <v>540.3</v>
      </c>
    </row>
    <row r="7" ht="15.6" spans="1:20">
      <c r="A7" s="2">
        <v>370600</v>
      </c>
      <c r="B7" s="5" t="s">
        <v>25</v>
      </c>
      <c r="C7" s="1">
        <v>20.9637221190092</v>
      </c>
      <c r="D7" s="15">
        <v>253.137592415225</v>
      </c>
      <c r="E7" s="7">
        <v>17131</v>
      </c>
      <c r="F7" s="8">
        <v>0.337603794646136</v>
      </c>
      <c r="G7" s="7">
        <v>16.0689</v>
      </c>
      <c r="H7" s="6">
        <v>8404</v>
      </c>
      <c r="I7" s="7">
        <v>0.6161</v>
      </c>
      <c r="J7" s="6"/>
      <c r="K7" s="11">
        <v>0.518</v>
      </c>
      <c r="L7" s="11">
        <v>0.36</v>
      </c>
      <c r="M7" s="6"/>
      <c r="N7" s="7">
        <v>3284</v>
      </c>
      <c r="O7" s="6">
        <v>646.7217</v>
      </c>
      <c r="P7" s="6"/>
      <c r="Q7" s="6"/>
      <c r="R7" s="12">
        <v>1.1494</v>
      </c>
      <c r="S7" s="12">
        <v>250.2154</v>
      </c>
      <c r="T7" s="13">
        <v>1115</v>
      </c>
    </row>
    <row r="8" ht="15.6" spans="1:20">
      <c r="A8" s="2">
        <v>370700</v>
      </c>
      <c r="B8" s="5" t="s">
        <v>26</v>
      </c>
      <c r="C8" s="1">
        <v>22.9691357362724</v>
      </c>
      <c r="D8" s="15">
        <v>284.359310646159</v>
      </c>
      <c r="E8" s="7">
        <v>10570</v>
      </c>
      <c r="F8" s="8">
        <v>0.256684718510997</v>
      </c>
      <c r="G8" s="7">
        <v>14.0678</v>
      </c>
      <c r="H8" s="6">
        <v>6556</v>
      </c>
      <c r="I8" s="7">
        <v>0.74762</v>
      </c>
      <c r="J8" s="6"/>
      <c r="K8" s="11">
        <v>0.473</v>
      </c>
      <c r="L8" s="11">
        <v>0.359</v>
      </c>
      <c r="M8" s="6"/>
      <c r="N8" s="7">
        <v>3003</v>
      </c>
      <c r="O8" s="6">
        <v>847.4665</v>
      </c>
      <c r="P8" s="6"/>
      <c r="Q8" s="6"/>
      <c r="R8" s="12">
        <v>0.9855</v>
      </c>
      <c r="S8" s="12">
        <v>234.8084</v>
      </c>
      <c r="T8" s="13">
        <v>895</v>
      </c>
    </row>
    <row r="9" ht="15.6" spans="1:20">
      <c r="A9" s="2">
        <v>370800</v>
      </c>
      <c r="B9" s="5" t="s">
        <v>27</v>
      </c>
      <c r="C9" s="1">
        <v>17.3521378885273</v>
      </c>
      <c r="D9" s="15">
        <v>217.631809834862</v>
      </c>
      <c r="E9" s="7">
        <v>9348</v>
      </c>
      <c r="F9" s="8">
        <v>0.259577708308127</v>
      </c>
      <c r="G9" s="7">
        <v>8.3957</v>
      </c>
      <c r="H9" s="6">
        <v>11914</v>
      </c>
      <c r="I9" s="7">
        <v>0.51091</v>
      </c>
      <c r="J9" s="6"/>
      <c r="K9" s="11">
        <v>0.459</v>
      </c>
      <c r="L9" s="11">
        <v>0.377</v>
      </c>
      <c r="M9" s="6"/>
      <c r="N9" s="7">
        <v>1614</v>
      </c>
      <c r="O9" s="6">
        <v>796.7668</v>
      </c>
      <c r="P9" s="6"/>
      <c r="Q9" s="6"/>
      <c r="R9" s="12">
        <v>0.7756</v>
      </c>
      <c r="S9" s="12">
        <v>197.8609</v>
      </c>
      <c r="T9" s="13">
        <v>743.5</v>
      </c>
    </row>
    <row r="10" ht="15.6" spans="1:20">
      <c r="A10" s="2">
        <v>370900</v>
      </c>
      <c r="B10" s="5" t="s">
        <v>28</v>
      </c>
      <c r="C10" s="1">
        <v>11.5752994844054</v>
      </c>
      <c r="D10" s="15">
        <v>125.271790705405</v>
      </c>
      <c r="E10" s="7">
        <v>9458</v>
      </c>
      <c r="F10" s="8">
        <v>0.30670940842765</v>
      </c>
      <c r="G10" s="14">
        <v>6.306</v>
      </c>
      <c r="H10" s="6">
        <v>4279</v>
      </c>
      <c r="I10" s="7">
        <v>0.43505</v>
      </c>
      <c r="J10" s="6"/>
      <c r="K10" s="11">
        <v>0.478</v>
      </c>
      <c r="L10" s="11">
        <v>0.375</v>
      </c>
      <c r="M10" s="6"/>
      <c r="N10" s="7">
        <v>1615</v>
      </c>
      <c r="O10" s="6">
        <v>546.4133</v>
      </c>
      <c r="P10" s="6"/>
      <c r="Q10" s="6"/>
      <c r="R10" s="12">
        <v>1.5684</v>
      </c>
      <c r="S10" s="12">
        <v>109.8003</v>
      </c>
      <c r="T10" s="13">
        <v>515.2</v>
      </c>
    </row>
    <row r="11" ht="15.6" spans="1:20">
      <c r="A11" s="2">
        <v>371000</v>
      </c>
      <c r="B11" s="5" t="s">
        <v>29</v>
      </c>
      <c r="C11" s="1">
        <v>9.57836769038794</v>
      </c>
      <c r="D11" s="15">
        <v>98.608532909334</v>
      </c>
      <c r="E11" s="7">
        <v>28433</v>
      </c>
      <c r="F11" s="8">
        <v>0.417129140150668</v>
      </c>
      <c r="G11" s="7">
        <v>7.6975</v>
      </c>
      <c r="H11" s="6">
        <v>3327</v>
      </c>
      <c r="I11" s="7">
        <v>0.2405</v>
      </c>
      <c r="J11" s="6"/>
      <c r="K11" s="11">
        <v>0.553</v>
      </c>
      <c r="L11" s="11">
        <v>0.319</v>
      </c>
      <c r="M11" s="6"/>
      <c r="N11" s="7">
        <v>1778</v>
      </c>
      <c r="O11" s="6">
        <v>247.6178</v>
      </c>
      <c r="P11" s="6"/>
      <c r="Q11" s="6"/>
      <c r="R11" s="12">
        <v>0.5795</v>
      </c>
      <c r="S11" s="12">
        <v>75.4297</v>
      </c>
      <c r="T11" s="13">
        <v>703.5</v>
      </c>
    </row>
    <row r="12" ht="15.6" spans="1:20">
      <c r="A12" s="2">
        <v>371100</v>
      </c>
      <c r="B12" s="5" t="s">
        <v>30</v>
      </c>
      <c r="C12" s="1">
        <v>5.73072595661707</v>
      </c>
      <c r="D12" s="15">
        <v>53.1959807977475</v>
      </c>
      <c r="E12" s="7">
        <v>9421</v>
      </c>
      <c r="F12" s="8">
        <v>0.250599691046956</v>
      </c>
      <c r="G12">
        <v>3.2081</v>
      </c>
      <c r="H12" s="6">
        <v>1517</v>
      </c>
      <c r="I12" s="7">
        <v>0.23171</v>
      </c>
      <c r="J12" s="6"/>
      <c r="K12" s="11">
        <v>0.414</v>
      </c>
      <c r="L12" s="11">
        <v>0.382</v>
      </c>
      <c r="M12" s="6"/>
      <c r="N12" s="7">
        <v>1585</v>
      </c>
      <c r="O12" s="6">
        <v>277.5179</v>
      </c>
      <c r="P12" s="6"/>
      <c r="Q12" s="6"/>
      <c r="R12" s="12">
        <v>0.2884</v>
      </c>
      <c r="S12" s="12">
        <v>105.4647</v>
      </c>
      <c r="T12" s="13">
        <v>261.43</v>
      </c>
    </row>
    <row r="13" ht="15.6" spans="1:20">
      <c r="A13" s="2">
        <v>371300</v>
      </c>
      <c r="B13" s="5" t="s">
        <v>31</v>
      </c>
      <c r="C13" s="9">
        <v>18.5956209612676</v>
      </c>
      <c r="D13" s="15">
        <v>218.924614004544</v>
      </c>
      <c r="E13" s="7">
        <v>6974</v>
      </c>
      <c r="F13" s="8">
        <v>0.196123143926398</v>
      </c>
      <c r="G13" s="7">
        <v>10.2156</v>
      </c>
      <c r="H13" s="6">
        <v>2165</v>
      </c>
      <c r="I13" s="7">
        <v>0.40298</v>
      </c>
      <c r="J13" s="6"/>
      <c r="K13" s="11">
        <v>0.478</v>
      </c>
      <c r="L13" s="11">
        <v>0.352</v>
      </c>
      <c r="M13" s="6"/>
      <c r="N13" s="7">
        <v>3267</v>
      </c>
      <c r="O13" s="6">
        <v>1008.446</v>
      </c>
      <c r="P13" s="6"/>
      <c r="Q13" s="6"/>
      <c r="R13" s="12">
        <v>1.3876</v>
      </c>
      <c r="S13" s="12">
        <v>189.8478</v>
      </c>
      <c r="T13" s="13">
        <v>702.13</v>
      </c>
    </row>
    <row r="14" ht="15.6" spans="1:20">
      <c r="A14" s="2">
        <v>371400</v>
      </c>
      <c r="B14" s="5" t="s">
        <v>32</v>
      </c>
      <c r="C14" s="9">
        <v>10.8930502934725</v>
      </c>
      <c r="D14" s="15">
        <v>109.009217885324</v>
      </c>
      <c r="E14" s="7">
        <v>8497</v>
      </c>
      <c r="F14" s="8">
        <v>0.218451263406413</v>
      </c>
      <c r="G14" s="7">
        <v>4.8119</v>
      </c>
      <c r="H14" s="6">
        <v>1717</v>
      </c>
      <c r="I14" s="7">
        <v>0.38224</v>
      </c>
      <c r="J14" s="6"/>
      <c r="K14" s="11">
        <v>0.48</v>
      </c>
      <c r="L14" s="11">
        <v>0.318</v>
      </c>
      <c r="M14" s="6"/>
      <c r="N14" s="7">
        <v>2685</v>
      </c>
      <c r="O14" s="6">
        <v>543.6018</v>
      </c>
      <c r="P14" s="6"/>
      <c r="Q14" s="6"/>
      <c r="R14" s="12">
        <v>0.6983</v>
      </c>
      <c r="S14" s="12">
        <v>106.9763</v>
      </c>
      <c r="T14" s="13">
        <v>460.5</v>
      </c>
    </row>
    <row r="15" ht="15.6" spans="1:20">
      <c r="A15" s="2">
        <v>371500</v>
      </c>
      <c r="B15" s="5" t="s">
        <v>33</v>
      </c>
      <c r="C15" s="9">
        <v>12.04012729073</v>
      </c>
      <c r="D15" s="15">
        <v>143.498709038958</v>
      </c>
      <c r="E15" s="7">
        <v>6712</v>
      </c>
      <c r="F15" s="8">
        <v>0.200670822055426</v>
      </c>
      <c r="G15" s="7">
        <v>5.3128</v>
      </c>
      <c r="H15" s="6">
        <v>960</v>
      </c>
      <c r="I15" s="7">
        <v>0.38685</v>
      </c>
      <c r="J15" s="6"/>
      <c r="K15" s="11">
        <v>0.46</v>
      </c>
      <c r="L15" s="11">
        <v>0.284</v>
      </c>
      <c r="M15" s="6"/>
      <c r="N15" s="7">
        <v>1690</v>
      </c>
      <c r="O15" s="6">
        <v>561.3113</v>
      </c>
      <c r="P15" s="6"/>
      <c r="Q15" s="6"/>
      <c r="R15" s="12">
        <v>1.0927</v>
      </c>
      <c r="S15" s="12">
        <v>197.6173</v>
      </c>
      <c r="T15" s="13">
        <v>375.5</v>
      </c>
    </row>
    <row r="16" ht="15.6" spans="1:20">
      <c r="A16" s="2">
        <v>371600</v>
      </c>
      <c r="B16" s="5" t="s">
        <v>34</v>
      </c>
      <c r="C16" s="9">
        <v>12.4821377979006</v>
      </c>
      <c r="D16" s="15">
        <v>144.192934444115</v>
      </c>
      <c r="E16" s="7">
        <v>9361</v>
      </c>
      <c r="F16" s="8">
        <v>0.222223501501966</v>
      </c>
      <c r="G16" s="14">
        <v>3.037</v>
      </c>
      <c r="H16" s="6">
        <v>3095</v>
      </c>
      <c r="I16" s="7">
        <v>0.77532</v>
      </c>
      <c r="J16" s="6"/>
      <c r="K16" s="11">
        <v>0.508</v>
      </c>
      <c r="L16" s="11">
        <v>0.308</v>
      </c>
      <c r="M16" s="6"/>
      <c r="N16" s="7">
        <v>892</v>
      </c>
      <c r="O16" s="6">
        <v>364.7886</v>
      </c>
      <c r="P16" s="6"/>
      <c r="Q16" s="6"/>
      <c r="R16" s="12">
        <v>0.8737</v>
      </c>
      <c r="S16" s="12">
        <v>130.2147</v>
      </c>
      <c r="T16" s="13">
        <v>340.6</v>
      </c>
    </row>
    <row r="17" ht="15.6" spans="1:20">
      <c r="A17" s="2">
        <v>371700</v>
      </c>
      <c r="B17" s="5" t="s">
        <v>35</v>
      </c>
      <c r="C17" s="9">
        <v>12.0002268827854</v>
      </c>
      <c r="D17" s="15">
        <v>127.201131532865</v>
      </c>
      <c r="E17" s="7">
        <v>2904</v>
      </c>
      <c r="F17" s="8">
        <v>0.152864496512575</v>
      </c>
      <c r="G17" s="14">
        <v>3.955</v>
      </c>
      <c r="H17" s="6">
        <v>1596</v>
      </c>
      <c r="I17" s="7">
        <v>0.56445</v>
      </c>
      <c r="J17" s="6"/>
      <c r="K17" s="11">
        <v>0.313</v>
      </c>
      <c r="L17" s="11">
        <v>0.245</v>
      </c>
      <c r="M17" s="6"/>
      <c r="N17" s="7">
        <v>2896</v>
      </c>
      <c r="O17" s="6">
        <v>864.4486</v>
      </c>
      <c r="P17" s="6"/>
      <c r="Q17" s="6"/>
      <c r="R17" s="12">
        <v>1.1431</v>
      </c>
      <c r="S17" s="12">
        <v>88.2291</v>
      </c>
      <c r="T17" s="13">
        <v>249.84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zoomScale="70" zoomScaleNormal="70" workbookViewId="0">
      <selection activeCell="C2" sqref="C2:C17"/>
    </sheetView>
  </sheetViews>
  <sheetFormatPr defaultColWidth="9" defaultRowHeight="14.4"/>
  <cols>
    <col min="20" max="20" width="10" customWidth="1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56.80646864</v>
      </c>
      <c r="D2" s="6">
        <v>601.4480085115</v>
      </c>
      <c r="E2" s="7">
        <v>104385</v>
      </c>
      <c r="F2" s="22">
        <v>0.68583058349055</v>
      </c>
      <c r="G2" s="6">
        <v>210.5342</v>
      </c>
      <c r="H2" s="6">
        <v>20955.32</v>
      </c>
      <c r="I2" s="7">
        <v>10433</v>
      </c>
      <c r="J2" s="6"/>
      <c r="K2" s="11">
        <v>0.329430549059496</v>
      </c>
      <c r="L2" s="11">
        <v>0.56359234594069</v>
      </c>
      <c r="M2" s="6"/>
      <c r="N2" s="7">
        <v>16903</v>
      </c>
      <c r="O2" s="6">
        <v>634.42</v>
      </c>
      <c r="P2" s="6"/>
      <c r="Q2" s="6"/>
      <c r="R2" s="6">
        <v>13.4355</v>
      </c>
      <c r="S2" s="12">
        <v>389.3</v>
      </c>
      <c r="T2" s="13">
        <v>9843.43</v>
      </c>
    </row>
    <row r="3" spans="1:20">
      <c r="A3" s="2">
        <v>370200</v>
      </c>
      <c r="B3" s="5" t="s">
        <v>21</v>
      </c>
      <c r="C3" s="1">
        <v>65.86034866</v>
      </c>
      <c r="D3" s="6">
        <v>695.7241283538</v>
      </c>
      <c r="E3" s="7">
        <v>108349</v>
      </c>
      <c r="F3" s="22">
        <v>0.703645903464463</v>
      </c>
      <c r="G3" s="6">
        <v>230.5666</v>
      </c>
      <c r="H3" s="6">
        <v>21039.43</v>
      </c>
      <c r="I3" s="7">
        <v>20342</v>
      </c>
      <c r="J3" s="6"/>
      <c r="K3" s="11">
        <v>0.315023853905839</v>
      </c>
      <c r="L3" s="11">
        <v>0.543842095839045</v>
      </c>
      <c r="M3" s="6"/>
      <c r="N3" s="7">
        <v>20954</v>
      </c>
      <c r="O3" s="6">
        <v>645.32</v>
      </c>
      <c r="P3" s="6"/>
      <c r="Q3" s="6"/>
      <c r="R3" s="6">
        <v>12.6349</v>
      </c>
      <c r="S3" s="12">
        <v>416.3</v>
      </c>
      <c r="T3" s="13">
        <v>11094.32</v>
      </c>
    </row>
    <row r="4" spans="1:20">
      <c r="A4" s="2">
        <v>370300</v>
      </c>
      <c r="B4" s="5" t="s">
        <v>22</v>
      </c>
      <c r="C4" s="1">
        <v>36.64890234</v>
      </c>
      <c r="D4" s="6">
        <v>412.585305997085</v>
      </c>
      <c r="E4" s="7">
        <v>73905</v>
      </c>
      <c r="F4" s="22">
        <v>0.692346092346842</v>
      </c>
      <c r="G4" s="6">
        <v>89.5945</v>
      </c>
      <c r="H4" s="6">
        <v>15045.43</v>
      </c>
      <c r="I4" s="7">
        <v>6042</v>
      </c>
      <c r="J4" s="6"/>
      <c r="K4" s="11">
        <v>0.438603483904864</v>
      </c>
      <c r="L4" s="11">
        <v>0.424830964869485</v>
      </c>
      <c r="M4" s="6"/>
      <c r="N4" s="7">
        <v>7895</v>
      </c>
      <c r="O4" s="6">
        <v>365.56</v>
      </c>
      <c r="P4" s="6"/>
      <c r="Q4" s="6"/>
      <c r="R4" s="6">
        <v>15.5433</v>
      </c>
      <c r="S4" s="12">
        <v>359.5</v>
      </c>
      <c r="T4" s="13">
        <v>3103.32</v>
      </c>
    </row>
    <row r="5" spans="1:20">
      <c r="A5" s="2">
        <v>370400</v>
      </c>
      <c r="B5" s="5" t="s">
        <v>23</v>
      </c>
      <c r="C5" s="1">
        <v>20.8034843</v>
      </c>
      <c r="D5" s="6">
        <v>203.450013483184</v>
      </c>
      <c r="E5" s="7">
        <v>40432</v>
      </c>
      <c r="F5" s="22">
        <v>0.528320458390455</v>
      </c>
      <c r="G5" s="6">
        <v>60.5325</v>
      </c>
      <c r="H5" s="6">
        <v>8940.42</v>
      </c>
      <c r="I5" s="7">
        <v>6895</v>
      </c>
      <c r="J5" s="6"/>
      <c r="K5" s="11">
        <v>0.355394090590395</v>
      </c>
      <c r="L5" s="11">
        <v>0.454923532443656</v>
      </c>
      <c r="M5" s="6"/>
      <c r="N5" s="7">
        <v>4034</v>
      </c>
      <c r="O5" s="6">
        <v>339.54</v>
      </c>
      <c r="P5" s="6"/>
      <c r="Q5" s="6"/>
      <c r="R5" s="6">
        <v>0.9843</v>
      </c>
      <c r="S5" s="12">
        <v>154.6</v>
      </c>
      <c r="T5" s="13">
        <v>1203.32</v>
      </c>
    </row>
    <row r="6" spans="1:20">
      <c r="A6" s="2">
        <v>370500</v>
      </c>
      <c r="B6" s="5" t="s">
        <v>24</v>
      </c>
      <c r="C6" s="1">
        <v>36.5830258</v>
      </c>
      <c r="D6" s="6">
        <v>414.180574163408</v>
      </c>
      <c r="E6" s="7">
        <v>120953</v>
      </c>
      <c r="F6" s="22">
        <v>0.655830255353534</v>
      </c>
      <c r="G6" s="6">
        <v>64.4329</v>
      </c>
      <c r="H6" s="6">
        <v>5904.43</v>
      </c>
      <c r="I6" s="7">
        <v>3905</v>
      </c>
      <c r="J6" s="6"/>
      <c r="K6" s="11">
        <v>0.523820583945894</v>
      </c>
      <c r="L6" s="11">
        <v>0.326980486940955</v>
      </c>
      <c r="M6" s="6"/>
      <c r="N6" s="7">
        <v>3985</v>
      </c>
      <c r="O6" s="6">
        <v>169.65</v>
      </c>
      <c r="P6" s="6"/>
      <c r="Q6" s="6"/>
      <c r="R6" s="6">
        <v>3.9948</v>
      </c>
      <c r="S6" s="12">
        <v>309.4</v>
      </c>
      <c r="T6" s="13">
        <v>2554.32</v>
      </c>
    </row>
    <row r="7" spans="1:20">
      <c r="A7" s="2">
        <v>370600</v>
      </c>
      <c r="B7" s="5" t="s">
        <v>25</v>
      </c>
      <c r="C7" s="1">
        <v>56.34805834</v>
      </c>
      <c r="D7" s="6">
        <v>606.792529794892</v>
      </c>
      <c r="E7" s="7">
        <v>105485</v>
      </c>
      <c r="F7" s="22">
        <v>0.606529346464604</v>
      </c>
      <c r="G7" s="6">
        <v>146.4235</v>
      </c>
      <c r="H7" s="6">
        <v>20232.45</v>
      </c>
      <c r="I7" s="7">
        <v>10343</v>
      </c>
      <c r="J7" s="6"/>
      <c r="K7" s="11">
        <v>0.385349258390455</v>
      </c>
      <c r="L7" s="11">
        <v>0.455430886543908</v>
      </c>
      <c r="M7" s="6"/>
      <c r="N7" s="7">
        <v>8945</v>
      </c>
      <c r="O7" s="6">
        <v>610.45</v>
      </c>
      <c r="P7" s="6"/>
      <c r="Q7" s="6"/>
      <c r="R7" s="6">
        <v>3.9058</v>
      </c>
      <c r="S7" s="12">
        <v>530.4</v>
      </c>
      <c r="T7" s="13">
        <v>7254.35</v>
      </c>
    </row>
    <row r="8" spans="1:20">
      <c r="A8" s="2">
        <v>370700</v>
      </c>
      <c r="B8" s="5" t="s">
        <v>26</v>
      </c>
      <c r="C8" s="1">
        <v>70.53985634</v>
      </c>
      <c r="D8" s="6">
        <v>681.633667411527</v>
      </c>
      <c r="E8" s="7">
        <v>59094</v>
      </c>
      <c r="F8" s="22">
        <v>0.592304583904584</v>
      </c>
      <c r="G8" s="6">
        <v>198.5542</v>
      </c>
      <c r="H8" s="6">
        <v>26534.34</v>
      </c>
      <c r="I8" s="7">
        <v>10954</v>
      </c>
      <c r="J8" s="6"/>
      <c r="K8" s="11">
        <v>0.325834905839458</v>
      </c>
      <c r="L8" s="11">
        <v>0.45583490865294</v>
      </c>
      <c r="M8" s="6"/>
      <c r="N8" s="7">
        <v>8054</v>
      </c>
      <c r="O8" s="6">
        <v>810.87</v>
      </c>
      <c r="P8" s="6"/>
      <c r="Q8" s="6"/>
      <c r="R8" s="6">
        <v>5.1094</v>
      </c>
      <c r="S8" s="12">
        <v>603.3</v>
      </c>
      <c r="T8" s="13">
        <v>5204.53</v>
      </c>
    </row>
    <row r="9" spans="1:20">
      <c r="A9" s="2">
        <v>370800</v>
      </c>
      <c r="B9" s="5" t="s">
        <v>27</v>
      </c>
      <c r="C9" s="1">
        <v>50.43680945</v>
      </c>
      <c r="D9" s="6">
        <v>521.68212233338</v>
      </c>
      <c r="E9" s="7">
        <v>50943</v>
      </c>
      <c r="F9" s="22">
        <v>0.549523985389458</v>
      </c>
      <c r="G9" s="6">
        <v>129.6343</v>
      </c>
      <c r="H9" s="6">
        <v>28545.43</v>
      </c>
      <c r="I9" s="7">
        <v>6895</v>
      </c>
      <c r="J9" s="6"/>
      <c r="K9" s="11">
        <v>0.348503589043684</v>
      </c>
      <c r="L9" s="11">
        <v>0.425839058934854</v>
      </c>
      <c r="M9" s="6"/>
      <c r="N9" s="7">
        <v>6894</v>
      </c>
      <c r="O9" s="6">
        <v>730.45</v>
      </c>
      <c r="P9" s="6"/>
      <c r="Q9" s="6"/>
      <c r="R9" s="6">
        <v>4.0324</v>
      </c>
      <c r="S9" s="12">
        <v>312.3</v>
      </c>
      <c r="T9" s="13">
        <v>3984.4</v>
      </c>
    </row>
    <row r="10" spans="1:20">
      <c r="A10" s="2">
        <v>370900</v>
      </c>
      <c r="B10" s="5" t="s">
        <v>28</v>
      </c>
      <c r="C10" s="1">
        <v>29.39504956</v>
      </c>
      <c r="D10" s="6">
        <v>300.287231417537</v>
      </c>
      <c r="E10" s="7">
        <v>46805</v>
      </c>
      <c r="F10" s="22">
        <v>0.583105849053952</v>
      </c>
      <c r="G10" s="6">
        <v>60.5356</v>
      </c>
      <c r="H10" s="6">
        <v>6845.32</v>
      </c>
      <c r="I10" s="7">
        <v>6894</v>
      </c>
      <c r="J10" s="6"/>
      <c r="K10" s="11">
        <v>0.354380583405984</v>
      </c>
      <c r="L10" s="11">
        <v>0.442358089403828</v>
      </c>
      <c r="M10" s="6"/>
      <c r="N10" s="7">
        <v>5035</v>
      </c>
      <c r="O10" s="6">
        <v>512.65</v>
      </c>
      <c r="P10" s="6"/>
      <c r="Q10" s="6"/>
      <c r="R10" s="6">
        <v>6.2493</v>
      </c>
      <c r="S10" s="12">
        <v>193.4</v>
      </c>
      <c r="T10" s="13">
        <v>2130.43</v>
      </c>
    </row>
    <row r="11" spans="1:20">
      <c r="A11" s="2">
        <v>371000</v>
      </c>
      <c r="B11" s="5" t="s">
        <v>29</v>
      </c>
      <c r="C11" s="1">
        <v>29.68304865</v>
      </c>
      <c r="D11" s="6">
        <v>236.373114607449</v>
      </c>
      <c r="E11" s="7">
        <v>98694</v>
      </c>
      <c r="F11" s="22">
        <v>0.648103589034258</v>
      </c>
      <c r="G11" s="6">
        <v>62.6343</v>
      </c>
      <c r="H11" s="6">
        <v>6409.35</v>
      </c>
      <c r="I11" s="7">
        <v>8954</v>
      </c>
      <c r="J11" s="6"/>
      <c r="K11" s="11">
        <v>0.324359038590385</v>
      </c>
      <c r="L11" s="11">
        <v>0.454932503049504</v>
      </c>
      <c r="M11" s="6"/>
      <c r="N11" s="7">
        <v>4096</v>
      </c>
      <c r="O11" s="6">
        <v>216.43</v>
      </c>
      <c r="P11" s="6"/>
      <c r="Q11" s="6"/>
      <c r="R11" s="6">
        <v>1.4839</v>
      </c>
      <c r="S11" s="12">
        <v>104</v>
      </c>
      <c r="T11" s="13">
        <v>2654.43</v>
      </c>
    </row>
    <row r="12" spans="1:20">
      <c r="A12" s="2">
        <v>371100</v>
      </c>
      <c r="B12" s="5" t="s">
        <v>30</v>
      </c>
      <c r="C12" s="1">
        <v>18.38593859</v>
      </c>
      <c r="D12" s="6">
        <v>127.515330517318</v>
      </c>
      <c r="E12" s="7">
        <v>60950</v>
      </c>
      <c r="F12" s="22">
        <v>0.555319053490583</v>
      </c>
      <c r="G12" s="6">
        <v>65.5334</v>
      </c>
      <c r="H12" s="6">
        <v>8534.5</v>
      </c>
      <c r="I12" s="7">
        <v>4095</v>
      </c>
      <c r="J12" s="6"/>
      <c r="K12" s="11">
        <v>0.388390585938594</v>
      </c>
      <c r="L12" s="11">
        <v>0.435390538405344</v>
      </c>
      <c r="M12" s="6"/>
      <c r="N12" s="7">
        <v>1903</v>
      </c>
      <c r="O12" s="6">
        <v>235.65</v>
      </c>
      <c r="P12" s="6"/>
      <c r="Q12" s="6"/>
      <c r="R12" s="6">
        <v>2.3902</v>
      </c>
      <c r="S12" s="12">
        <v>234.3</v>
      </c>
      <c r="T12" s="13">
        <v>1790.32</v>
      </c>
    </row>
    <row r="13" spans="1:20">
      <c r="A13" s="2">
        <v>371300</v>
      </c>
      <c r="B13" s="5" t="s">
        <v>31</v>
      </c>
      <c r="C13" s="9">
        <v>59.53840583</v>
      </c>
      <c r="D13" s="6">
        <v>524.781084858725</v>
      </c>
      <c r="E13" s="7">
        <v>38305</v>
      </c>
      <c r="F13" s="22">
        <v>0.505398532485934</v>
      </c>
      <c r="G13" s="6">
        <v>231.4634</v>
      </c>
      <c r="H13" s="6">
        <v>30535.45</v>
      </c>
      <c r="I13" s="7">
        <v>2906</v>
      </c>
      <c r="J13" s="6"/>
      <c r="K13" s="11">
        <v>0.329340695846894</v>
      </c>
      <c r="L13" s="11">
        <v>0.504382095849453</v>
      </c>
      <c r="M13" s="6"/>
      <c r="N13" s="7">
        <v>4209</v>
      </c>
      <c r="O13" s="6">
        <v>930.45</v>
      </c>
      <c r="P13" s="6"/>
      <c r="Q13" s="6"/>
      <c r="R13" s="6">
        <v>6.895</v>
      </c>
      <c r="S13" s="12">
        <v>434.2</v>
      </c>
      <c r="T13" s="13">
        <v>4305.43</v>
      </c>
    </row>
    <row r="14" spans="1:20">
      <c r="A14" s="2">
        <v>371400</v>
      </c>
      <c r="B14" s="5" t="s">
        <v>32</v>
      </c>
      <c r="C14" s="9">
        <v>38.68320496</v>
      </c>
      <c r="D14" s="6">
        <v>261.30444893818</v>
      </c>
      <c r="E14" s="7">
        <v>50468</v>
      </c>
      <c r="F14" s="22">
        <v>0.485213953250329</v>
      </c>
      <c r="G14" s="6">
        <v>89.5323</v>
      </c>
      <c r="H14" s="6">
        <v>12049.54</v>
      </c>
      <c r="I14" s="7">
        <v>2898</v>
      </c>
      <c r="J14" s="6"/>
      <c r="K14" s="11">
        <v>0.348539058903443</v>
      </c>
      <c r="L14" s="11">
        <v>0.428539024689024</v>
      </c>
      <c r="M14" s="6"/>
      <c r="N14" s="7">
        <v>3895</v>
      </c>
      <c r="O14" s="6">
        <v>513.54</v>
      </c>
      <c r="P14" s="6"/>
      <c r="Q14" s="6"/>
      <c r="R14" s="20">
        <v>2.6894</v>
      </c>
      <c r="S14" s="12">
        <v>214.2</v>
      </c>
      <c r="T14" s="13">
        <v>2765.32</v>
      </c>
    </row>
    <row r="15" spans="1:20">
      <c r="A15" s="2">
        <v>371500</v>
      </c>
      <c r="B15" s="5" t="s">
        <v>33</v>
      </c>
      <c r="C15" s="9">
        <v>33.53532463</v>
      </c>
      <c r="D15" s="6">
        <v>343.978718645715</v>
      </c>
      <c r="E15" s="7">
        <v>33590</v>
      </c>
      <c r="F15" s="22">
        <v>0.48532805982349</v>
      </c>
      <c r="G15" s="6">
        <v>89.5345</v>
      </c>
      <c r="H15" s="6">
        <v>17894.54</v>
      </c>
      <c r="I15" s="7">
        <v>3009</v>
      </c>
      <c r="J15" s="6"/>
      <c r="K15" s="11">
        <v>0.305932583495083</v>
      </c>
      <c r="L15" s="11">
        <v>0.455328095832409</v>
      </c>
      <c r="M15" s="6"/>
      <c r="N15" s="7">
        <v>3209</v>
      </c>
      <c r="O15" s="6">
        <v>513.65</v>
      </c>
      <c r="P15" s="6"/>
      <c r="Q15" s="6"/>
      <c r="R15" s="6">
        <v>3.1839</v>
      </c>
      <c r="S15" s="12">
        <v>612.2</v>
      </c>
      <c r="T15" s="13">
        <v>2032.43</v>
      </c>
    </row>
    <row r="16" spans="1:20">
      <c r="A16" s="2">
        <v>371600</v>
      </c>
      <c r="B16" s="5" t="s">
        <v>34</v>
      </c>
      <c r="C16" s="9">
        <v>37.83058345</v>
      </c>
      <c r="D16" s="6">
        <v>345.642836510723</v>
      </c>
      <c r="E16" s="7">
        <v>58384</v>
      </c>
      <c r="F16" s="22">
        <v>0.523805834059849</v>
      </c>
      <c r="G16" s="6">
        <v>90.6342</v>
      </c>
      <c r="H16" s="6">
        <v>12095.43</v>
      </c>
      <c r="I16" s="7">
        <v>5904</v>
      </c>
      <c r="J16" s="6"/>
      <c r="K16" s="11">
        <v>0.355380349285944</v>
      </c>
      <c r="L16" s="11">
        <v>0.435380925893245</v>
      </c>
      <c r="M16" s="6"/>
      <c r="N16" s="7">
        <v>2390</v>
      </c>
      <c r="O16" s="6">
        <v>312.65</v>
      </c>
      <c r="P16" s="6"/>
      <c r="Q16" s="6"/>
      <c r="R16" s="6">
        <v>2.0094</v>
      </c>
      <c r="S16" s="12">
        <v>1089.4</v>
      </c>
      <c r="T16" s="13">
        <v>2145.3</v>
      </c>
    </row>
    <row r="17" spans="1:20">
      <c r="A17" s="2">
        <v>371700</v>
      </c>
      <c r="B17" s="5" t="s">
        <v>35</v>
      </c>
      <c r="C17" s="9">
        <v>35.47295234</v>
      </c>
      <c r="D17" s="6">
        <v>304.912026930368</v>
      </c>
      <c r="E17" s="7">
        <v>35904</v>
      </c>
      <c r="F17" s="22">
        <v>0.455934059230459</v>
      </c>
      <c r="G17" s="6">
        <v>110.4354</v>
      </c>
      <c r="H17" s="6">
        <v>12054.35</v>
      </c>
      <c r="I17" s="7">
        <v>3985</v>
      </c>
      <c r="J17" s="6"/>
      <c r="K17" s="11">
        <v>0.346844993585405</v>
      </c>
      <c r="L17" s="11">
        <v>0.443845904869034</v>
      </c>
      <c r="M17" s="6"/>
      <c r="N17" s="7">
        <v>3390</v>
      </c>
      <c r="O17" s="6">
        <v>803.45</v>
      </c>
      <c r="P17" s="6"/>
      <c r="Q17" s="6"/>
      <c r="R17" s="6">
        <v>1.0945</v>
      </c>
      <c r="S17" s="12">
        <v>213.3</v>
      </c>
      <c r="T17" s="13">
        <v>3013.54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topLeftCell="A9" workbookViewId="0">
      <selection activeCell="N20" sqref="N20:S39"/>
    </sheetView>
  </sheetViews>
  <sheetFormatPr defaultColWidth="9" defaultRowHeight="14.4"/>
  <cols>
    <col min="3" max="4" width="12.8888888888889"/>
    <col min="14" max="14" width="11.7777777777778"/>
    <col min="15" max="15" width="9.66666666666667"/>
    <col min="19" max="19" width="9.66666666666667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18.4354265621633</v>
      </c>
      <c r="D2">
        <v>213.973215662823</v>
      </c>
      <c r="E2" s="7">
        <v>18345</v>
      </c>
      <c r="F2" s="8">
        <v>0.396498645858464</v>
      </c>
      <c r="G2" s="7">
        <v>13.5322</v>
      </c>
      <c r="H2" s="6">
        <v>7131</v>
      </c>
      <c r="I2" s="7">
        <v>0.3231</v>
      </c>
      <c r="J2" s="6"/>
      <c r="K2" s="11">
        <v>0.384</v>
      </c>
      <c r="L2" s="11">
        <v>0.402</v>
      </c>
      <c r="M2" s="6"/>
      <c r="N2" s="7">
        <v>10550</v>
      </c>
      <c r="O2" s="6">
        <v>490.0032</v>
      </c>
      <c r="P2" s="6"/>
      <c r="Q2" s="6"/>
      <c r="R2" s="12">
        <v>2.1226</v>
      </c>
      <c r="S2" s="12">
        <v>204.9297</v>
      </c>
      <c r="T2" s="13">
        <v>1000.43</v>
      </c>
    </row>
    <row r="3" spans="1:20">
      <c r="A3" s="2">
        <v>370200</v>
      </c>
      <c r="B3" s="5" t="s">
        <v>21</v>
      </c>
      <c r="C3" s="1">
        <v>21.3251534534698</v>
      </c>
      <c r="D3">
        <v>247.513212865233</v>
      </c>
      <c r="E3" s="7">
        <v>17944</v>
      </c>
      <c r="F3" s="8">
        <v>0.405693432152334</v>
      </c>
      <c r="G3" s="7">
        <v>15.6581</v>
      </c>
      <c r="H3" s="6">
        <v>20046</v>
      </c>
      <c r="I3" s="7">
        <v>0.4323</v>
      </c>
      <c r="J3" s="6"/>
      <c r="K3" s="11">
        <v>0.454</v>
      </c>
      <c r="L3" s="11">
        <v>0.34</v>
      </c>
      <c r="M3" s="6"/>
      <c r="N3" s="7">
        <v>12057</v>
      </c>
      <c r="O3" s="6">
        <v>690.6432</v>
      </c>
      <c r="P3" s="6"/>
      <c r="Q3" s="6"/>
      <c r="R3" s="12">
        <v>3.3381</v>
      </c>
      <c r="S3" s="12">
        <v>224.2058</v>
      </c>
      <c r="T3" s="13">
        <v>1033.13</v>
      </c>
    </row>
    <row r="4" spans="1:20">
      <c r="A4" s="2">
        <v>370300</v>
      </c>
      <c r="B4" s="5" t="s">
        <v>22</v>
      </c>
      <c r="C4" s="1">
        <v>12.6464565543432</v>
      </c>
      <c r="D4">
        <v>146.782769932038</v>
      </c>
      <c r="E4" s="7">
        <v>15464</v>
      </c>
      <c r="F4" s="8">
        <v>0.383958692343234</v>
      </c>
      <c r="G4" s="7">
        <v>9.3554</v>
      </c>
      <c r="H4" s="6">
        <v>4405</v>
      </c>
      <c r="I4" s="7">
        <v>0.2653</v>
      </c>
      <c r="J4" s="6"/>
      <c r="K4" s="11">
        <v>0.411</v>
      </c>
      <c r="L4" s="11">
        <v>0.264</v>
      </c>
      <c r="M4" s="6"/>
      <c r="N4" s="7">
        <v>9923</v>
      </c>
      <c r="O4" s="6">
        <v>350.6342</v>
      </c>
      <c r="P4" s="6"/>
      <c r="Q4" s="6"/>
      <c r="R4" s="12">
        <v>6.0058</v>
      </c>
      <c r="S4" s="12">
        <v>277.942</v>
      </c>
      <c r="T4" s="13">
        <v>645</v>
      </c>
    </row>
    <row r="5" spans="1:20">
      <c r="A5" s="2">
        <v>370400</v>
      </c>
      <c r="B5" s="5" t="s">
        <v>23</v>
      </c>
      <c r="C5" s="1">
        <v>6.23609643653621</v>
      </c>
      <c r="D5">
        <v>72.3800777383557</v>
      </c>
      <c r="E5" s="7">
        <v>6985</v>
      </c>
      <c r="F5" s="8">
        <v>0.265356425234234</v>
      </c>
      <c r="G5" s="7">
        <v>3.3131</v>
      </c>
      <c r="H5" s="6">
        <v>3603</v>
      </c>
      <c r="I5" s="7">
        <v>0.1563</v>
      </c>
      <c r="J5" s="6"/>
      <c r="K5" s="11">
        <v>0.517</v>
      </c>
      <c r="L5" s="11">
        <v>0.283</v>
      </c>
      <c r="M5" s="6"/>
      <c r="N5" s="7">
        <v>2153</v>
      </c>
      <c r="O5" s="6">
        <v>300.5324</v>
      </c>
      <c r="P5" s="6"/>
      <c r="Q5" s="6"/>
      <c r="R5" s="12">
        <v>0.3802</v>
      </c>
      <c r="S5" s="12">
        <v>88.2382</v>
      </c>
      <c r="T5" s="13">
        <v>298.53</v>
      </c>
    </row>
    <row r="6" spans="1:20">
      <c r="A6" s="2">
        <v>370500</v>
      </c>
      <c r="B6" s="5" t="s">
        <v>24</v>
      </c>
      <c r="C6" s="1">
        <v>12.6953542956459</v>
      </c>
      <c r="D6">
        <v>147.35030803103</v>
      </c>
      <c r="E6" s="7">
        <v>28456</v>
      </c>
      <c r="F6" s="8">
        <v>0.380946553441432</v>
      </c>
      <c r="G6" s="14">
        <v>5.3532</v>
      </c>
      <c r="H6" s="6">
        <v>3901</v>
      </c>
      <c r="I6" s="7">
        <v>0.3952</v>
      </c>
      <c r="J6" s="6"/>
      <c r="K6" s="11">
        <v>0.692</v>
      </c>
      <c r="L6" s="11">
        <v>0.106</v>
      </c>
      <c r="M6" s="6"/>
      <c r="N6" s="7">
        <v>3715</v>
      </c>
      <c r="O6" s="6">
        <v>102.4532</v>
      </c>
      <c r="P6" s="6"/>
      <c r="Q6" s="6"/>
      <c r="R6" s="12">
        <v>2.525</v>
      </c>
      <c r="S6" s="12">
        <v>120.3797</v>
      </c>
      <c r="T6" s="13">
        <v>496.2</v>
      </c>
    </row>
    <row r="7" spans="1:20">
      <c r="A7" s="2">
        <v>370600</v>
      </c>
      <c r="B7" s="5" t="s">
        <v>25</v>
      </c>
      <c r="C7" s="1">
        <v>18.5992454263636</v>
      </c>
      <c r="D7">
        <v>215.874600967957</v>
      </c>
      <c r="E7" s="7">
        <v>12985</v>
      </c>
      <c r="F7" s="8">
        <v>0.275522414242423</v>
      </c>
      <c r="G7" s="7">
        <v>12.9406</v>
      </c>
      <c r="H7" s="6">
        <v>7754</v>
      </c>
      <c r="I7" s="7">
        <v>0.5322</v>
      </c>
      <c r="J7" s="6"/>
      <c r="K7" s="11">
        <v>0.478</v>
      </c>
      <c r="L7" s="11">
        <v>0.3</v>
      </c>
      <c r="M7" s="6"/>
      <c r="N7" s="7">
        <v>3284</v>
      </c>
      <c r="O7" s="6">
        <v>546.3285</v>
      </c>
      <c r="P7" s="6"/>
      <c r="Q7" s="6"/>
      <c r="R7" s="12">
        <v>1.1806</v>
      </c>
      <c r="S7" s="12">
        <v>244.9656</v>
      </c>
      <c r="T7" s="13">
        <v>908.31</v>
      </c>
    </row>
    <row r="8" spans="1:20">
      <c r="A8" s="2">
        <v>370700</v>
      </c>
      <c r="B8" s="5" t="s">
        <v>26</v>
      </c>
      <c r="C8" s="1">
        <v>20.8932563414132</v>
      </c>
      <c r="D8">
        <v>242.500341934874</v>
      </c>
      <c r="E8" s="7">
        <v>8598</v>
      </c>
      <c r="F8" s="8">
        <v>0.219266542634243</v>
      </c>
      <c r="G8" s="7">
        <v>10.5323</v>
      </c>
      <c r="H8" s="6">
        <v>5932</v>
      </c>
      <c r="I8" s="7">
        <v>0.4664</v>
      </c>
      <c r="J8" s="6"/>
      <c r="K8" s="11">
        <v>0.393</v>
      </c>
      <c r="L8" s="11">
        <v>0.301</v>
      </c>
      <c r="M8" s="6"/>
      <c r="N8" s="7">
        <v>3003</v>
      </c>
      <c r="O8" s="6">
        <v>604.6245</v>
      </c>
      <c r="P8" s="6"/>
      <c r="Q8" s="6"/>
      <c r="R8" s="12">
        <v>0.9765</v>
      </c>
      <c r="S8" s="12">
        <v>234.2841</v>
      </c>
      <c r="T8" s="13">
        <v>795</v>
      </c>
    </row>
    <row r="9" spans="1:20">
      <c r="A9" s="2">
        <v>370800</v>
      </c>
      <c r="B9" s="5" t="s">
        <v>27</v>
      </c>
      <c r="C9" s="1">
        <v>15.9904635462545</v>
      </c>
      <c r="D9">
        <v>185.595429180551</v>
      </c>
      <c r="E9" s="7">
        <v>7975</v>
      </c>
      <c r="F9" s="8">
        <v>0.199243764923812</v>
      </c>
      <c r="G9" s="7">
        <v>5.3514</v>
      </c>
      <c r="H9" s="6">
        <v>9534</v>
      </c>
      <c r="I9" s="7">
        <v>0.3564</v>
      </c>
      <c r="J9" s="6"/>
      <c r="K9" s="11">
        <v>0.389</v>
      </c>
      <c r="L9" s="11">
        <v>0.303</v>
      </c>
      <c r="M9" s="6"/>
      <c r="N9" s="7">
        <v>1614</v>
      </c>
      <c r="O9" s="6">
        <v>694.4245</v>
      </c>
      <c r="P9" s="6"/>
      <c r="Q9" s="6"/>
      <c r="R9" s="12">
        <v>0.7849</v>
      </c>
      <c r="S9" s="12">
        <v>195.5308</v>
      </c>
      <c r="T9" s="13">
        <v>684.3</v>
      </c>
    </row>
    <row r="10" spans="1:20">
      <c r="A10" s="2">
        <v>370900</v>
      </c>
      <c r="B10" s="5" t="s">
        <v>28</v>
      </c>
      <c r="C10" s="1">
        <v>9.20432543463562</v>
      </c>
      <c r="D10">
        <v>106.831220021686</v>
      </c>
      <c r="E10" s="7">
        <v>8463</v>
      </c>
      <c r="F10" s="8">
        <v>0.26209628946224</v>
      </c>
      <c r="G10" s="14">
        <v>4.4551</v>
      </c>
      <c r="H10" s="6">
        <v>3952</v>
      </c>
      <c r="I10" s="7">
        <v>0.4354</v>
      </c>
      <c r="J10" s="6"/>
      <c r="K10" s="11">
        <v>0.391</v>
      </c>
      <c r="L10" s="11">
        <v>0.308</v>
      </c>
      <c r="M10" s="6"/>
      <c r="N10" s="7">
        <v>1615</v>
      </c>
      <c r="O10" s="6">
        <v>464.8433</v>
      </c>
      <c r="P10" s="6"/>
      <c r="Q10" s="6"/>
      <c r="R10" s="12">
        <v>1.5289</v>
      </c>
      <c r="S10" s="12">
        <v>105.4987</v>
      </c>
      <c r="T10" s="13">
        <v>469.53</v>
      </c>
    </row>
    <row r="11" spans="1:20">
      <c r="A11" s="2">
        <v>371000</v>
      </c>
      <c r="B11" s="5" t="s">
        <v>29</v>
      </c>
      <c r="C11" s="1">
        <v>7.24524669455632</v>
      </c>
      <c r="D11">
        <v>84.0929136235152</v>
      </c>
      <c r="E11" s="7">
        <v>23954</v>
      </c>
      <c r="F11" s="8">
        <v>0.355935422364453</v>
      </c>
      <c r="G11" s="7">
        <v>5.4353</v>
      </c>
      <c r="H11" s="6">
        <v>3003</v>
      </c>
      <c r="I11" s="7">
        <v>0.1958</v>
      </c>
      <c r="J11" s="6"/>
      <c r="K11" s="11">
        <v>0.492</v>
      </c>
      <c r="L11" s="11">
        <v>0.231</v>
      </c>
      <c r="M11" s="6"/>
      <c r="N11" s="7">
        <v>1778</v>
      </c>
      <c r="O11" s="6">
        <v>163.4934</v>
      </c>
      <c r="P11" s="6"/>
      <c r="Q11" s="6"/>
      <c r="R11" s="12">
        <v>0.5841</v>
      </c>
      <c r="S11" s="12">
        <v>76.3988</v>
      </c>
      <c r="T11" s="13">
        <v>650.33</v>
      </c>
    </row>
    <row r="12" spans="1:20">
      <c r="A12" s="2">
        <v>371100</v>
      </c>
      <c r="B12" s="5" t="s">
        <v>30</v>
      </c>
      <c r="C12" s="1">
        <v>3.90856645634243</v>
      </c>
      <c r="D12">
        <v>45.3652933104303</v>
      </c>
      <c r="E12" s="7">
        <v>7542</v>
      </c>
      <c r="F12" s="8">
        <v>0.209382453451343</v>
      </c>
      <c r="G12">
        <v>2.3245</v>
      </c>
      <c r="H12" s="6">
        <v>1002</v>
      </c>
      <c r="I12" s="7">
        <v>0.1345</v>
      </c>
      <c r="J12" s="6"/>
      <c r="K12" s="11">
        <v>0.384</v>
      </c>
      <c r="L12" s="11">
        <v>0.302</v>
      </c>
      <c r="M12" s="6"/>
      <c r="N12" s="7">
        <v>1585</v>
      </c>
      <c r="O12" s="6">
        <v>189.4322</v>
      </c>
      <c r="P12" s="6"/>
      <c r="Q12" s="6"/>
      <c r="R12" s="12">
        <v>0.2998</v>
      </c>
      <c r="S12" s="12">
        <v>105.3981</v>
      </c>
      <c r="T12" s="13">
        <v>204.43</v>
      </c>
    </row>
    <row r="13" spans="1:20">
      <c r="A13" s="2">
        <v>371300</v>
      </c>
      <c r="B13" s="5" t="s">
        <v>31</v>
      </c>
      <c r="C13" s="9">
        <v>16.0854521325436</v>
      </c>
      <c r="D13">
        <v>186.697926765351</v>
      </c>
      <c r="E13" s="7">
        <v>5984</v>
      </c>
      <c r="F13" s="8">
        <v>0.163665436546324</v>
      </c>
      <c r="G13" s="7">
        <v>8.3534</v>
      </c>
      <c r="H13" s="6">
        <v>1944</v>
      </c>
      <c r="I13" s="7">
        <v>0.3634</v>
      </c>
      <c r="J13" s="6"/>
      <c r="K13" s="11">
        <v>0.398</v>
      </c>
      <c r="L13" s="11">
        <v>0.305</v>
      </c>
      <c r="M13" s="6"/>
      <c r="N13" s="7">
        <v>3267</v>
      </c>
      <c r="O13" s="6">
        <v>804.6826</v>
      </c>
      <c r="P13" s="6"/>
      <c r="Q13" s="6"/>
      <c r="R13" s="12">
        <v>1.3338</v>
      </c>
      <c r="S13" s="12">
        <v>190.9297</v>
      </c>
      <c r="T13" s="13">
        <v>674.35</v>
      </c>
    </row>
    <row r="14" spans="1:20">
      <c r="A14" s="2">
        <v>371400</v>
      </c>
      <c r="B14" s="5" t="s">
        <v>32</v>
      </c>
      <c r="C14" s="9">
        <v>8.00943541352545</v>
      </c>
      <c r="D14">
        <v>92.9625710203599</v>
      </c>
      <c r="E14" s="7">
        <v>6865</v>
      </c>
      <c r="F14" s="8">
        <v>0.172856358392934</v>
      </c>
      <c r="G14" s="7">
        <v>2.6465</v>
      </c>
      <c r="H14" s="6">
        <v>903</v>
      </c>
      <c r="I14" s="7">
        <v>0.2854</v>
      </c>
      <c r="J14" s="6"/>
      <c r="K14" s="11">
        <v>0.4</v>
      </c>
      <c r="L14" s="11">
        <v>0.268</v>
      </c>
      <c r="M14" s="6"/>
      <c r="N14" s="7">
        <v>2685</v>
      </c>
      <c r="O14" s="6">
        <v>305.2341</v>
      </c>
      <c r="P14" s="6"/>
      <c r="Q14" s="6"/>
      <c r="R14" s="12">
        <v>0.6805</v>
      </c>
      <c r="S14" s="12">
        <v>106.2615</v>
      </c>
      <c r="T14" s="13">
        <v>395.32</v>
      </c>
    </row>
    <row r="15" spans="1:20">
      <c r="A15" s="2">
        <v>371500</v>
      </c>
      <c r="B15" s="5" t="s">
        <v>33</v>
      </c>
      <c r="C15" s="9">
        <v>10.54354543834</v>
      </c>
      <c r="D15">
        <v>122.375054047242</v>
      </c>
      <c r="E15" s="7">
        <v>4643</v>
      </c>
      <c r="F15" s="8">
        <v>0.168562635634568</v>
      </c>
      <c r="G15" s="7">
        <v>3.3562</v>
      </c>
      <c r="H15" s="6">
        <v>895</v>
      </c>
      <c r="I15" s="7">
        <v>0.2854</v>
      </c>
      <c r="J15" s="6"/>
      <c r="K15" s="11">
        <v>0.42</v>
      </c>
      <c r="L15" s="11">
        <v>0.205</v>
      </c>
      <c r="M15" s="6"/>
      <c r="N15" s="7">
        <v>1690</v>
      </c>
      <c r="O15" s="6">
        <v>308.3456</v>
      </c>
      <c r="P15" s="6"/>
      <c r="Q15" s="6"/>
      <c r="R15" s="12">
        <v>1.0709</v>
      </c>
      <c r="S15" s="12">
        <v>197.9222</v>
      </c>
      <c r="T15" s="13">
        <v>305.34</v>
      </c>
    </row>
    <row r="16" spans="1:20">
      <c r="A16" s="2">
        <v>371600</v>
      </c>
      <c r="B16" s="5" t="s">
        <v>34</v>
      </c>
      <c r="C16" s="9">
        <v>10.5945535425435</v>
      </c>
      <c r="D16">
        <v>122.967086352244</v>
      </c>
      <c r="E16" s="7">
        <v>8456</v>
      </c>
      <c r="F16" s="8">
        <v>0.178453425562345</v>
      </c>
      <c r="G16" s="14">
        <v>2.5326</v>
      </c>
      <c r="H16" s="6">
        <v>2854</v>
      </c>
      <c r="I16" s="7">
        <v>0.6934</v>
      </c>
      <c r="J16" s="6"/>
      <c r="K16" s="11">
        <v>0.468</v>
      </c>
      <c r="L16" s="11">
        <v>0.268</v>
      </c>
      <c r="M16" s="6"/>
      <c r="N16" s="7">
        <v>892</v>
      </c>
      <c r="O16" s="6">
        <v>294.5613</v>
      </c>
      <c r="P16" s="6"/>
      <c r="Q16" s="6"/>
      <c r="R16" s="12">
        <v>0.871</v>
      </c>
      <c r="S16" s="12">
        <v>128.9324</v>
      </c>
      <c r="T16" s="13">
        <v>298.32</v>
      </c>
    </row>
    <row r="17" spans="1:20">
      <c r="A17" s="2">
        <v>371700</v>
      </c>
      <c r="B17" s="5" t="s">
        <v>35</v>
      </c>
      <c r="C17" s="9">
        <v>9.34608345334255</v>
      </c>
      <c r="D17">
        <v>108.47655320703</v>
      </c>
      <c r="E17" s="7">
        <v>1854</v>
      </c>
      <c r="F17" s="8">
        <v>0.121865843643536</v>
      </c>
      <c r="G17" s="14">
        <v>2.4343</v>
      </c>
      <c r="H17" s="6">
        <v>1392</v>
      </c>
      <c r="I17" s="7">
        <v>0.4635</v>
      </c>
      <c r="J17" s="6"/>
      <c r="K17" s="11">
        <v>0.273</v>
      </c>
      <c r="L17" s="11">
        <v>0.184</v>
      </c>
      <c r="M17" s="6"/>
      <c r="N17" s="7">
        <v>2896</v>
      </c>
      <c r="O17" s="6">
        <v>786.5342</v>
      </c>
      <c r="P17" s="6"/>
      <c r="Q17" s="6"/>
      <c r="R17" s="12">
        <v>1.1852</v>
      </c>
      <c r="S17" s="12">
        <v>87.9671</v>
      </c>
      <c r="T17" s="13">
        <v>198.32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zoomScale="70" zoomScaleNormal="70" workbookViewId="0">
      <selection activeCell="P23" sqref="P23"/>
    </sheetView>
  </sheetViews>
  <sheetFormatPr defaultColWidth="8.90740740740741" defaultRowHeight="14.4"/>
  <cols>
    <col min="7" max="7" width="9.17592592592593" customWidth="1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15.3235185562811</v>
      </c>
      <c r="D2" s="6">
        <v>188.979636067856</v>
      </c>
      <c r="E2" s="7">
        <v>16079.5123424924</v>
      </c>
      <c r="F2" s="8">
        <v>0.393641721283612</v>
      </c>
      <c r="G2" s="7">
        <v>13.492</v>
      </c>
      <c r="H2" s="6">
        <v>7024</v>
      </c>
      <c r="I2" s="7">
        <v>0.43615</v>
      </c>
      <c r="J2" s="6"/>
      <c r="K2" s="11">
        <v>0.44</v>
      </c>
      <c r="L2" s="11">
        <v>0.46</v>
      </c>
      <c r="M2" s="6"/>
      <c r="N2" s="7">
        <v>10412.7022</v>
      </c>
      <c r="O2" s="6">
        <v>592.1697</v>
      </c>
      <c r="P2" s="6"/>
      <c r="Q2" s="6"/>
      <c r="R2" s="12">
        <v>2.1048</v>
      </c>
      <c r="S2" s="12">
        <v>195.3576</v>
      </c>
      <c r="T2" s="13">
        <v>952.18</v>
      </c>
    </row>
    <row r="3" spans="1:20">
      <c r="A3" s="2">
        <v>370200</v>
      </c>
      <c r="B3" s="5" t="s">
        <v>21</v>
      </c>
      <c r="C3" s="1">
        <v>17.1785606634008</v>
      </c>
      <c r="D3" s="6">
        <v>218.601925219299</v>
      </c>
      <c r="E3" s="7">
        <v>15346.1609644915</v>
      </c>
      <c r="F3" s="8">
        <v>0.390108359986213</v>
      </c>
      <c r="G3" s="7">
        <v>14.2111</v>
      </c>
      <c r="H3" s="6">
        <v>17236</v>
      </c>
      <c r="I3" s="7">
        <v>0.56077</v>
      </c>
      <c r="J3" s="6"/>
      <c r="K3" s="11">
        <v>0.487</v>
      </c>
      <c r="L3" s="11">
        <v>0.391</v>
      </c>
      <c r="M3" s="6"/>
      <c r="N3" s="7">
        <v>11889.8061</v>
      </c>
      <c r="O3" s="6">
        <v>749.4187</v>
      </c>
      <c r="P3" s="6"/>
      <c r="Q3" s="6"/>
      <c r="R3" s="12">
        <v>3.3133</v>
      </c>
      <c r="S3" s="12">
        <v>216.4107</v>
      </c>
      <c r="T3" s="13">
        <v>1150.07</v>
      </c>
    </row>
    <row r="4" spans="1:20">
      <c r="A4" s="2">
        <v>370300</v>
      </c>
      <c r="B4" s="5" t="s">
        <v>22</v>
      </c>
      <c r="C4" s="1">
        <v>10.8930250357281</v>
      </c>
      <c r="D4" s="6">
        <v>129.637507932297</v>
      </c>
      <c r="E4" s="7">
        <v>15346.1975028377</v>
      </c>
      <c r="F4" s="8">
        <v>0.417063623872394</v>
      </c>
      <c r="G4" s="7">
        <v>9.3493</v>
      </c>
      <c r="H4" s="6">
        <v>3861</v>
      </c>
      <c r="I4" s="7">
        <v>0.31124</v>
      </c>
      <c r="J4" s="6"/>
      <c r="K4" s="11">
        <v>0.588</v>
      </c>
      <c r="L4" s="11">
        <v>0.34</v>
      </c>
      <c r="M4" s="6"/>
      <c r="N4" s="7">
        <v>9828.6923</v>
      </c>
      <c r="O4" s="6">
        <v>418.475</v>
      </c>
      <c r="P4" s="6"/>
      <c r="Q4" s="6"/>
      <c r="R4" s="12">
        <v>5.9566</v>
      </c>
      <c r="S4" s="12">
        <v>264.9525</v>
      </c>
      <c r="T4" s="13">
        <v>642.2</v>
      </c>
    </row>
    <row r="5" spans="1:20">
      <c r="A5" s="2">
        <v>370400</v>
      </c>
      <c r="B5" s="5" t="s">
        <v>23</v>
      </c>
      <c r="C5" s="1">
        <v>6.69824147254039</v>
      </c>
      <c r="D5" s="6">
        <v>63.9255745500026</v>
      </c>
      <c r="E5" s="7">
        <v>7015.52460790912</v>
      </c>
      <c r="F5" s="8">
        <v>0.314343774521981</v>
      </c>
      <c r="G5" s="7">
        <v>3.7208</v>
      </c>
      <c r="H5" s="6">
        <v>3475</v>
      </c>
      <c r="I5" s="7">
        <v>0.17337</v>
      </c>
      <c r="J5" s="6"/>
      <c r="K5" s="11">
        <v>0.495</v>
      </c>
      <c r="L5" s="11">
        <v>0.338</v>
      </c>
      <c r="M5" s="6"/>
      <c r="N5" s="7">
        <v>2098.5613</v>
      </c>
      <c r="O5" s="6">
        <v>354.6563</v>
      </c>
      <c r="P5" s="6"/>
      <c r="Q5" s="6"/>
      <c r="R5" s="12">
        <v>0.38</v>
      </c>
      <c r="S5" s="12">
        <v>84.7465</v>
      </c>
      <c r="T5" s="13">
        <v>248.81</v>
      </c>
    </row>
    <row r="6" spans="1:20">
      <c r="A6" s="2">
        <v>370500</v>
      </c>
      <c r="B6" s="5" t="s">
        <v>24</v>
      </c>
      <c r="C6" s="1">
        <v>10.5131383639986</v>
      </c>
      <c r="D6" s="6">
        <v>130.138753581524</v>
      </c>
      <c r="E6" s="7">
        <v>25939.8171257114</v>
      </c>
      <c r="F6" s="8">
        <v>0.397011770545472</v>
      </c>
      <c r="G6" s="7">
        <v>5.3666</v>
      </c>
      <c r="H6" s="6">
        <v>3963</v>
      </c>
      <c r="I6" s="7">
        <v>0.44602</v>
      </c>
      <c r="J6" s="6"/>
      <c r="K6" s="11">
        <v>0.816</v>
      </c>
      <c r="L6" s="11">
        <v>0.119</v>
      </c>
      <c r="M6" s="6"/>
      <c r="N6" s="7">
        <v>3650.9882</v>
      </c>
      <c r="O6" s="6">
        <v>179.3035</v>
      </c>
      <c r="P6" s="6"/>
      <c r="Q6" s="6"/>
      <c r="R6" s="12">
        <v>2.5208</v>
      </c>
      <c r="S6" s="12">
        <v>118.8391</v>
      </c>
      <c r="T6" s="13">
        <v>465.11</v>
      </c>
    </row>
    <row r="7" spans="1:20">
      <c r="A7" s="2">
        <v>370600</v>
      </c>
      <c r="B7" s="5" t="s">
        <v>25</v>
      </c>
      <c r="C7" s="1">
        <v>15.6891772627772</v>
      </c>
      <c r="D7" s="6">
        <v>190.658926169077</v>
      </c>
      <c r="E7" s="7">
        <v>13255.3495196313</v>
      </c>
      <c r="F7" s="8">
        <v>0.307414882086931</v>
      </c>
      <c r="G7" s="7">
        <v>12.8995</v>
      </c>
      <c r="H7" s="6">
        <v>6628</v>
      </c>
      <c r="I7" s="7">
        <v>0.57426</v>
      </c>
      <c r="J7" s="6"/>
      <c r="K7" s="11">
        <v>0.518</v>
      </c>
      <c r="L7" s="11">
        <v>0.338</v>
      </c>
      <c r="M7" s="6"/>
      <c r="N7" s="7">
        <v>3155.9806</v>
      </c>
      <c r="O7" s="6">
        <v>663.5736</v>
      </c>
      <c r="P7" s="6"/>
      <c r="Q7" s="6"/>
      <c r="R7" s="12">
        <v>1.164</v>
      </c>
      <c r="S7" s="12">
        <v>242.6676</v>
      </c>
      <c r="T7" s="13">
        <v>879.59</v>
      </c>
    </row>
    <row r="8" spans="1:20">
      <c r="A8" s="2">
        <v>370700</v>
      </c>
      <c r="B8" s="5" t="s">
        <v>26</v>
      </c>
      <c r="C8" s="1">
        <v>17.4172110669142</v>
      </c>
      <c r="D8" s="6">
        <v>214.174592942501</v>
      </c>
      <c r="E8" s="7">
        <v>8411.24410629648</v>
      </c>
      <c r="F8" s="8">
        <v>0.231893300938931</v>
      </c>
      <c r="G8" s="7">
        <v>9.76</v>
      </c>
      <c r="H8" s="6">
        <v>6368</v>
      </c>
      <c r="I8" s="7">
        <v>0.74009</v>
      </c>
      <c r="J8" s="6"/>
      <c r="K8" s="11">
        <v>0.461</v>
      </c>
      <c r="L8" s="11">
        <v>0.335</v>
      </c>
      <c r="M8" s="6"/>
      <c r="N8" s="7">
        <v>2860.6898</v>
      </c>
      <c r="O8" s="6">
        <v>849.5295</v>
      </c>
      <c r="P8" s="6"/>
      <c r="Q8" s="6"/>
      <c r="R8" s="12">
        <v>0.9306</v>
      </c>
      <c r="S8" s="12">
        <v>226.3808</v>
      </c>
      <c r="T8" s="13">
        <v>714.56</v>
      </c>
    </row>
    <row r="9" spans="1:20">
      <c r="A9" s="2">
        <v>370800</v>
      </c>
      <c r="B9" s="5" t="s">
        <v>27</v>
      </c>
      <c r="C9" s="1">
        <v>13.0863133029945</v>
      </c>
      <c r="D9" s="6">
        <v>163.916575043051</v>
      </c>
      <c r="E9" s="7">
        <v>7473.12721899645</v>
      </c>
      <c r="F9" s="8">
        <v>0.241652129054463</v>
      </c>
      <c r="G9" s="7">
        <v>6.1198</v>
      </c>
      <c r="H9" s="6">
        <v>11531</v>
      </c>
      <c r="I9" s="7">
        <v>0.49511</v>
      </c>
      <c r="J9" s="6"/>
      <c r="K9" s="11">
        <v>0.43</v>
      </c>
      <c r="L9" s="11">
        <v>0.372</v>
      </c>
      <c r="M9" s="6"/>
      <c r="N9" s="7">
        <v>1589.7794</v>
      </c>
      <c r="O9" s="6">
        <v>774.0267</v>
      </c>
      <c r="P9" s="6"/>
      <c r="Q9" s="6"/>
      <c r="R9" s="12">
        <v>0.7845</v>
      </c>
      <c r="S9" s="12">
        <v>189.5093</v>
      </c>
      <c r="T9" s="13">
        <v>578.44</v>
      </c>
    </row>
    <row r="10" spans="1:20">
      <c r="A10" s="2">
        <v>370900</v>
      </c>
      <c r="B10" s="5" t="s">
        <v>28</v>
      </c>
      <c r="C10" s="1">
        <v>8.96987840169158</v>
      </c>
      <c r="D10" s="6">
        <v>94.352580615495</v>
      </c>
      <c r="E10" s="7">
        <v>7430.70316309137</v>
      </c>
      <c r="F10" s="8">
        <v>0.302600015033865</v>
      </c>
      <c r="G10" s="7">
        <v>4.5631</v>
      </c>
      <c r="H10" s="6">
        <v>3852</v>
      </c>
      <c r="I10" s="7">
        <v>0.42474</v>
      </c>
      <c r="J10" s="6"/>
      <c r="K10" s="11">
        <v>0.449</v>
      </c>
      <c r="L10" s="11">
        <v>0.374</v>
      </c>
      <c r="M10" s="6"/>
      <c r="N10" s="7">
        <v>1564.0091</v>
      </c>
      <c r="O10" s="6">
        <v>533.4623</v>
      </c>
      <c r="P10" s="6"/>
      <c r="Q10" s="6"/>
      <c r="R10" s="12">
        <v>1.5154</v>
      </c>
      <c r="S10" s="12">
        <v>103.3793</v>
      </c>
      <c r="T10" s="13">
        <v>396.4</v>
      </c>
    </row>
    <row r="11" spans="1:20">
      <c r="A11" s="2">
        <v>371000</v>
      </c>
      <c r="B11" s="5" t="s">
        <v>29</v>
      </c>
      <c r="C11" s="1">
        <v>7.02131113643821</v>
      </c>
      <c r="D11" s="6">
        <v>74.2702686559601</v>
      </c>
      <c r="E11" s="7">
        <v>21598.0035064169</v>
      </c>
      <c r="F11" s="8">
        <v>0.348280080540541</v>
      </c>
      <c r="G11" s="7">
        <v>6.259</v>
      </c>
      <c r="H11" s="6">
        <v>2490</v>
      </c>
      <c r="I11" s="7">
        <v>0.21858</v>
      </c>
      <c r="J11" s="6"/>
      <c r="K11" s="11">
        <v>0.526</v>
      </c>
      <c r="L11" s="11">
        <v>0.321</v>
      </c>
      <c r="M11" s="6"/>
      <c r="N11" s="7">
        <v>1730.9308</v>
      </c>
      <c r="O11" s="6">
        <v>259.6953</v>
      </c>
      <c r="P11" s="6"/>
      <c r="Q11" s="6"/>
      <c r="R11" s="12">
        <v>0.572</v>
      </c>
      <c r="S11" s="12">
        <v>75.7901</v>
      </c>
      <c r="T11" s="13">
        <v>560.89</v>
      </c>
    </row>
    <row r="12" spans="1:20">
      <c r="A12" s="2">
        <v>371100</v>
      </c>
      <c r="B12" s="5" t="s">
        <v>30</v>
      </c>
      <c r="C12" s="1">
        <v>4.27133001614295</v>
      </c>
      <c r="D12" s="6">
        <v>40.0663073336529</v>
      </c>
      <c r="E12" s="7">
        <v>7799.53145480936</v>
      </c>
      <c r="F12" s="8">
        <v>0.247969705757641</v>
      </c>
      <c r="G12" s="7">
        <v>2.1282</v>
      </c>
      <c r="H12" s="6">
        <v>1161</v>
      </c>
      <c r="I12" s="7">
        <v>0.18412</v>
      </c>
      <c r="J12" s="6"/>
      <c r="K12" s="11">
        <v>0.391</v>
      </c>
      <c r="L12" s="11">
        <v>0.366</v>
      </c>
      <c r="M12" s="6"/>
      <c r="N12" s="7">
        <v>1529.6048</v>
      </c>
      <c r="O12" s="6">
        <v>268.6187</v>
      </c>
      <c r="P12" s="6"/>
      <c r="Q12" s="6"/>
      <c r="R12" s="12">
        <v>0.2918</v>
      </c>
      <c r="S12" s="12">
        <v>104.5114</v>
      </c>
      <c r="T12" s="13">
        <v>209.51</v>
      </c>
    </row>
    <row r="13" spans="1:20">
      <c r="A13" s="2">
        <v>371300</v>
      </c>
      <c r="B13" s="5" t="s">
        <v>31</v>
      </c>
      <c r="C13" s="9">
        <v>14.4470758979088</v>
      </c>
      <c r="D13" s="6">
        <v>164.890293139944</v>
      </c>
      <c r="E13" s="7">
        <v>5577.9931374391</v>
      </c>
      <c r="F13" s="8">
        <v>0.179979691518675</v>
      </c>
      <c r="G13" s="7">
        <v>7.0717</v>
      </c>
      <c r="H13" s="6">
        <v>2792</v>
      </c>
      <c r="I13" s="7">
        <v>0.76508</v>
      </c>
      <c r="J13" s="6"/>
      <c r="K13" s="11">
        <v>0.467</v>
      </c>
      <c r="L13" s="11">
        <v>0.328</v>
      </c>
      <c r="M13" s="6"/>
      <c r="N13" s="7">
        <v>3228.351</v>
      </c>
      <c r="O13" s="6">
        <v>994.2644</v>
      </c>
      <c r="P13" s="6"/>
      <c r="Q13" s="6"/>
      <c r="R13" s="12">
        <v>1.309</v>
      </c>
      <c r="S13" s="12">
        <v>184.74</v>
      </c>
      <c r="T13" s="13">
        <v>554.6</v>
      </c>
    </row>
    <row r="14" spans="1:20">
      <c r="A14" s="2">
        <v>371400</v>
      </c>
      <c r="B14" s="5" t="s">
        <v>32</v>
      </c>
      <c r="C14" s="9">
        <v>8.42750836699757</v>
      </c>
      <c r="D14" s="6">
        <v>82.1038875587277</v>
      </c>
      <c r="E14" s="7">
        <v>6806.23702932972</v>
      </c>
      <c r="F14" s="8">
        <v>0.207005758193648</v>
      </c>
      <c r="G14" s="7">
        <v>3.3495</v>
      </c>
      <c r="H14" s="6">
        <v>1570</v>
      </c>
      <c r="I14" s="7">
        <v>0.37359</v>
      </c>
      <c r="J14" s="6"/>
      <c r="K14" s="11">
        <v>0.439</v>
      </c>
      <c r="L14" s="11">
        <v>0.315</v>
      </c>
      <c r="M14" s="6"/>
      <c r="N14" s="7">
        <v>2577.5895</v>
      </c>
      <c r="O14" s="6">
        <v>529.3674</v>
      </c>
      <c r="P14" s="6"/>
      <c r="Q14" s="6"/>
      <c r="R14" s="12">
        <v>0.6515</v>
      </c>
      <c r="S14" s="12">
        <v>100.9648</v>
      </c>
      <c r="T14" s="13">
        <v>360.3</v>
      </c>
    </row>
    <row r="15" spans="1:20">
      <c r="A15" s="2">
        <v>371500</v>
      </c>
      <c r="B15" s="5" t="s">
        <v>33</v>
      </c>
      <c r="C15" s="9">
        <v>9.24077885973392</v>
      </c>
      <c r="D15" s="6">
        <v>108.080785279567</v>
      </c>
      <c r="E15" s="7">
        <v>5189.11164249066</v>
      </c>
      <c r="F15" s="8">
        <v>0.174262353635288</v>
      </c>
      <c r="G15" s="7">
        <v>3.1182</v>
      </c>
      <c r="H15" s="6">
        <v>844</v>
      </c>
      <c r="I15" s="7">
        <v>0.36854</v>
      </c>
      <c r="J15" s="6"/>
      <c r="K15" s="11">
        <v>0.417</v>
      </c>
      <c r="L15" s="11">
        <v>0.258</v>
      </c>
      <c r="M15" s="6"/>
      <c r="N15" s="7">
        <v>1629.2614</v>
      </c>
      <c r="O15" s="6">
        <v>541.1909</v>
      </c>
      <c r="P15" s="6"/>
      <c r="Q15" s="6"/>
      <c r="R15" s="12">
        <v>1.0454</v>
      </c>
      <c r="S15" s="12">
        <v>191.0663</v>
      </c>
      <c r="T15" s="13">
        <v>280.83</v>
      </c>
    </row>
    <row r="16" spans="1:20">
      <c r="A16" s="2">
        <v>371600</v>
      </c>
      <c r="B16" s="5" t="s">
        <v>34</v>
      </c>
      <c r="C16" s="9">
        <v>9.17257947971556</v>
      </c>
      <c r="D16" s="6">
        <v>108.603664038916</v>
      </c>
      <c r="E16" s="7">
        <v>7576.18269481132</v>
      </c>
      <c r="F16" s="8">
        <v>0.20411698555357</v>
      </c>
      <c r="G16" s="7">
        <v>2.4884</v>
      </c>
      <c r="H16" s="6">
        <v>1849</v>
      </c>
      <c r="I16" s="7">
        <v>0.37969</v>
      </c>
      <c r="J16" s="6"/>
      <c r="K16" s="11">
        <v>0.483</v>
      </c>
      <c r="L16" s="11">
        <v>0.29</v>
      </c>
      <c r="M16" s="6"/>
      <c r="N16" s="7">
        <v>853.445</v>
      </c>
      <c r="O16" s="6">
        <v>356.4064</v>
      </c>
      <c r="P16" s="6"/>
      <c r="Q16" s="6"/>
      <c r="R16" s="12">
        <v>0.8574</v>
      </c>
      <c r="S16" s="12">
        <v>126.2601</v>
      </c>
      <c r="T16" s="13">
        <v>270.02</v>
      </c>
    </row>
    <row r="17" spans="1:20">
      <c r="A17" s="2">
        <v>371700</v>
      </c>
      <c r="B17" s="5" t="s">
        <v>35</v>
      </c>
      <c r="C17" s="9">
        <v>9.33525254888312</v>
      </c>
      <c r="D17" s="6">
        <v>95.8057272890805</v>
      </c>
      <c r="E17" s="7">
        <v>2575.83264138986</v>
      </c>
      <c r="F17" s="8">
        <v>0.154942155830774</v>
      </c>
      <c r="G17" s="7">
        <v>3.0074</v>
      </c>
      <c r="H17" s="6">
        <v>1238</v>
      </c>
      <c r="I17" s="7">
        <v>0.515</v>
      </c>
      <c r="J17" s="6"/>
      <c r="K17" s="11">
        <v>0.267</v>
      </c>
      <c r="L17" s="11">
        <v>0.231</v>
      </c>
      <c r="M17" s="6"/>
      <c r="N17" s="7">
        <v>2816.2701</v>
      </c>
      <c r="O17" s="6">
        <v>809.7964</v>
      </c>
      <c r="P17" s="6"/>
      <c r="Q17" s="6"/>
      <c r="R17" s="12">
        <v>1.1304</v>
      </c>
      <c r="S17" s="12">
        <v>83.9748</v>
      </c>
      <c r="T17" s="13">
        <v>208.59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zoomScale="70" zoomScaleNormal="70" workbookViewId="0">
      <pane xSplit="2" topLeftCell="C1" activePane="topRight" state="frozen"/>
      <selection/>
      <selection pane="topRight" activeCell="M6" sqref="M6"/>
    </sheetView>
  </sheetViews>
  <sheetFormatPr defaultColWidth="8.72222222222222" defaultRowHeight="14.4"/>
  <cols>
    <col min="1" max="2" width="8.72222222222222" style="6"/>
    <col min="3" max="3" width="19.7222222222222" style="6" customWidth="1"/>
    <col min="4" max="4" width="14.4537037037037" style="6" customWidth="1"/>
    <col min="5" max="5" width="11.3611111111111" style="6" customWidth="1"/>
    <col min="6" max="6" width="8.72222222222222" style="6"/>
    <col min="7" max="7" width="9.62962962962963" style="6"/>
    <col min="8" max="8" width="14.6296296296296" style="6" customWidth="1"/>
    <col min="9" max="9" width="15.3611111111111" style="6" customWidth="1"/>
    <col min="10" max="10" width="8.72222222222222" style="6"/>
    <col min="11" max="12" width="12.9074074074074" style="6" customWidth="1"/>
    <col min="13" max="13" width="12.9074074074074" style="6"/>
    <col min="14" max="14" width="8.72222222222222" style="6"/>
    <col min="15" max="15" width="9.26851851851852" style="6" customWidth="1"/>
    <col min="16" max="17" width="8.72222222222222" style="6"/>
    <col min="18" max="18" width="15" style="6" customWidth="1"/>
    <col min="19" max="19" width="15.3611111111111" style="6" customWidth="1"/>
    <col min="20" max="20" width="10.4537037037037" style="6" customWidth="1"/>
    <col min="21" max="16384" width="8.72222222222222" style="6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56.69285570272</v>
      </c>
      <c r="D2" s="6">
        <v>589.684970026599</v>
      </c>
      <c r="E2" s="7">
        <f>T2/O2*10000</f>
        <v>105310.171036406</v>
      </c>
      <c r="F2" s="24">
        <v>0.721047128840277</v>
      </c>
      <c r="G2" s="7">
        <v>194.7708</v>
      </c>
      <c r="H2" s="6">
        <v>25631</v>
      </c>
      <c r="I2" s="6">
        <v>1.26377</v>
      </c>
      <c r="K2" s="25">
        <v>0.36012071440936</v>
      </c>
      <c r="L2" s="24">
        <v>0.605205077031169</v>
      </c>
      <c r="N2" s="6">
        <v>16000</v>
      </c>
      <c r="O2" s="6">
        <v>746.04</v>
      </c>
      <c r="R2" s="6">
        <v>9.863596</v>
      </c>
      <c r="S2" s="12">
        <v>284.3629659</v>
      </c>
      <c r="T2" s="13">
        <v>7856.56</v>
      </c>
    </row>
    <row r="3" spans="1:20">
      <c r="A3" s="2">
        <v>370200</v>
      </c>
      <c r="B3" s="5" t="s">
        <v>21</v>
      </c>
      <c r="C3" s="1">
        <v>65.72862796268</v>
      </c>
      <c r="D3" s="6">
        <v>682.117250317984</v>
      </c>
      <c r="E3" s="7">
        <f t="shared" ref="E3:E17" si="0">T3/O3*10000</f>
        <v>127746.412909269</v>
      </c>
      <c r="F3" s="24">
        <v>0.736737344062673</v>
      </c>
      <c r="G3" s="7">
        <v>232.1113</v>
      </c>
      <c r="H3" s="6">
        <v>29957</v>
      </c>
      <c r="I3" s="6">
        <v>1.48352</v>
      </c>
      <c r="K3" s="24">
        <v>0.404164639145708</v>
      </c>
      <c r="L3" s="24">
        <v>0.563596944387044</v>
      </c>
      <c r="N3" s="6">
        <v>19430</v>
      </c>
      <c r="O3" s="6">
        <v>939.48</v>
      </c>
      <c r="R3" s="6">
        <v>12.008917</v>
      </c>
      <c r="S3" s="12">
        <v>431.8171802</v>
      </c>
      <c r="T3" s="13">
        <v>12001.52</v>
      </c>
    </row>
    <row r="4" spans="1:20">
      <c r="A4" s="2">
        <v>370300</v>
      </c>
      <c r="B4" s="5" t="s">
        <v>22</v>
      </c>
      <c r="C4" s="1">
        <v>36.57560453532</v>
      </c>
      <c r="D4" s="6">
        <v>404.516018603882</v>
      </c>
      <c r="E4" s="7">
        <f t="shared" si="0"/>
        <v>107795.950487048</v>
      </c>
      <c r="F4" s="24">
        <v>0.714938959547407</v>
      </c>
      <c r="G4" s="7">
        <v>95.9194</v>
      </c>
      <c r="H4" s="6">
        <v>20159</v>
      </c>
      <c r="I4" s="6">
        <v>1.14643</v>
      </c>
      <c r="K4" s="24">
        <v>0.520861818935156</v>
      </c>
      <c r="L4" s="24">
        <v>0.450357611451459</v>
      </c>
      <c r="N4" s="6">
        <v>8103</v>
      </c>
      <c r="O4" s="6">
        <v>470.18</v>
      </c>
      <c r="R4" s="6">
        <v>10.681172</v>
      </c>
      <c r="S4" s="12">
        <v>338.4952871</v>
      </c>
      <c r="T4" s="13">
        <v>5068.35</v>
      </c>
    </row>
    <row r="5" spans="1:20">
      <c r="A5" s="2">
        <v>370400</v>
      </c>
      <c r="B5" s="5" t="s">
        <v>23</v>
      </c>
      <c r="C5" s="1">
        <v>20.7618773314</v>
      </c>
      <c r="D5" s="6">
        <v>199.470965744246</v>
      </c>
      <c r="E5" s="7">
        <f t="shared" si="0"/>
        <v>61171.2881623507</v>
      </c>
      <c r="F5" s="24">
        <v>0.58882692944262</v>
      </c>
      <c r="G5" s="7">
        <v>57.4449</v>
      </c>
      <c r="H5" s="6">
        <v>7777</v>
      </c>
      <c r="I5" s="6">
        <v>0.87766</v>
      </c>
      <c r="K5" s="24">
        <v>0.507684046653735</v>
      </c>
      <c r="L5" s="24">
        <v>0.427009881867148</v>
      </c>
      <c r="N5" s="6">
        <v>2409</v>
      </c>
      <c r="O5" s="6">
        <v>392.73</v>
      </c>
      <c r="R5" s="6">
        <v>1.39452</v>
      </c>
      <c r="S5" s="12">
        <v>153.86956666</v>
      </c>
      <c r="T5" s="13">
        <v>2402.38</v>
      </c>
    </row>
    <row r="6" spans="1:20">
      <c r="A6" s="2">
        <v>370500</v>
      </c>
      <c r="B6" s="5" t="s">
        <v>24</v>
      </c>
      <c r="C6" s="1">
        <v>36.5098597484</v>
      </c>
      <c r="D6" s="6">
        <v>406.080086732017</v>
      </c>
      <c r="E6" s="7">
        <f t="shared" si="0"/>
        <v>191173.058330648</v>
      </c>
      <c r="F6" s="24">
        <v>0.690437825146172</v>
      </c>
      <c r="G6" s="7">
        <v>62.2535</v>
      </c>
      <c r="H6" s="6">
        <v>6684</v>
      </c>
      <c r="I6" s="6">
        <v>0.92277</v>
      </c>
      <c r="K6" s="24">
        <v>0.622087576791644</v>
      </c>
      <c r="L6" s="24">
        <v>0.34262258366707</v>
      </c>
      <c r="N6" s="6">
        <v>4305</v>
      </c>
      <c r="O6" s="6">
        <v>217.21</v>
      </c>
      <c r="R6" s="6">
        <v>4.878945</v>
      </c>
      <c r="S6" s="12">
        <v>294.52959122</v>
      </c>
      <c r="T6" s="13">
        <v>4152.47</v>
      </c>
    </row>
    <row r="7" spans="1:20">
      <c r="A7" s="2">
        <v>370600</v>
      </c>
      <c r="B7" s="5" t="s">
        <v>25</v>
      </c>
      <c r="C7" s="1">
        <v>56.23536222332</v>
      </c>
      <c r="D7" s="6">
        <v>594.924963888418</v>
      </c>
      <c r="E7" s="7">
        <f t="shared" si="0"/>
        <v>109980.342048359</v>
      </c>
      <c r="F7" s="24">
        <v>0.650748406301778</v>
      </c>
      <c r="G7" s="7">
        <v>149.4161</v>
      </c>
      <c r="H7" s="6">
        <v>25775</v>
      </c>
      <c r="I7" s="6">
        <v>1.95344</v>
      </c>
      <c r="K7" s="24">
        <v>0.490770601768511</v>
      </c>
      <c r="L7" s="24">
        <v>0.444111646481747</v>
      </c>
      <c r="N7" s="6">
        <v>4373</v>
      </c>
      <c r="O7" s="6">
        <v>712.18</v>
      </c>
      <c r="R7" s="6">
        <v>3.841219</v>
      </c>
      <c r="S7" s="12">
        <v>529.24714173</v>
      </c>
      <c r="T7" s="13">
        <v>7832.58</v>
      </c>
    </row>
    <row r="8" spans="1:20">
      <c r="A8" s="2">
        <v>370700</v>
      </c>
      <c r="B8" s="5" t="s">
        <v>26</v>
      </c>
      <c r="C8" s="1">
        <v>70.39877662732</v>
      </c>
      <c r="D8" s="6">
        <v>668.302368697595</v>
      </c>
      <c r="E8" s="7">
        <f t="shared" si="0"/>
        <v>65686.3330843913</v>
      </c>
      <c r="F8" s="24">
        <v>0.618030513176144</v>
      </c>
      <c r="G8" s="7">
        <v>215.032</v>
      </c>
      <c r="H8" s="6">
        <v>32488</v>
      </c>
      <c r="I8" s="6">
        <v>2.83954</v>
      </c>
      <c r="K8" s="24">
        <v>0.445432515048451</v>
      </c>
      <c r="L8" s="24">
        <v>0.472</v>
      </c>
      <c r="N8" s="6">
        <v>3902</v>
      </c>
      <c r="O8" s="18">
        <v>937.3</v>
      </c>
      <c r="R8" s="6">
        <v>3.702</v>
      </c>
      <c r="S8" s="12">
        <v>536.24218726</v>
      </c>
      <c r="T8" s="13">
        <v>6156.78</v>
      </c>
    </row>
    <row r="9" spans="1:20">
      <c r="A9" s="2">
        <v>370800</v>
      </c>
      <c r="B9" s="5" t="s">
        <v>27</v>
      </c>
      <c r="C9" s="1">
        <v>50.3359358311</v>
      </c>
      <c r="D9" s="6">
        <v>511.479134219611</v>
      </c>
      <c r="E9" s="7">
        <f t="shared" si="0"/>
        <v>59077.8705711787</v>
      </c>
      <c r="F9" s="24">
        <v>0.58854048095472</v>
      </c>
      <c r="G9" s="7">
        <v>123.0695</v>
      </c>
      <c r="H9" s="6">
        <v>36168</v>
      </c>
      <c r="I9" s="6">
        <v>2.02677</v>
      </c>
      <c r="K9" s="24">
        <v>0.453139387252615</v>
      </c>
      <c r="L9" s="24">
        <v>0.447229332046128</v>
      </c>
      <c r="N9" s="6">
        <v>4570</v>
      </c>
      <c r="O9" s="6">
        <v>834.59</v>
      </c>
      <c r="R9" s="6">
        <v>3.665825</v>
      </c>
      <c r="S9" s="12">
        <v>314.57382639</v>
      </c>
      <c r="T9" s="13">
        <v>4930.58</v>
      </c>
    </row>
    <row r="10" spans="1:20">
      <c r="A10" s="2">
        <v>370900</v>
      </c>
      <c r="B10" s="5" t="s">
        <v>28</v>
      </c>
      <c r="C10" s="1">
        <v>29.33625946088</v>
      </c>
      <c r="D10" s="6">
        <v>294.414254518951</v>
      </c>
      <c r="E10" s="7">
        <f t="shared" si="0"/>
        <v>64743.4397163121</v>
      </c>
      <c r="F10" s="24">
        <v>0.618741134751773</v>
      </c>
      <c r="G10" s="7">
        <v>73.0178</v>
      </c>
      <c r="H10" s="6">
        <v>8275</v>
      </c>
      <c r="I10" s="6">
        <v>1.5588</v>
      </c>
      <c r="K10" s="24">
        <v>0.442337869331486</v>
      </c>
      <c r="L10" s="24">
        <v>0.479511328128209</v>
      </c>
      <c r="N10" s="6">
        <v>3651</v>
      </c>
      <c r="O10" s="18">
        <v>564</v>
      </c>
      <c r="R10" s="6">
        <v>3.910543</v>
      </c>
      <c r="S10" s="12">
        <v>198.37657134</v>
      </c>
      <c r="T10" s="13">
        <v>3651.53</v>
      </c>
    </row>
    <row r="11" spans="1:20">
      <c r="A11" s="2">
        <v>371000</v>
      </c>
      <c r="B11" s="5" t="s">
        <v>29</v>
      </c>
      <c r="C11" s="1">
        <v>29.6236825527</v>
      </c>
      <c r="D11" s="6">
        <v>231.750161327073</v>
      </c>
      <c r="E11" s="7">
        <f t="shared" si="0"/>
        <v>128674.204946996</v>
      </c>
      <c r="F11" s="24">
        <v>0.678127208480565</v>
      </c>
      <c r="G11" s="7">
        <v>68.8475</v>
      </c>
      <c r="H11" s="6">
        <v>10249</v>
      </c>
      <c r="I11" s="6">
        <v>0.71598</v>
      </c>
      <c r="K11" s="24">
        <v>0.439711326164087</v>
      </c>
      <c r="L11" s="24">
        <v>0.483064578138559</v>
      </c>
      <c r="N11" s="6">
        <v>3295</v>
      </c>
      <c r="O11" s="18">
        <v>283</v>
      </c>
      <c r="R11" s="6">
        <v>1.88</v>
      </c>
      <c r="S11" s="12">
        <v>126.42834645</v>
      </c>
      <c r="T11" s="13">
        <v>3641.48</v>
      </c>
    </row>
    <row r="12" spans="1:20">
      <c r="A12" s="2">
        <v>371100</v>
      </c>
      <c r="B12" s="5" t="s">
        <v>30</v>
      </c>
      <c r="C12" s="1">
        <v>18.34916671282</v>
      </c>
      <c r="D12" s="6">
        <v>125.021402997295</v>
      </c>
      <c r="E12" s="7">
        <f t="shared" si="0"/>
        <v>75151.6909531447</v>
      </c>
      <c r="F12" s="24">
        <v>0.603521823704058</v>
      </c>
      <c r="G12" s="7">
        <v>59.4675</v>
      </c>
      <c r="H12" s="6">
        <v>10160</v>
      </c>
      <c r="I12" s="6">
        <v>0.92333</v>
      </c>
      <c r="K12" s="24">
        <v>0.483259693847432</v>
      </c>
      <c r="L12" s="24">
        <v>0.441155769082314</v>
      </c>
      <c r="N12" s="6">
        <v>2278</v>
      </c>
      <c r="O12" s="6">
        <v>293.03</v>
      </c>
      <c r="R12" s="6">
        <v>2.849601</v>
      </c>
      <c r="S12" s="12">
        <v>227.55273693</v>
      </c>
      <c r="T12" s="13">
        <v>2202.17</v>
      </c>
    </row>
    <row r="13" spans="1:20">
      <c r="A13" s="2">
        <v>371300</v>
      </c>
      <c r="B13" s="5" t="s">
        <v>31</v>
      </c>
      <c r="C13" s="9">
        <v>59.41932901834</v>
      </c>
      <c r="D13" s="6">
        <v>514.517487656668</v>
      </c>
      <c r="E13" s="7">
        <f t="shared" si="0"/>
        <v>44407.0030120482</v>
      </c>
      <c r="F13" s="24">
        <v>0.515427334337349</v>
      </c>
      <c r="G13" s="7">
        <v>217.6232</v>
      </c>
      <c r="H13" s="6">
        <v>38689</v>
      </c>
      <c r="I13" s="6">
        <v>2.85814</v>
      </c>
      <c r="K13" s="24">
        <v>0.430020348467506</v>
      </c>
      <c r="L13" s="24">
        <v>0.491621094577981</v>
      </c>
      <c r="N13" s="6">
        <v>5187</v>
      </c>
      <c r="O13" s="18">
        <v>1062.4</v>
      </c>
      <c r="R13" s="6">
        <v>5.836832</v>
      </c>
      <c r="S13" s="12">
        <v>484.40290141</v>
      </c>
      <c r="T13" s="13">
        <v>4717.8</v>
      </c>
    </row>
    <row r="14" spans="1:20">
      <c r="A14" s="2">
        <v>371400</v>
      </c>
      <c r="B14" s="5" t="s">
        <v>32</v>
      </c>
      <c r="C14" s="9">
        <v>38.60583855008</v>
      </c>
      <c r="D14" s="6">
        <v>256.19389200618</v>
      </c>
      <c r="E14" s="7">
        <f t="shared" si="0"/>
        <v>58180.7228915663</v>
      </c>
      <c r="F14" s="24">
        <v>0.57013769363167</v>
      </c>
      <c r="G14" s="7">
        <v>90.9657</v>
      </c>
      <c r="H14" s="6">
        <v>16519</v>
      </c>
      <c r="I14" s="6">
        <v>2.1826</v>
      </c>
      <c r="K14" s="24">
        <v>0.47711445729669</v>
      </c>
      <c r="L14" s="24">
        <v>0.428180930686625</v>
      </c>
      <c r="N14" s="6">
        <v>3254</v>
      </c>
      <c r="O14" s="18">
        <v>581</v>
      </c>
      <c r="R14" s="6">
        <v>3.20879</v>
      </c>
      <c r="S14" s="12">
        <v>216.77211992</v>
      </c>
      <c r="T14" s="13">
        <v>3380.3</v>
      </c>
    </row>
    <row r="15" spans="1:20">
      <c r="A15" s="2">
        <v>371500</v>
      </c>
      <c r="B15" s="5" t="s">
        <v>33</v>
      </c>
      <c r="C15" s="9">
        <v>33.46825398074</v>
      </c>
      <c r="D15" s="6">
        <v>337.251229572419</v>
      </c>
      <c r="E15" s="7">
        <f t="shared" si="0"/>
        <v>51891.5137048317</v>
      </c>
      <c r="F15" s="24">
        <v>0.517738085439131</v>
      </c>
      <c r="G15" s="7">
        <v>88.0429</v>
      </c>
      <c r="H15" s="6">
        <v>22572</v>
      </c>
      <c r="I15" s="6">
        <v>2.02179</v>
      </c>
      <c r="K15" s="24">
        <v>0.490934758815412</v>
      </c>
      <c r="L15" s="24">
        <v>0.410427803245404</v>
      </c>
      <c r="N15" s="6">
        <v>2797</v>
      </c>
      <c r="O15" s="6">
        <v>607.45</v>
      </c>
      <c r="R15" s="6">
        <v>3.842562</v>
      </c>
      <c r="S15" s="12">
        <v>301.71219031</v>
      </c>
      <c r="T15" s="13">
        <v>3152.15</v>
      </c>
    </row>
    <row r="16" spans="1:20">
      <c r="A16" s="2">
        <v>371600</v>
      </c>
      <c r="B16" s="5" t="s">
        <v>34</v>
      </c>
      <c r="C16" s="9">
        <v>37.7549222831</v>
      </c>
      <c r="D16" s="6">
        <v>338.88280084618</v>
      </c>
      <c r="E16" s="7">
        <f t="shared" si="0"/>
        <v>67317.2721478649</v>
      </c>
      <c r="F16" s="24">
        <v>0.576443594646272</v>
      </c>
      <c r="G16" s="7">
        <v>82.4445</v>
      </c>
      <c r="H16" s="6">
        <v>14635</v>
      </c>
      <c r="I16" s="6">
        <v>1.69126</v>
      </c>
      <c r="K16" s="24">
        <v>0.448862345295624</v>
      </c>
      <c r="L16" s="24">
        <v>0.462583127565783</v>
      </c>
      <c r="N16" s="6">
        <v>1789</v>
      </c>
      <c r="O16" s="6">
        <v>392.25</v>
      </c>
      <c r="R16" s="6">
        <v>1.860183</v>
      </c>
      <c r="S16" s="12">
        <v>1100.41951001</v>
      </c>
      <c r="T16" s="13">
        <v>2640.52</v>
      </c>
    </row>
    <row r="17" spans="1:20">
      <c r="A17" s="2">
        <v>371700</v>
      </c>
      <c r="B17" s="5" t="s">
        <v>35</v>
      </c>
      <c r="C17" s="9">
        <v>35.40200643532</v>
      </c>
      <c r="D17" s="6">
        <v>298.948598909104</v>
      </c>
      <c r="E17" s="7">
        <f t="shared" si="0"/>
        <v>35125.8414147176</v>
      </c>
      <c r="F17" s="24">
        <v>0.502544209925841</v>
      </c>
      <c r="G17" s="6">
        <v>95.6283</v>
      </c>
      <c r="H17" s="6">
        <v>17158</v>
      </c>
      <c r="I17" s="6">
        <v>2.62538</v>
      </c>
      <c r="K17" s="24">
        <v>0.510033194966838</v>
      </c>
      <c r="L17" s="24">
        <v>0.392158582295585</v>
      </c>
      <c r="N17" s="6">
        <v>3536</v>
      </c>
      <c r="O17" s="18">
        <v>876.5</v>
      </c>
      <c r="R17" s="6">
        <v>0.42462</v>
      </c>
      <c r="S17" s="6">
        <v>236.23666432</v>
      </c>
      <c r="T17" s="6">
        <v>3078.78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zoomScale="70" zoomScaleNormal="70" workbookViewId="0">
      <selection activeCell="J3" sqref="J3"/>
    </sheetView>
  </sheetViews>
  <sheetFormatPr defaultColWidth="9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55.9558485785846</v>
      </c>
      <c r="D2" s="6">
        <v>582.669287530601</v>
      </c>
      <c r="E2" s="7">
        <v>95835</v>
      </c>
      <c r="F2" s="22">
        <v>0.685430583045854</v>
      </c>
      <c r="G2" s="7">
        <v>184.534</v>
      </c>
      <c r="H2" s="6">
        <v>20543</v>
      </c>
      <c r="I2" s="6">
        <v>1.24244</v>
      </c>
      <c r="J2" s="6"/>
      <c r="K2" s="23">
        <v>0.343</v>
      </c>
      <c r="L2" s="22">
        <v>0.546</v>
      </c>
      <c r="M2" s="6"/>
      <c r="N2" s="6">
        <v>15003</v>
      </c>
      <c r="O2" s="6">
        <v>690.43</v>
      </c>
      <c r="P2" s="6"/>
      <c r="Q2" s="6"/>
      <c r="R2" s="6">
        <v>8.9234325</v>
      </c>
      <c r="S2" s="12">
        <v>240.59305934</v>
      </c>
      <c r="T2" s="13">
        <v>7856.56</v>
      </c>
    </row>
    <row r="3" spans="1:20">
      <c r="A3" s="2">
        <v>370200</v>
      </c>
      <c r="B3" s="5" t="s">
        <v>21</v>
      </c>
      <c r="C3" s="1">
        <v>64.8741557991652</v>
      </c>
      <c r="D3" s="6">
        <v>674.001869569755</v>
      </c>
      <c r="E3" s="7">
        <v>102343</v>
      </c>
      <c r="F3" s="22">
        <v>0.685394025834954</v>
      </c>
      <c r="G3" s="7">
        <v>202.2413</v>
      </c>
      <c r="H3" s="6">
        <v>26589</v>
      </c>
      <c r="I3" s="6">
        <v>1.35849</v>
      </c>
      <c r="J3" s="6"/>
      <c r="K3" s="22">
        <v>0.364</v>
      </c>
      <c r="L3" s="22">
        <v>0.508</v>
      </c>
      <c r="M3" s="6"/>
      <c r="N3" s="6">
        <v>15894</v>
      </c>
      <c r="O3" s="6">
        <v>898.54</v>
      </c>
      <c r="P3" s="6"/>
      <c r="Q3" s="6"/>
      <c r="R3" s="6">
        <v>10.532434</v>
      </c>
      <c r="S3" s="12">
        <v>402.2355534</v>
      </c>
      <c r="T3" s="13">
        <v>12001.52</v>
      </c>
    </row>
    <row r="4" spans="1:20">
      <c r="A4" s="2">
        <v>370300</v>
      </c>
      <c r="B4" s="5" t="s">
        <v>22</v>
      </c>
      <c r="C4" s="1">
        <v>36.1001216763608</v>
      </c>
      <c r="D4" s="6">
        <v>399.703354053619</v>
      </c>
      <c r="E4" s="7">
        <v>100934</v>
      </c>
      <c r="F4" s="22">
        <v>0.685380583058536</v>
      </c>
      <c r="G4" s="7">
        <v>85.4232</v>
      </c>
      <c r="H4" s="6">
        <v>18583</v>
      </c>
      <c r="I4" s="6">
        <v>1.04935</v>
      </c>
      <c r="J4" s="6"/>
      <c r="K4" s="22">
        <v>0.485</v>
      </c>
      <c r="L4" s="22">
        <v>0.408</v>
      </c>
      <c r="M4" s="6"/>
      <c r="N4" s="6">
        <v>7905</v>
      </c>
      <c r="O4" s="6">
        <v>409.43</v>
      </c>
      <c r="P4" s="6"/>
      <c r="Q4" s="6"/>
      <c r="R4" s="6">
        <v>9.5453455</v>
      </c>
      <c r="S4" s="12">
        <v>303.532453</v>
      </c>
      <c r="T4" s="13">
        <v>5068.35</v>
      </c>
    </row>
    <row r="5" spans="1:20">
      <c r="A5" s="2">
        <v>370400</v>
      </c>
      <c r="B5" s="5" t="s">
        <v>23</v>
      </c>
      <c r="C5" s="1">
        <v>20.4919729260918</v>
      </c>
      <c r="D5" s="6">
        <v>197.097791873512</v>
      </c>
      <c r="E5" s="7">
        <v>59869.3</v>
      </c>
      <c r="F5" s="22">
        <v>0.520464964684906</v>
      </c>
      <c r="G5" s="7">
        <v>50.3245</v>
      </c>
      <c r="H5" s="6">
        <v>6905</v>
      </c>
      <c r="I5" s="6">
        <v>0.58433</v>
      </c>
      <c r="J5" s="6"/>
      <c r="K5" s="22">
        <v>0.453</v>
      </c>
      <c r="L5" s="22">
        <v>0.365</v>
      </c>
      <c r="M5" s="6"/>
      <c r="N5" s="6">
        <v>2094</v>
      </c>
      <c r="O5" s="6">
        <v>320.54</v>
      </c>
      <c r="P5" s="6"/>
      <c r="Q5" s="6"/>
      <c r="R5" s="6">
        <v>1.0423435</v>
      </c>
      <c r="S5" s="12">
        <v>120.423532</v>
      </c>
      <c r="T5" s="13">
        <v>2402.38</v>
      </c>
    </row>
    <row r="6" spans="1:20">
      <c r="A6" s="2">
        <v>370500</v>
      </c>
      <c r="B6" s="5" t="s">
        <v>24</v>
      </c>
      <c r="C6" s="1">
        <v>36.0352315716708</v>
      </c>
      <c r="D6" s="6">
        <v>401.248813931677</v>
      </c>
      <c r="E6" s="7">
        <v>185340</v>
      </c>
      <c r="F6" s="22">
        <v>0.605035893408539</v>
      </c>
      <c r="G6" s="7">
        <v>56.5343</v>
      </c>
      <c r="H6" s="6">
        <v>5904</v>
      </c>
      <c r="I6" s="6">
        <v>0.89055</v>
      </c>
      <c r="J6" s="6"/>
      <c r="K6" s="22">
        <v>0.564</v>
      </c>
      <c r="L6" s="22">
        <v>0.308</v>
      </c>
      <c r="M6" s="6"/>
      <c r="N6" s="6">
        <v>3909</v>
      </c>
      <c r="O6" s="6">
        <v>190.34</v>
      </c>
      <c r="P6" s="6"/>
      <c r="Q6" s="6"/>
      <c r="R6" s="6">
        <v>4.3095355</v>
      </c>
      <c r="S6" s="12">
        <v>240.312455</v>
      </c>
      <c r="T6" s="13">
        <v>4152.47</v>
      </c>
    </row>
    <row r="7" spans="1:20">
      <c r="A7" s="2">
        <v>370600</v>
      </c>
      <c r="B7" s="5" t="s">
        <v>25</v>
      </c>
      <c r="C7" s="1">
        <v>55.5043025144168</v>
      </c>
      <c r="D7" s="6">
        <v>587.846939404606</v>
      </c>
      <c r="E7" s="7">
        <v>95438</v>
      </c>
      <c r="F7" s="22">
        <v>0.595349523095035</v>
      </c>
      <c r="G7" s="7">
        <v>130.4323</v>
      </c>
      <c r="H7" s="6">
        <v>21065</v>
      </c>
      <c r="I7" s="6">
        <v>1.89343</v>
      </c>
      <c r="J7" s="6"/>
      <c r="K7" s="22">
        <v>0.435</v>
      </c>
      <c r="L7" s="22">
        <v>0.406</v>
      </c>
      <c r="M7" s="6"/>
      <c r="N7" s="6">
        <v>3809</v>
      </c>
      <c r="O7" s="6">
        <v>685.43</v>
      </c>
      <c r="P7" s="6"/>
      <c r="Q7" s="6"/>
      <c r="R7" s="6">
        <v>3.4503953</v>
      </c>
      <c r="S7" s="12">
        <v>490.512353</v>
      </c>
      <c r="T7" s="13">
        <v>7832.58</v>
      </c>
    </row>
    <row r="8" spans="1:20">
      <c r="A8" s="2">
        <v>370700</v>
      </c>
      <c r="B8" s="5" t="s">
        <v>26</v>
      </c>
      <c r="C8" s="1">
        <v>69.4835925311648</v>
      </c>
      <c r="D8" s="6">
        <v>660.351348291065</v>
      </c>
      <c r="E8" s="7">
        <v>60438.3</v>
      </c>
      <c r="F8" s="22">
        <v>0.564932059403585</v>
      </c>
      <c r="G8" s="7">
        <v>194.4323</v>
      </c>
      <c r="H8" s="6">
        <v>30284</v>
      </c>
      <c r="I8" s="6">
        <v>2.78935</v>
      </c>
      <c r="J8" s="6"/>
      <c r="K8" s="22">
        <v>0.403</v>
      </c>
      <c r="L8" s="22">
        <v>0.423</v>
      </c>
      <c r="M8" s="6"/>
      <c r="N8" s="6">
        <v>3789</v>
      </c>
      <c r="O8" s="18">
        <v>895.34</v>
      </c>
      <c r="P8" s="6"/>
      <c r="Q8" s="6"/>
      <c r="R8" s="6">
        <v>3.0394042</v>
      </c>
      <c r="S8" s="12">
        <v>504.424235</v>
      </c>
      <c r="T8" s="13">
        <v>6156.78</v>
      </c>
    </row>
    <row r="9" spans="1:20">
      <c r="A9" s="2">
        <v>370800</v>
      </c>
      <c r="B9" s="5" t="s">
        <v>27</v>
      </c>
      <c r="C9" s="1">
        <v>49.6815686652957</v>
      </c>
      <c r="D9" s="6">
        <v>505.393893130881</v>
      </c>
      <c r="E9" s="7">
        <v>56055.3</v>
      </c>
      <c r="F9" s="22">
        <v>0.565380583204545</v>
      </c>
      <c r="G9" s="7">
        <v>103.523</v>
      </c>
      <c r="H9" s="6">
        <v>32989</v>
      </c>
      <c r="I9" s="6">
        <v>1.89435</v>
      </c>
      <c r="J9" s="6"/>
      <c r="K9" s="22">
        <v>0.408</v>
      </c>
      <c r="L9" s="22">
        <v>0.408</v>
      </c>
      <c r="M9" s="6"/>
      <c r="N9" s="6">
        <v>4094</v>
      </c>
      <c r="O9" s="6">
        <v>804.23</v>
      </c>
      <c r="P9" s="6"/>
      <c r="Q9" s="6"/>
      <c r="R9" s="6">
        <v>3.2090445</v>
      </c>
      <c r="S9" s="12">
        <v>294.532532</v>
      </c>
      <c r="T9" s="13">
        <v>4930.58</v>
      </c>
    </row>
    <row r="10" spans="1:20">
      <c r="A10" s="2">
        <v>370900</v>
      </c>
      <c r="B10" s="5" t="s">
        <v>28</v>
      </c>
      <c r="C10" s="1">
        <v>28.9548880878886</v>
      </c>
      <c r="D10" s="6">
        <v>290.911508074679</v>
      </c>
      <c r="E10" s="7">
        <v>60439.3</v>
      </c>
      <c r="F10" s="22">
        <v>0.563058394684964</v>
      </c>
      <c r="G10" s="7">
        <v>69.4234</v>
      </c>
      <c r="H10" s="6">
        <v>6895</v>
      </c>
      <c r="I10" s="6">
        <v>1.08594</v>
      </c>
      <c r="J10" s="6"/>
      <c r="K10" s="22">
        <v>0.395</v>
      </c>
      <c r="L10" s="22">
        <v>0.424</v>
      </c>
      <c r="M10" s="6"/>
      <c r="N10" s="6">
        <v>3086</v>
      </c>
      <c r="O10" s="18">
        <v>506.35</v>
      </c>
      <c r="P10" s="6"/>
      <c r="Q10" s="6"/>
      <c r="R10" s="6">
        <v>3.490549</v>
      </c>
      <c r="S10" s="12">
        <v>180.5132535</v>
      </c>
      <c r="T10" s="13">
        <v>3651.53</v>
      </c>
    </row>
    <row r="11" spans="1:20">
      <c r="A11" s="2">
        <v>371000</v>
      </c>
      <c r="B11" s="5" t="s">
        <v>29</v>
      </c>
      <c r="C11" s="1">
        <v>29.2385746795149</v>
      </c>
      <c r="D11" s="6">
        <v>228.992950896233</v>
      </c>
      <c r="E11" s="7">
        <v>108395</v>
      </c>
      <c r="F11" s="22">
        <v>0.605324850384594</v>
      </c>
      <c r="G11" s="7">
        <v>64.5435</v>
      </c>
      <c r="H11" s="6">
        <v>9859</v>
      </c>
      <c r="I11" s="6">
        <v>0.68934</v>
      </c>
      <c r="J11" s="6"/>
      <c r="K11" s="22">
        <v>0.385</v>
      </c>
      <c r="L11" s="22">
        <v>0.43</v>
      </c>
      <c r="M11" s="6"/>
      <c r="N11" s="6">
        <v>2984</v>
      </c>
      <c r="O11" s="18">
        <v>230.45</v>
      </c>
      <c r="P11" s="6"/>
      <c r="Q11" s="6"/>
      <c r="R11" s="6">
        <v>1.5909034</v>
      </c>
      <c r="S11" s="12">
        <v>102.535324</v>
      </c>
      <c r="T11" s="13">
        <v>3641.48</v>
      </c>
    </row>
    <row r="12" spans="1:20">
      <c r="A12" s="2">
        <v>371100</v>
      </c>
      <c r="B12" s="5" t="s">
        <v>30</v>
      </c>
      <c r="C12" s="1">
        <v>18.1106275455533</v>
      </c>
      <c r="D12" s="6">
        <v>123.533980876644</v>
      </c>
      <c r="E12" s="7">
        <v>668486.2</v>
      </c>
      <c r="F12" s="22">
        <v>0.560358034846434</v>
      </c>
      <c r="G12" s="7">
        <v>56.5344</v>
      </c>
      <c r="H12" s="6">
        <v>8549</v>
      </c>
      <c r="I12" s="6">
        <v>0.8483</v>
      </c>
      <c r="J12" s="6"/>
      <c r="K12" s="22">
        <v>0.423</v>
      </c>
      <c r="L12" s="22">
        <v>0.406</v>
      </c>
      <c r="M12" s="6"/>
      <c r="N12" s="6">
        <v>2094</v>
      </c>
      <c r="O12" s="6">
        <v>234.54</v>
      </c>
      <c r="P12" s="6"/>
      <c r="Q12" s="6"/>
      <c r="R12" s="6">
        <v>2.39049094</v>
      </c>
      <c r="S12" s="12">
        <v>202.623464</v>
      </c>
      <c r="T12" s="13">
        <v>2202.17</v>
      </c>
    </row>
    <row r="13" spans="1:20">
      <c r="A13" s="2">
        <v>371300</v>
      </c>
      <c r="B13" s="5" t="s">
        <v>31</v>
      </c>
      <c r="C13" s="9">
        <v>58.6468777411016</v>
      </c>
      <c r="D13" s="6">
        <v>508.396098244496</v>
      </c>
      <c r="E13" s="7">
        <v>40956</v>
      </c>
      <c r="F13" s="22">
        <v>0.482034859304855</v>
      </c>
      <c r="G13" s="7">
        <v>194.5354</v>
      </c>
      <c r="H13" s="6">
        <v>36895</v>
      </c>
      <c r="I13" s="6">
        <v>2.68054</v>
      </c>
      <c r="J13" s="6"/>
      <c r="K13" s="22">
        <v>0.386</v>
      </c>
      <c r="L13" s="22">
        <v>0.435</v>
      </c>
      <c r="M13" s="6"/>
      <c r="N13" s="6">
        <v>4896</v>
      </c>
      <c r="O13" s="18">
        <v>254.56</v>
      </c>
      <c r="P13" s="6"/>
      <c r="Q13" s="6"/>
      <c r="R13" s="6">
        <v>5.23435435</v>
      </c>
      <c r="S13" s="12">
        <v>460.513534</v>
      </c>
      <c r="T13" s="13">
        <v>4717.8</v>
      </c>
    </row>
    <row r="14" spans="1:20">
      <c r="A14" s="2">
        <v>371400</v>
      </c>
      <c r="B14" s="5" t="s">
        <v>32</v>
      </c>
      <c r="C14" s="9">
        <v>38.103962648929</v>
      </c>
      <c r="D14" s="6">
        <v>253.145866204118</v>
      </c>
      <c r="E14" s="7">
        <v>54095</v>
      </c>
      <c r="F14" s="22">
        <v>0.503246904354043</v>
      </c>
      <c r="G14" s="7">
        <v>84.4324</v>
      </c>
      <c r="H14" s="6">
        <v>15894</v>
      </c>
      <c r="I14" s="6">
        <v>2.09504</v>
      </c>
      <c r="J14" s="6"/>
      <c r="K14" s="22">
        <v>0.426</v>
      </c>
      <c r="L14" s="22">
        <v>0.384</v>
      </c>
      <c r="M14" s="6"/>
      <c r="N14" s="6">
        <v>2985</v>
      </c>
      <c r="O14" s="18">
        <v>520.43</v>
      </c>
      <c r="P14" s="6"/>
      <c r="Q14" s="6"/>
      <c r="R14" s="6">
        <v>2.9895894</v>
      </c>
      <c r="S14" s="12">
        <v>198.5234634</v>
      </c>
      <c r="T14" s="13">
        <v>3380.3</v>
      </c>
    </row>
    <row r="15" spans="1:20">
      <c r="A15" s="2">
        <v>371500</v>
      </c>
      <c r="B15" s="5" t="s">
        <v>33</v>
      </c>
      <c r="C15" s="9">
        <v>33.0331666789904</v>
      </c>
      <c r="D15" s="6">
        <v>333.238837077562</v>
      </c>
      <c r="E15" s="7">
        <v>49858.2</v>
      </c>
      <c r="F15" s="22">
        <v>0.483502945049503</v>
      </c>
      <c r="G15" s="7">
        <v>80.4324</v>
      </c>
      <c r="H15" s="6">
        <v>20895</v>
      </c>
      <c r="I15" s="6">
        <v>1.93849</v>
      </c>
      <c r="J15" s="6"/>
      <c r="K15" s="22">
        <v>0.435</v>
      </c>
      <c r="L15" s="22">
        <v>0.364</v>
      </c>
      <c r="M15" s="6"/>
      <c r="N15" s="6">
        <v>2094</v>
      </c>
      <c r="O15" s="6">
        <v>540.43</v>
      </c>
      <c r="P15" s="6"/>
      <c r="Q15" s="6"/>
      <c r="R15" s="6">
        <v>3.2984398</v>
      </c>
      <c r="S15" s="12">
        <v>289.263466</v>
      </c>
      <c r="T15" s="13">
        <v>3152.15</v>
      </c>
    </row>
    <row r="16" spans="1:20">
      <c r="A16" s="2">
        <v>371600</v>
      </c>
      <c r="B16" s="5" t="s">
        <v>34</v>
      </c>
      <c r="C16" s="9">
        <v>37.2641082934197</v>
      </c>
      <c r="D16" s="6">
        <v>334.85099699338</v>
      </c>
      <c r="E16" s="7">
        <v>63895.3</v>
      </c>
      <c r="F16" s="22">
        <v>0.504218058349843</v>
      </c>
      <c r="G16" s="7">
        <v>75.5325</v>
      </c>
      <c r="H16" s="6">
        <v>12895</v>
      </c>
      <c r="I16" s="6">
        <v>1.59045</v>
      </c>
      <c r="J16" s="6"/>
      <c r="K16" s="22">
        <v>0.395</v>
      </c>
      <c r="L16" s="22">
        <v>0.409</v>
      </c>
      <c r="M16" s="6"/>
      <c r="N16" s="6">
        <v>1039</v>
      </c>
      <c r="O16" s="6">
        <v>320.43</v>
      </c>
      <c r="P16" s="6"/>
      <c r="Q16" s="6"/>
      <c r="R16" s="6">
        <v>1.590439</v>
      </c>
      <c r="S16" s="12">
        <v>1002.623464</v>
      </c>
      <c r="T16" s="13">
        <v>2640.52</v>
      </c>
    </row>
    <row r="17" spans="1:20">
      <c r="A17" s="2">
        <v>371700</v>
      </c>
      <c r="B17" s="5" t="s">
        <v>35</v>
      </c>
      <c r="C17" s="9">
        <v>34.9417803516608</v>
      </c>
      <c r="D17" s="6">
        <v>295.391905828602</v>
      </c>
      <c r="E17" s="7">
        <v>31043.2</v>
      </c>
      <c r="F17" s="22">
        <v>0.468349028934855</v>
      </c>
      <c r="G17" s="6">
        <v>90.4532</v>
      </c>
      <c r="H17" s="6">
        <v>13894</v>
      </c>
      <c r="I17" s="6">
        <v>2.48048</v>
      </c>
      <c r="J17" s="6"/>
      <c r="K17" s="22">
        <v>0.484</v>
      </c>
      <c r="L17" s="22">
        <v>0.354</v>
      </c>
      <c r="M17" s="6"/>
      <c r="N17" s="6">
        <v>3090</v>
      </c>
      <c r="O17" s="18">
        <v>804.54</v>
      </c>
      <c r="P17" s="6"/>
      <c r="Q17" s="6"/>
      <c r="R17" s="6">
        <v>0.3898495</v>
      </c>
      <c r="S17" s="6">
        <v>205.1634643</v>
      </c>
      <c r="T17" s="6">
        <v>3078.78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zoomScale="70" zoomScaleNormal="70" workbookViewId="0">
      <selection activeCell="D2" sqref="D2:D17"/>
    </sheetView>
  </sheetViews>
  <sheetFormatPr defaultColWidth="8.90740740740741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61.8136978059489</v>
      </c>
      <c r="D2" s="6">
        <v>583.253443363946</v>
      </c>
      <c r="E2" s="7">
        <v>90999</v>
      </c>
      <c r="F2" s="8">
        <v>0.6946</v>
      </c>
      <c r="G2" s="7">
        <v>157.3886</v>
      </c>
      <c r="H2" s="6">
        <v>21288.34</v>
      </c>
      <c r="I2" s="7">
        <v>1.27303</v>
      </c>
      <c r="J2" s="6"/>
      <c r="K2" s="11">
        <v>0.362</v>
      </c>
      <c r="L2" s="11">
        <v>0.589</v>
      </c>
      <c r="M2" s="6"/>
      <c r="N2" s="7">
        <v>14425</v>
      </c>
      <c r="O2" s="6">
        <v>723.31</v>
      </c>
      <c r="P2" s="6"/>
      <c r="Q2" s="6"/>
      <c r="R2" s="12">
        <v>6.9347</v>
      </c>
      <c r="S2" s="12">
        <v>279.9</v>
      </c>
      <c r="T2" s="13">
        <v>6536.11654810987</v>
      </c>
    </row>
    <row r="3" spans="1:20">
      <c r="A3" s="2">
        <v>370200</v>
      </c>
      <c r="B3" s="5" t="s">
        <v>21</v>
      </c>
      <c r="C3" s="1">
        <v>72.7834078725315</v>
      </c>
      <c r="D3" s="6">
        <v>674.677590999081</v>
      </c>
      <c r="E3" s="7">
        <v>109407</v>
      </c>
      <c r="F3" s="8">
        <v>0.7153</v>
      </c>
      <c r="G3" s="7">
        <v>190.4979</v>
      </c>
      <c r="H3" s="6">
        <v>22386.39</v>
      </c>
      <c r="I3" s="7">
        <v>1.61373</v>
      </c>
      <c r="J3" s="6"/>
      <c r="K3" s="11">
        <v>0.415597826380973</v>
      </c>
      <c r="L3" s="11">
        <v>0.547343261149012</v>
      </c>
      <c r="M3" s="6"/>
      <c r="N3" s="7">
        <v>17258</v>
      </c>
      <c r="O3" s="6">
        <v>920.4</v>
      </c>
      <c r="P3" s="6"/>
      <c r="Q3" s="6"/>
      <c r="R3" s="12">
        <v>7.058636</v>
      </c>
      <c r="S3" s="12">
        <v>367.3</v>
      </c>
      <c r="T3" s="13">
        <v>10011.29</v>
      </c>
    </row>
    <row r="4" spans="1:20">
      <c r="A4" s="2">
        <v>370300</v>
      </c>
      <c r="B4" s="5" t="s">
        <v>22</v>
      </c>
      <c r="C4" s="1">
        <v>42.2047736379072</v>
      </c>
      <c r="D4" s="6">
        <v>400.10407715826</v>
      </c>
      <c r="E4" s="7">
        <v>94587</v>
      </c>
      <c r="F4" s="8">
        <v>0.6911</v>
      </c>
      <c r="G4" s="7">
        <v>80.2444</v>
      </c>
      <c r="H4" s="6">
        <v>17053</v>
      </c>
      <c r="I4" s="7">
        <v>1.12602</v>
      </c>
      <c r="J4" s="6"/>
      <c r="K4" s="11">
        <v>0.525</v>
      </c>
      <c r="L4" s="11">
        <v>0.441</v>
      </c>
      <c r="M4" s="6"/>
      <c r="N4" s="7">
        <v>8516</v>
      </c>
      <c r="O4" s="6">
        <v>468.69</v>
      </c>
      <c r="P4" s="6"/>
      <c r="Q4" s="6"/>
      <c r="R4" s="12">
        <v>8.810662</v>
      </c>
      <c r="S4" s="12">
        <v>328.9</v>
      </c>
      <c r="T4" s="13">
        <v>4412.01</v>
      </c>
    </row>
    <row r="5" spans="1:20">
      <c r="A5" s="2">
        <v>370400</v>
      </c>
      <c r="B5" s="5" t="s">
        <v>23</v>
      </c>
      <c r="C5" s="1">
        <v>26.084149556363</v>
      </c>
      <c r="D5" s="6">
        <v>197.295392514778</v>
      </c>
      <c r="E5" s="7">
        <v>54984</v>
      </c>
      <c r="F5" s="8">
        <v>0.5547</v>
      </c>
      <c r="G5" s="7">
        <v>44.7765</v>
      </c>
      <c r="H5" s="6">
        <v>6114.28</v>
      </c>
      <c r="I5" s="7">
        <v>0.84406</v>
      </c>
      <c r="J5" s="6"/>
      <c r="K5" s="11">
        <v>0.512</v>
      </c>
      <c r="L5" s="11">
        <v>0.412</v>
      </c>
      <c r="M5" s="6"/>
      <c r="N5" s="7">
        <v>2830</v>
      </c>
      <c r="O5" s="6">
        <v>391.56</v>
      </c>
      <c r="P5" s="6"/>
      <c r="Q5" s="6"/>
      <c r="R5" s="12">
        <v>1.0437</v>
      </c>
      <c r="S5" s="12">
        <v>126.6</v>
      </c>
      <c r="T5" s="13">
        <v>2142.6335</v>
      </c>
    </row>
    <row r="6" spans="1:20">
      <c r="A6" s="2">
        <v>370500</v>
      </c>
      <c r="B6" s="5" t="s">
        <v>24</v>
      </c>
      <c r="C6" s="1">
        <v>43.1172408172099</v>
      </c>
      <c r="D6" s="6">
        <v>401.651086439079</v>
      </c>
      <c r="E6" s="7">
        <v>164024</v>
      </c>
      <c r="F6" s="8">
        <v>0.6667</v>
      </c>
      <c r="G6" s="7">
        <v>54.176</v>
      </c>
      <c r="H6" s="6">
        <v>5387.38</v>
      </c>
      <c r="I6" s="7">
        <v>0.90981</v>
      </c>
      <c r="J6" s="6"/>
      <c r="K6" s="11">
        <v>0.622</v>
      </c>
      <c r="L6" s="11">
        <v>0.343</v>
      </c>
      <c r="M6" s="6"/>
      <c r="N6" s="7">
        <v>3633</v>
      </c>
      <c r="O6" s="6">
        <v>213.21</v>
      </c>
      <c r="P6" s="6"/>
      <c r="Q6" s="6"/>
      <c r="R6" s="12">
        <v>3.207135</v>
      </c>
      <c r="S6" s="12">
        <v>269.7</v>
      </c>
      <c r="T6" s="13">
        <v>3479.604555</v>
      </c>
    </row>
    <row r="7" spans="1:20">
      <c r="A7" s="2">
        <v>370600</v>
      </c>
      <c r="B7" s="5" t="s">
        <v>25</v>
      </c>
      <c r="C7" s="1">
        <v>64.8359842738843</v>
      </c>
      <c r="D7" s="6">
        <v>588.436286099405</v>
      </c>
      <c r="E7" s="7">
        <v>98388</v>
      </c>
      <c r="F7" s="8">
        <v>0.621</v>
      </c>
      <c r="G7" s="7">
        <v>126.9649</v>
      </c>
      <c r="H7" s="6">
        <v>21774.69</v>
      </c>
      <c r="I7" s="7">
        <v>1.90008</v>
      </c>
      <c r="J7" s="6"/>
      <c r="K7" s="11">
        <v>0.5</v>
      </c>
      <c r="L7" s="11">
        <v>0.433</v>
      </c>
      <c r="M7" s="6"/>
      <c r="N7" s="7">
        <v>4387</v>
      </c>
      <c r="O7" s="6">
        <v>706.4</v>
      </c>
      <c r="P7" s="6"/>
      <c r="Q7" s="6"/>
      <c r="R7" s="12">
        <v>2.62239</v>
      </c>
      <c r="S7" s="12">
        <v>463.1</v>
      </c>
      <c r="T7" s="13">
        <v>6925.66</v>
      </c>
    </row>
    <row r="8" spans="1:20">
      <c r="A8" s="2">
        <v>370700</v>
      </c>
      <c r="B8" s="5" t="s">
        <v>26</v>
      </c>
      <c r="C8" s="1">
        <v>79.0204741015942</v>
      </c>
      <c r="D8" s="6">
        <v>661.013384372967</v>
      </c>
      <c r="E8" s="7">
        <v>59275</v>
      </c>
      <c r="F8" s="8">
        <v>0.5815</v>
      </c>
      <c r="G8" s="7">
        <v>182.9195</v>
      </c>
      <c r="H8" s="6">
        <v>25299.12</v>
      </c>
      <c r="I8" s="7">
        <v>2.68816</v>
      </c>
      <c r="J8" s="6"/>
      <c r="K8" s="11">
        <v>0.464</v>
      </c>
      <c r="L8" s="11">
        <v>0.45</v>
      </c>
      <c r="M8" s="6"/>
      <c r="N8" s="7">
        <v>3987</v>
      </c>
      <c r="O8" s="6">
        <v>935.7</v>
      </c>
      <c r="P8" s="6"/>
      <c r="Q8" s="6"/>
      <c r="R8" s="12">
        <v>2.75</v>
      </c>
      <c r="S8" s="12">
        <v>455</v>
      </c>
      <c r="T8" s="13">
        <v>5522.68</v>
      </c>
    </row>
    <row r="9" spans="1:20">
      <c r="A9" s="2">
        <v>370800</v>
      </c>
      <c r="B9" s="5" t="s">
        <v>27</v>
      </c>
      <c r="C9" s="1">
        <v>54.442173857976</v>
      </c>
      <c r="D9" s="6">
        <v>505.900576419545</v>
      </c>
      <c r="E9" s="7">
        <v>51662</v>
      </c>
      <c r="F9" s="8">
        <v>0.5525</v>
      </c>
      <c r="G9" s="7">
        <v>94.753</v>
      </c>
      <c r="H9" s="6">
        <v>28061.06</v>
      </c>
      <c r="I9" s="7">
        <v>1.93732</v>
      </c>
      <c r="J9" s="6"/>
      <c r="K9" s="11">
        <v>0.453</v>
      </c>
      <c r="L9" s="11">
        <v>0.435</v>
      </c>
      <c r="M9" s="6"/>
      <c r="N9" s="7">
        <v>4036</v>
      </c>
      <c r="O9" s="6">
        <v>835.44</v>
      </c>
      <c r="P9" s="6"/>
      <c r="Q9" s="6"/>
      <c r="R9" s="12">
        <v>2.146697</v>
      </c>
      <c r="S9" s="12">
        <v>274.7</v>
      </c>
      <c r="T9" s="13">
        <v>4301.82</v>
      </c>
    </row>
    <row r="10" spans="1:20">
      <c r="A10" s="2">
        <v>370900</v>
      </c>
      <c r="B10" s="5" t="s">
        <v>28</v>
      </c>
      <c r="C10" s="1">
        <v>34.0683756270563</v>
      </c>
      <c r="D10" s="6">
        <v>291.203161776129</v>
      </c>
      <c r="E10" s="7">
        <v>59027</v>
      </c>
      <c r="F10" s="8">
        <v>0.5906</v>
      </c>
      <c r="G10" s="7">
        <v>58.4653</v>
      </c>
      <c r="H10" s="6">
        <v>6738.44</v>
      </c>
      <c r="I10" s="7">
        <v>1.53435</v>
      </c>
      <c r="J10" s="6"/>
      <c r="K10" s="11">
        <v>0.448</v>
      </c>
      <c r="L10" s="11">
        <v>0.467</v>
      </c>
      <c r="M10" s="6"/>
      <c r="N10" s="7">
        <v>3002</v>
      </c>
      <c r="O10" s="6">
        <v>563.74</v>
      </c>
      <c r="P10" s="6"/>
      <c r="Q10" s="6"/>
      <c r="R10" s="12">
        <v>2.519208</v>
      </c>
      <c r="S10" s="12">
        <v>184.2</v>
      </c>
      <c r="T10" s="13">
        <v>3316.79</v>
      </c>
    </row>
    <row r="11" spans="1:20">
      <c r="A11" s="2">
        <v>371000</v>
      </c>
      <c r="B11" s="5" t="s">
        <v>29</v>
      </c>
      <c r="C11" s="1">
        <v>34.7342475960325</v>
      </c>
      <c r="D11" s="6">
        <v>229.222528069638</v>
      </c>
      <c r="E11" s="7">
        <v>114220</v>
      </c>
      <c r="F11" s="8">
        <v>0.65</v>
      </c>
      <c r="G11" s="7">
        <v>57.4493</v>
      </c>
      <c r="H11" s="6">
        <v>8736.3</v>
      </c>
      <c r="I11" s="7">
        <v>0.70374</v>
      </c>
      <c r="J11" s="6"/>
      <c r="K11" s="11">
        <v>0.456</v>
      </c>
      <c r="L11" s="11">
        <v>0.473</v>
      </c>
      <c r="M11" s="6"/>
      <c r="N11" s="7">
        <v>3534</v>
      </c>
      <c r="O11" s="6">
        <v>281.93</v>
      </c>
      <c r="P11" s="6"/>
      <c r="Q11" s="6"/>
      <c r="R11" s="12">
        <v>1.059476</v>
      </c>
      <c r="S11" s="12">
        <v>108.7</v>
      </c>
      <c r="T11" s="13">
        <v>3212.2</v>
      </c>
    </row>
    <row r="12" spans="1:20">
      <c r="A12" s="2">
        <v>371100</v>
      </c>
      <c r="B12" s="5" t="s">
        <v>30</v>
      </c>
      <c r="C12" s="1">
        <v>20.8803140298133</v>
      </c>
      <c r="D12" s="6">
        <v>123.657830025878</v>
      </c>
      <c r="E12" s="7">
        <v>62357</v>
      </c>
      <c r="F12" s="8">
        <v>0.5686</v>
      </c>
      <c r="G12" s="7">
        <v>47.7025</v>
      </c>
      <c r="H12" s="6">
        <v>8489.2</v>
      </c>
      <c r="I12" s="7">
        <v>0.84954</v>
      </c>
      <c r="J12" s="6"/>
      <c r="K12" s="11">
        <v>0.473</v>
      </c>
      <c r="L12" s="11">
        <v>0.446</v>
      </c>
      <c r="M12" s="6"/>
      <c r="N12" s="7">
        <v>1782</v>
      </c>
      <c r="O12" s="6">
        <v>290.11</v>
      </c>
      <c r="P12" s="6"/>
      <c r="Q12" s="6"/>
      <c r="R12" s="12">
        <v>1.5651</v>
      </c>
      <c r="S12" s="12">
        <v>177</v>
      </c>
      <c r="T12" s="13">
        <v>1802.49</v>
      </c>
    </row>
    <row r="13" spans="1:20">
      <c r="A13" s="2">
        <v>371300</v>
      </c>
      <c r="B13" s="5" t="s">
        <v>31</v>
      </c>
      <c r="C13" s="9">
        <v>63.7917557130273</v>
      </c>
      <c r="D13" s="6">
        <v>508.905791397705</v>
      </c>
      <c r="E13" s="7">
        <v>38803</v>
      </c>
      <c r="F13" s="8">
        <v>0.5584</v>
      </c>
      <c r="G13" s="7">
        <v>175.1949</v>
      </c>
      <c r="H13" s="6">
        <v>29419</v>
      </c>
      <c r="I13" s="7">
        <v>2.72434</v>
      </c>
      <c r="J13" s="6"/>
      <c r="K13" s="11">
        <v>0.502</v>
      </c>
      <c r="L13" s="11">
        <v>0.48</v>
      </c>
      <c r="M13" s="6"/>
      <c r="N13" s="7">
        <v>5080</v>
      </c>
      <c r="O13" s="6">
        <v>1044.3</v>
      </c>
      <c r="P13" s="6"/>
      <c r="Q13" s="6"/>
      <c r="R13" s="12">
        <v>5.135017</v>
      </c>
      <c r="S13" s="12">
        <v>395.5</v>
      </c>
      <c r="T13" s="13">
        <v>4026.75</v>
      </c>
    </row>
    <row r="14" spans="1:20">
      <c r="A14" s="2">
        <v>371400</v>
      </c>
      <c r="B14" s="5" t="s">
        <v>32</v>
      </c>
      <c r="C14" s="9">
        <v>30.3196017940896</v>
      </c>
      <c r="D14" s="6">
        <v>253.399657913404</v>
      </c>
      <c r="E14" s="7">
        <v>50856</v>
      </c>
      <c r="F14" s="8">
        <v>0.5377</v>
      </c>
      <c r="G14" s="7">
        <v>78.6892</v>
      </c>
      <c r="H14" s="6">
        <v>13418</v>
      </c>
      <c r="I14" s="7">
        <v>2.21067</v>
      </c>
      <c r="J14" s="6"/>
      <c r="K14" s="11">
        <v>0.431</v>
      </c>
      <c r="L14" s="11">
        <v>0.421</v>
      </c>
      <c r="M14" s="6"/>
      <c r="N14" s="7">
        <v>3082</v>
      </c>
      <c r="O14" s="6">
        <v>579.23</v>
      </c>
      <c r="P14" s="6"/>
      <c r="Q14" s="6"/>
      <c r="R14" s="12">
        <v>2.164954</v>
      </c>
      <c r="S14" s="12">
        <v>195.6</v>
      </c>
      <c r="T14" s="13">
        <v>2932.99</v>
      </c>
    </row>
    <row r="15" spans="1:20">
      <c r="A15" s="2">
        <v>371500</v>
      </c>
      <c r="B15" s="5" t="s">
        <v>33</v>
      </c>
      <c r="C15" s="9">
        <v>37.8347228757248</v>
      </c>
      <c r="D15" s="6">
        <v>333.572926096396</v>
      </c>
      <c r="E15" s="7">
        <v>47624</v>
      </c>
      <c r="F15" s="8">
        <v>0.485</v>
      </c>
      <c r="G15" s="7">
        <v>71.5088</v>
      </c>
      <c r="H15" s="6">
        <v>17051</v>
      </c>
      <c r="I15" s="7">
        <v>1.82512</v>
      </c>
      <c r="J15" s="6"/>
      <c r="K15" s="11">
        <v>0.478</v>
      </c>
      <c r="L15" s="11">
        <v>0.387</v>
      </c>
      <c r="M15" s="6"/>
      <c r="N15" s="7">
        <v>2820</v>
      </c>
      <c r="O15" s="6">
        <v>603.68</v>
      </c>
      <c r="P15" s="6"/>
      <c r="Q15" s="6"/>
      <c r="R15" s="12">
        <v>1.461185</v>
      </c>
      <c r="S15" s="12">
        <v>306</v>
      </c>
      <c r="T15" s="13">
        <v>2859.17845506537</v>
      </c>
    </row>
    <row r="16" spans="1:20">
      <c r="A16" s="2">
        <v>371600</v>
      </c>
      <c r="B16" s="5" t="s">
        <v>34</v>
      </c>
      <c r="C16" s="9">
        <v>43.7176411700562</v>
      </c>
      <c r="D16" s="6">
        <v>335.186702285183</v>
      </c>
      <c r="E16" s="7">
        <v>63745</v>
      </c>
      <c r="F16" s="8">
        <v>0.5683</v>
      </c>
      <c r="G16" s="7">
        <v>68.996</v>
      </c>
      <c r="H16" s="6">
        <v>12424.03</v>
      </c>
      <c r="I16" s="7">
        <v>1.64187</v>
      </c>
      <c r="J16" s="6"/>
      <c r="K16" s="11">
        <v>0.495</v>
      </c>
      <c r="L16" s="11">
        <v>0.443</v>
      </c>
      <c r="M16" s="6"/>
      <c r="N16" s="7">
        <v>2268</v>
      </c>
      <c r="O16" s="6">
        <v>389.1</v>
      </c>
      <c r="P16" s="6"/>
      <c r="Q16" s="6"/>
      <c r="R16" s="12">
        <v>1.403147</v>
      </c>
      <c r="S16" s="12">
        <v>1126.2</v>
      </c>
      <c r="T16" s="13">
        <v>2470.10129108892</v>
      </c>
    </row>
    <row r="17" spans="1:20">
      <c r="A17" s="2">
        <v>371700</v>
      </c>
      <c r="B17" s="5" t="s">
        <v>35</v>
      </c>
      <c r="C17" s="9">
        <v>39.7368747935965</v>
      </c>
      <c r="D17" s="6">
        <v>295.688051358503</v>
      </c>
      <c r="E17" s="7">
        <v>29904</v>
      </c>
      <c r="F17" s="8">
        <v>0.4736</v>
      </c>
      <c r="G17" s="7">
        <v>70.3474</v>
      </c>
      <c r="H17" s="6">
        <v>14430.02</v>
      </c>
      <c r="I17" s="7">
        <v>2.34812</v>
      </c>
      <c r="J17" s="6"/>
      <c r="K17" s="11">
        <v>0.463</v>
      </c>
      <c r="L17" s="11">
        <v>0.378</v>
      </c>
      <c r="M17" s="6"/>
      <c r="N17" s="7">
        <v>2845</v>
      </c>
      <c r="O17" s="6">
        <v>862.26</v>
      </c>
      <c r="P17" s="6"/>
      <c r="Q17" s="6"/>
      <c r="R17" s="12">
        <v>1.6182</v>
      </c>
      <c r="S17" s="12">
        <v>191.8</v>
      </c>
      <c r="T17" s="13">
        <v>2560.24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zoomScale="85" zoomScaleNormal="85" workbookViewId="0">
      <selection activeCell="D2" sqref="D2:D17"/>
    </sheetView>
  </sheetViews>
  <sheetFormatPr defaultColWidth="9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54.5395305903456</v>
      </c>
      <c r="D2" s="6">
        <v>571.536904845879</v>
      </c>
      <c r="E2" s="7">
        <v>89040</v>
      </c>
      <c r="F2" s="8">
        <v>0.6343</v>
      </c>
      <c r="G2" s="7">
        <v>136.4324</v>
      </c>
      <c r="H2" s="6">
        <v>19438.42</v>
      </c>
      <c r="I2" s="7">
        <v>1.10395</v>
      </c>
      <c r="J2" s="6"/>
      <c r="K2" s="11">
        <v>0.324</v>
      </c>
      <c r="L2" s="11">
        <v>0.543</v>
      </c>
      <c r="M2" s="6"/>
      <c r="N2" s="7">
        <v>12039</v>
      </c>
      <c r="O2" s="6">
        <v>703.43</v>
      </c>
      <c r="P2" s="6"/>
      <c r="Q2" s="6"/>
      <c r="R2" s="12">
        <v>6.85325</v>
      </c>
      <c r="S2" s="12">
        <v>250.6</v>
      </c>
      <c r="T2" s="13">
        <v>6094.34</v>
      </c>
    </row>
    <row r="3" spans="1:20">
      <c r="A3" s="2">
        <v>370200</v>
      </c>
      <c r="B3" s="5" t="s">
        <v>21</v>
      </c>
      <c r="C3" s="1">
        <v>68.5356395698334</v>
      </c>
      <c r="D3" s="6">
        <v>661.12450173376</v>
      </c>
      <c r="E3" s="7">
        <v>99535</v>
      </c>
      <c r="F3" s="8">
        <v>0.6553</v>
      </c>
      <c r="G3" s="7">
        <v>168.5324</v>
      </c>
      <c r="H3" s="6">
        <v>20424.43</v>
      </c>
      <c r="I3" s="7">
        <v>1.59043</v>
      </c>
      <c r="J3" s="6"/>
      <c r="K3" s="11">
        <v>0.354</v>
      </c>
      <c r="L3" s="11">
        <v>0.503</v>
      </c>
      <c r="M3" s="6"/>
      <c r="N3" s="7">
        <v>14584</v>
      </c>
      <c r="O3" s="6">
        <v>890.54</v>
      </c>
      <c r="P3" s="6"/>
      <c r="Q3" s="6"/>
      <c r="R3" s="12">
        <v>6.595485</v>
      </c>
      <c r="S3" s="12">
        <v>349.6</v>
      </c>
      <c r="T3" s="13">
        <v>8943.43</v>
      </c>
    </row>
    <row r="4" spans="1:20">
      <c r="A4" s="2">
        <v>370300</v>
      </c>
      <c r="B4" s="5" t="s">
        <v>22</v>
      </c>
      <c r="C4" s="1">
        <v>37.5304258032585</v>
      </c>
      <c r="D4" s="6">
        <v>392.066688121646</v>
      </c>
      <c r="E4" s="7">
        <v>90432</v>
      </c>
      <c r="F4" s="8">
        <v>0.6354</v>
      </c>
      <c r="G4" s="7">
        <v>76.4324</v>
      </c>
      <c r="H4" s="6">
        <v>16948.53</v>
      </c>
      <c r="I4" s="7">
        <v>1.05835</v>
      </c>
      <c r="J4" s="6"/>
      <c r="K4" s="11">
        <v>0.485</v>
      </c>
      <c r="L4" s="11">
        <v>0.405</v>
      </c>
      <c r="M4" s="6"/>
      <c r="N4" s="7">
        <v>7895</v>
      </c>
      <c r="O4" s="6">
        <v>405.34</v>
      </c>
      <c r="P4" s="6"/>
      <c r="Q4" s="6"/>
      <c r="R4" s="12">
        <v>8.250456</v>
      </c>
      <c r="S4" s="12">
        <v>305.32</v>
      </c>
      <c r="T4" s="13">
        <v>4095.32</v>
      </c>
    </row>
    <row r="5" spans="1:20">
      <c r="A5" s="2">
        <v>370400</v>
      </c>
      <c r="B5" s="5" t="s">
        <v>23</v>
      </c>
      <c r="C5" s="1">
        <v>23.8032468406463</v>
      </c>
      <c r="D5" s="6">
        <v>193.33207418012</v>
      </c>
      <c r="E5" s="7">
        <v>50953</v>
      </c>
      <c r="F5" s="8">
        <v>0.5053</v>
      </c>
      <c r="G5" s="7">
        <v>39.5324</v>
      </c>
      <c r="H5" s="6">
        <v>5043.32</v>
      </c>
      <c r="I5" s="7">
        <v>0.78483</v>
      </c>
      <c r="J5" s="6"/>
      <c r="K5" s="11">
        <v>0.465</v>
      </c>
      <c r="L5" s="11">
        <v>0.385</v>
      </c>
      <c r="M5" s="6"/>
      <c r="N5" s="7">
        <v>2690</v>
      </c>
      <c r="O5" s="6">
        <v>360.43</v>
      </c>
      <c r="P5" s="6"/>
      <c r="Q5" s="6"/>
      <c r="R5" s="12">
        <v>1.00954</v>
      </c>
      <c r="S5" s="12">
        <v>103.4</v>
      </c>
      <c r="T5" s="13">
        <v>1998.43</v>
      </c>
    </row>
    <row r="6" spans="1:20">
      <c r="A6" s="2">
        <v>370500</v>
      </c>
      <c r="B6" s="5" t="s">
        <v>24</v>
      </c>
      <c r="C6" s="1">
        <v>38.6830589308593</v>
      </c>
      <c r="D6" s="6">
        <v>393.582620699819</v>
      </c>
      <c r="E6" s="7">
        <v>143590</v>
      </c>
      <c r="F6" s="8">
        <v>0.6053</v>
      </c>
      <c r="G6" s="7">
        <v>50.5342</v>
      </c>
      <c r="H6" s="6">
        <v>5013.43</v>
      </c>
      <c r="I6" s="7">
        <v>0.89432</v>
      </c>
      <c r="J6" s="6"/>
      <c r="K6" s="11">
        <v>0.564</v>
      </c>
      <c r="L6" s="11">
        <v>0.305</v>
      </c>
      <c r="M6" s="6"/>
      <c r="N6" s="7">
        <v>3458</v>
      </c>
      <c r="O6" s="6">
        <v>189.54</v>
      </c>
      <c r="P6" s="6"/>
      <c r="Q6" s="6"/>
      <c r="R6" s="12">
        <v>2.909545</v>
      </c>
      <c r="S6" s="12">
        <v>230.6</v>
      </c>
      <c r="T6" s="13">
        <v>3048.32</v>
      </c>
    </row>
    <row r="7" spans="1:20">
      <c r="A7" s="2">
        <v>370600</v>
      </c>
      <c r="B7" s="5" t="s">
        <v>25</v>
      </c>
      <c r="C7" s="1">
        <v>59.5130985938593</v>
      </c>
      <c r="D7" s="6">
        <v>576.615633362666</v>
      </c>
      <c r="E7" s="7">
        <v>92485</v>
      </c>
      <c r="F7" s="8">
        <v>0.5654</v>
      </c>
      <c r="G7" s="7">
        <v>103.3245</v>
      </c>
      <c r="H7" s="6">
        <v>19423.53</v>
      </c>
      <c r="I7" s="7">
        <v>1.63903</v>
      </c>
      <c r="J7" s="6"/>
      <c r="K7" s="11">
        <v>0.454</v>
      </c>
      <c r="L7" s="11">
        <v>0.384</v>
      </c>
      <c r="M7" s="6"/>
      <c r="N7" s="7">
        <v>3905</v>
      </c>
      <c r="O7" s="6">
        <v>689.43</v>
      </c>
      <c r="P7" s="6"/>
      <c r="Q7" s="6"/>
      <c r="R7" s="12">
        <v>2.486946</v>
      </c>
      <c r="S7" s="12">
        <v>430.5</v>
      </c>
      <c r="T7" s="13">
        <v>6394.43</v>
      </c>
    </row>
    <row r="8" spans="1:20">
      <c r="A8" s="2">
        <v>370700</v>
      </c>
      <c r="B8" s="5" t="s">
        <v>26</v>
      </c>
      <c r="C8" s="1">
        <v>72.3694385034958</v>
      </c>
      <c r="D8" s="6">
        <v>647.73478504864</v>
      </c>
      <c r="E8" s="7">
        <v>54998</v>
      </c>
      <c r="F8" s="8">
        <v>0.5243</v>
      </c>
      <c r="G8" s="7">
        <v>164.5434</v>
      </c>
      <c r="H8" s="6">
        <v>23535.46</v>
      </c>
      <c r="I8" s="7">
        <v>2.48954</v>
      </c>
      <c r="J8" s="6"/>
      <c r="K8" s="11">
        <v>0.434</v>
      </c>
      <c r="L8" s="11">
        <v>0.403</v>
      </c>
      <c r="M8" s="6"/>
      <c r="N8" s="7">
        <v>3684</v>
      </c>
      <c r="O8" s="6">
        <v>905.32</v>
      </c>
      <c r="P8" s="6"/>
      <c r="Q8" s="6"/>
      <c r="R8" s="12">
        <v>2.349059</v>
      </c>
      <c r="S8" s="12">
        <v>404.2</v>
      </c>
      <c r="T8" s="13">
        <v>5023.54</v>
      </c>
    </row>
    <row r="9" spans="1:20">
      <c r="A9" s="2">
        <v>370800</v>
      </c>
      <c r="B9" s="5" t="s">
        <v>27</v>
      </c>
      <c r="C9" s="1">
        <v>50.5839085934085</v>
      </c>
      <c r="D9" s="6">
        <v>495.737921303879</v>
      </c>
      <c r="E9" s="7">
        <v>48589</v>
      </c>
      <c r="F9" s="8">
        <v>0.5053</v>
      </c>
      <c r="G9" s="7">
        <v>84.6324</v>
      </c>
      <c r="H9" s="6">
        <v>26905.35</v>
      </c>
      <c r="I9" s="7">
        <v>1.84863</v>
      </c>
      <c r="J9" s="6"/>
      <c r="K9" s="11">
        <v>0.403</v>
      </c>
      <c r="L9" s="11">
        <v>0.435</v>
      </c>
      <c r="M9" s="6"/>
      <c r="N9" s="7">
        <v>3640</v>
      </c>
      <c r="O9" s="6">
        <v>805.43</v>
      </c>
      <c r="P9" s="6"/>
      <c r="Q9" s="6"/>
      <c r="R9" s="12">
        <v>1.998594</v>
      </c>
      <c r="S9" s="12">
        <v>295.3</v>
      </c>
      <c r="T9" s="13">
        <v>3909.43</v>
      </c>
    </row>
    <row r="10" spans="1:20">
      <c r="A10" s="2">
        <v>370900</v>
      </c>
      <c r="B10" s="5" t="s">
        <v>28</v>
      </c>
      <c r="C10" s="1">
        <v>29.5398563865384</v>
      </c>
      <c r="D10" s="6">
        <v>285.353401092583</v>
      </c>
      <c r="E10" s="7">
        <v>56893</v>
      </c>
      <c r="F10" s="8">
        <v>0.5253</v>
      </c>
      <c r="G10" s="7">
        <v>50.5345</v>
      </c>
      <c r="H10" s="6">
        <v>6205.53</v>
      </c>
      <c r="I10" s="7">
        <v>1.35894</v>
      </c>
      <c r="J10" s="6"/>
      <c r="K10" s="11">
        <v>0.394</v>
      </c>
      <c r="L10" s="11">
        <v>0.414</v>
      </c>
      <c r="M10" s="6"/>
      <c r="N10" s="7">
        <v>2498</v>
      </c>
      <c r="O10" s="6">
        <v>530.43</v>
      </c>
      <c r="P10" s="6"/>
      <c r="Q10" s="6"/>
      <c r="R10" s="12">
        <v>2.395495</v>
      </c>
      <c r="S10" s="12">
        <v>103.9</v>
      </c>
      <c r="T10" s="13">
        <v>2984.24</v>
      </c>
    </row>
    <row r="11" spans="1:20">
      <c r="A11" s="2">
        <v>371000</v>
      </c>
      <c r="B11" s="5" t="s">
        <v>29</v>
      </c>
      <c r="C11" s="1">
        <v>29.3485903285945</v>
      </c>
      <c r="D11" s="6">
        <v>224.617849589136</v>
      </c>
      <c r="E11" s="7">
        <v>95894</v>
      </c>
      <c r="F11" s="8">
        <v>0.6043</v>
      </c>
      <c r="G11" s="7">
        <v>52.5354</v>
      </c>
      <c r="H11" s="6">
        <v>8134.32</v>
      </c>
      <c r="I11" s="7">
        <v>0.58343</v>
      </c>
      <c r="J11" s="6"/>
      <c r="K11" s="11">
        <v>0.404</v>
      </c>
      <c r="L11" s="11">
        <v>0.428</v>
      </c>
      <c r="M11" s="6"/>
      <c r="N11" s="7">
        <v>3085</v>
      </c>
      <c r="O11" s="6">
        <v>250.54</v>
      </c>
      <c r="P11" s="6"/>
      <c r="Q11" s="6"/>
      <c r="R11" s="12">
        <v>1.004583</v>
      </c>
      <c r="S11" s="12">
        <v>89.6</v>
      </c>
      <c r="T11" s="13">
        <v>2894.45</v>
      </c>
    </row>
    <row r="12" spans="1:20">
      <c r="A12" s="2">
        <v>371100</v>
      </c>
      <c r="B12" s="5" t="s">
        <v>30</v>
      </c>
      <c r="C12" s="1">
        <v>17.5380295839058</v>
      </c>
      <c r="D12" s="6">
        <v>121.173761144599</v>
      </c>
      <c r="E12" s="7">
        <v>58943</v>
      </c>
      <c r="F12" s="8">
        <v>0.5043</v>
      </c>
      <c r="G12" s="7">
        <v>43.5344</v>
      </c>
      <c r="H12" s="6">
        <v>7965.3</v>
      </c>
      <c r="I12" s="7">
        <v>0.68934</v>
      </c>
      <c r="J12" s="6"/>
      <c r="K12" s="11">
        <v>0.434</v>
      </c>
      <c r="L12" s="11">
        <v>0.402</v>
      </c>
      <c r="M12" s="6"/>
      <c r="N12" s="7">
        <v>1489</v>
      </c>
      <c r="O12" s="6">
        <v>260.56</v>
      </c>
      <c r="P12" s="6"/>
      <c r="Q12" s="6"/>
      <c r="R12" s="12">
        <v>1.2859435</v>
      </c>
      <c r="S12" s="12">
        <v>150.9</v>
      </c>
      <c r="T12" s="13">
        <v>1506.43</v>
      </c>
    </row>
    <row r="13" spans="1:20">
      <c r="A13" s="2">
        <v>371300</v>
      </c>
      <c r="B13" s="5" t="s">
        <v>31</v>
      </c>
      <c r="C13" s="9">
        <v>58.5309583092859</v>
      </c>
      <c r="D13" s="6">
        <v>498.682766784958</v>
      </c>
      <c r="E13" s="7">
        <v>36353</v>
      </c>
      <c r="F13" s="8">
        <v>0.5154</v>
      </c>
      <c r="G13" s="7">
        <v>165.5322</v>
      </c>
      <c r="H13" s="6">
        <v>24604.53</v>
      </c>
      <c r="I13" s="7">
        <v>2.58953</v>
      </c>
      <c r="J13" s="6"/>
      <c r="K13" s="11">
        <v>0.464</v>
      </c>
      <c r="L13" s="11">
        <v>0.42</v>
      </c>
      <c r="M13" s="6"/>
      <c r="N13" s="7">
        <v>4889</v>
      </c>
      <c r="O13" s="6">
        <v>985.98</v>
      </c>
      <c r="P13" s="6"/>
      <c r="Q13" s="6"/>
      <c r="R13" s="12">
        <v>4.989435</v>
      </c>
      <c r="S13" s="12">
        <v>340.6</v>
      </c>
      <c r="T13" s="13">
        <v>3698.56</v>
      </c>
    </row>
    <row r="14" spans="1:20">
      <c r="A14" s="2">
        <v>371400</v>
      </c>
      <c r="B14" s="5" t="s">
        <v>32</v>
      </c>
      <c r="C14" s="9">
        <v>26.3850958930585</v>
      </c>
      <c r="D14" s="6">
        <v>248.309303306521</v>
      </c>
      <c r="E14" s="7">
        <v>48953</v>
      </c>
      <c r="F14" s="8">
        <v>0.4753</v>
      </c>
      <c r="G14" s="7">
        <v>73.5342</v>
      </c>
      <c r="H14" s="6">
        <v>12043.53</v>
      </c>
      <c r="I14" s="7">
        <v>2.08394</v>
      </c>
      <c r="J14" s="6"/>
      <c r="K14" s="11">
        <v>0.375</v>
      </c>
      <c r="L14" s="11">
        <v>0.385</v>
      </c>
      <c r="M14" s="6"/>
      <c r="N14" s="7">
        <v>2689</v>
      </c>
      <c r="O14" s="6">
        <v>550.98</v>
      </c>
      <c r="P14" s="6"/>
      <c r="Q14" s="6"/>
      <c r="R14" s="12">
        <v>2.089485</v>
      </c>
      <c r="S14" s="12">
        <v>170.6</v>
      </c>
      <c r="T14" s="13">
        <v>2698.65</v>
      </c>
    </row>
    <row r="15" spans="1:20">
      <c r="A15" s="2">
        <v>371500</v>
      </c>
      <c r="B15" s="5" t="s">
        <v>33</v>
      </c>
      <c r="C15" s="9">
        <v>31.8394854838458</v>
      </c>
      <c r="D15" s="6">
        <v>326.872031173853</v>
      </c>
      <c r="E15" s="7">
        <v>42093</v>
      </c>
      <c r="F15" s="8">
        <v>0.4343</v>
      </c>
      <c r="G15" s="7">
        <v>65.5325</v>
      </c>
      <c r="H15" s="6">
        <v>16043.32</v>
      </c>
      <c r="I15" s="7">
        <v>1.6843</v>
      </c>
      <c r="J15" s="6"/>
      <c r="K15" s="11">
        <v>0.424</v>
      </c>
      <c r="L15" s="11">
        <v>0.341</v>
      </c>
      <c r="M15" s="6"/>
      <c r="N15" s="7">
        <v>2689</v>
      </c>
      <c r="O15" s="6">
        <v>580.24</v>
      </c>
      <c r="P15" s="6"/>
      <c r="Q15" s="6"/>
      <c r="R15" s="12">
        <v>1.303985</v>
      </c>
      <c r="S15" s="12">
        <v>280.5</v>
      </c>
      <c r="T15" s="13">
        <v>2645.65</v>
      </c>
    </row>
    <row r="16" spans="1:20">
      <c r="A16" s="2">
        <v>371600</v>
      </c>
      <c r="B16" s="5" t="s">
        <v>34</v>
      </c>
      <c r="C16" s="9">
        <v>38.4396023969384</v>
      </c>
      <c r="D16" s="6">
        <v>328.453389429938</v>
      </c>
      <c r="E16" s="7">
        <v>60432</v>
      </c>
      <c r="F16" s="8">
        <v>0.5288</v>
      </c>
      <c r="G16" s="7">
        <v>62.6243</v>
      </c>
      <c r="H16" s="6">
        <v>10549.64</v>
      </c>
      <c r="I16" s="7">
        <v>1.54595</v>
      </c>
      <c r="J16" s="6"/>
      <c r="K16" s="11">
        <v>0.434</v>
      </c>
      <c r="L16" s="11">
        <v>0.398</v>
      </c>
      <c r="M16" s="6"/>
      <c r="N16" s="7">
        <v>2083</v>
      </c>
      <c r="O16" s="6">
        <v>360.76</v>
      </c>
      <c r="P16" s="6"/>
      <c r="Q16" s="6"/>
      <c r="R16" s="12">
        <v>1.393455</v>
      </c>
      <c r="S16" s="12">
        <v>1020.3</v>
      </c>
      <c r="T16" s="13">
        <v>2054.65</v>
      </c>
    </row>
    <row r="17" spans="1:20">
      <c r="A17" s="2">
        <v>371700</v>
      </c>
      <c r="B17" s="5" t="s">
        <v>35</v>
      </c>
      <c r="C17" s="9">
        <v>32.4805890348593</v>
      </c>
      <c r="D17" s="6">
        <v>289.748197110763</v>
      </c>
      <c r="E17" s="7">
        <v>24643</v>
      </c>
      <c r="F17" s="8">
        <v>0.4286</v>
      </c>
      <c r="G17" s="7">
        <v>62.5353</v>
      </c>
      <c r="H17" s="6">
        <v>11094.32</v>
      </c>
      <c r="I17" s="7">
        <v>2.04839</v>
      </c>
      <c r="J17" s="6"/>
      <c r="K17" s="11">
        <v>0.413</v>
      </c>
      <c r="L17" s="11">
        <v>0.324</v>
      </c>
      <c r="M17" s="6"/>
      <c r="N17" s="7">
        <v>2695</v>
      </c>
      <c r="O17" s="6">
        <v>820.54</v>
      </c>
      <c r="P17" s="6"/>
      <c r="Q17" s="6"/>
      <c r="R17" s="12">
        <v>1.485943</v>
      </c>
      <c r="S17" s="12">
        <v>180.3</v>
      </c>
      <c r="T17" s="13">
        <v>2054.09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zoomScale="70" zoomScaleNormal="70" workbookViewId="0">
      <selection activeCell="D2" sqref="D2:D17"/>
    </sheetView>
  </sheetViews>
  <sheetFormatPr defaultColWidth="9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59.7116363487257</v>
      </c>
      <c r="D2" s="6">
        <v>513.86822722861</v>
      </c>
      <c r="E2" s="7">
        <v>82052</v>
      </c>
      <c r="F2" s="8">
        <v>0.664092150730028</v>
      </c>
      <c r="G2" s="7">
        <v>121.6458</v>
      </c>
      <c r="H2" s="6">
        <v>19466.31</v>
      </c>
      <c r="I2" s="7">
        <v>1.28464</v>
      </c>
      <c r="J2" s="6"/>
      <c r="K2" s="11">
        <v>0.392</v>
      </c>
      <c r="L2" s="11">
        <v>0.558</v>
      </c>
      <c r="M2" s="6"/>
      <c r="N2" s="7">
        <v>13779</v>
      </c>
      <c r="O2" s="6">
        <v>706.79</v>
      </c>
      <c r="P2" s="6"/>
      <c r="Q2" s="6"/>
      <c r="R2" s="12">
        <v>5.0274</v>
      </c>
      <c r="S2" s="12">
        <v>261.4125</v>
      </c>
      <c r="T2" s="13">
        <v>5770.59664797703</v>
      </c>
    </row>
    <row r="3" spans="1:20">
      <c r="A3" s="2">
        <v>370200</v>
      </c>
      <c r="B3" s="5" t="s">
        <v>21</v>
      </c>
      <c r="C3" s="1">
        <v>69.5036122007399</v>
      </c>
      <c r="D3" s="6">
        <v>594.416340927167</v>
      </c>
      <c r="E3" s="7">
        <v>96523.6788465409</v>
      </c>
      <c r="F3" s="8">
        <v>0.684054617888496</v>
      </c>
      <c r="G3" s="7">
        <v>144.8486</v>
      </c>
      <c r="H3" s="6">
        <v>20477</v>
      </c>
      <c r="I3" s="7">
        <v>1.62864</v>
      </c>
      <c r="J3" s="6"/>
      <c r="K3" s="11">
        <v>0.448</v>
      </c>
      <c r="L3" s="11">
        <v>0.512</v>
      </c>
      <c r="M3" s="6"/>
      <c r="N3" s="7">
        <v>16235</v>
      </c>
      <c r="O3" s="6">
        <v>904.62</v>
      </c>
      <c r="P3" s="6"/>
      <c r="Q3" s="6"/>
      <c r="R3" s="12">
        <v>7.482319</v>
      </c>
      <c r="S3" s="12">
        <v>337.8197</v>
      </c>
      <c r="T3" s="13">
        <v>8692.10206564928</v>
      </c>
    </row>
    <row r="4" spans="1:20">
      <c r="A4" s="2">
        <v>370300</v>
      </c>
      <c r="B4" s="5" t="s">
        <v>22</v>
      </c>
      <c r="C4" s="1">
        <v>41.5914471314827</v>
      </c>
      <c r="D4" s="6">
        <v>352.506745010266</v>
      </c>
      <c r="E4" s="7">
        <v>87531.39</v>
      </c>
      <c r="F4" s="8">
        <v>0.6571</v>
      </c>
      <c r="G4" s="7">
        <v>63.6848</v>
      </c>
      <c r="H4" s="6">
        <v>15956</v>
      </c>
      <c r="I4" s="7">
        <v>1.10535</v>
      </c>
      <c r="J4" s="6"/>
      <c r="K4" s="11">
        <v>0.558</v>
      </c>
      <c r="L4" s="11">
        <v>0.407</v>
      </c>
      <c r="M4" s="6"/>
      <c r="N4" s="7">
        <v>8293</v>
      </c>
      <c r="O4" s="6">
        <v>461.5</v>
      </c>
      <c r="P4" s="6"/>
      <c r="Q4" s="6"/>
      <c r="R4" s="12">
        <v>9.357573</v>
      </c>
      <c r="S4" s="12">
        <v>323.019</v>
      </c>
      <c r="T4" s="13">
        <v>4029.7668</v>
      </c>
    </row>
    <row r="5" spans="1:20">
      <c r="A5" s="2">
        <v>370400</v>
      </c>
      <c r="B5" s="5" t="s">
        <v>23</v>
      </c>
      <c r="C5" s="1">
        <v>25.8113058855416</v>
      </c>
      <c r="D5" s="6">
        <v>173.824663609708</v>
      </c>
      <c r="E5" s="7">
        <v>51890.2151752151</v>
      </c>
      <c r="F5" s="8">
        <v>0.513441364761763</v>
      </c>
      <c r="G5" s="7">
        <v>36.4991</v>
      </c>
      <c r="H5" s="6">
        <v>5571</v>
      </c>
      <c r="I5" s="7">
        <v>0.82407</v>
      </c>
      <c r="J5" s="6"/>
      <c r="K5" s="11">
        <v>0.543</v>
      </c>
      <c r="L5" s="11">
        <v>0.382</v>
      </c>
      <c r="M5" s="6"/>
      <c r="N5" s="7">
        <v>2045</v>
      </c>
      <c r="O5" s="6">
        <v>383.09</v>
      </c>
      <c r="P5" s="6"/>
      <c r="Q5" s="6"/>
      <c r="R5" s="12">
        <v>0.5642</v>
      </c>
      <c r="S5" s="12">
        <v>125.05428025</v>
      </c>
      <c r="T5" s="13">
        <v>1980.13061108621</v>
      </c>
    </row>
    <row r="6" spans="1:20">
      <c r="A6" s="2">
        <v>370500</v>
      </c>
      <c r="B6" s="5" t="s">
        <v>24</v>
      </c>
      <c r="C6" s="1">
        <v>41.3692753175817</v>
      </c>
      <c r="D6" s="6">
        <v>353.869718389481</v>
      </c>
      <c r="E6" s="7">
        <v>163982</v>
      </c>
      <c r="F6" s="8">
        <v>0.640416769892765</v>
      </c>
      <c r="G6" s="7">
        <v>46.4237</v>
      </c>
      <c r="H6" s="6">
        <v>4900</v>
      </c>
      <c r="I6" s="7">
        <v>0.89542</v>
      </c>
      <c r="J6" s="6"/>
      <c r="K6" s="11">
        <v>0.666</v>
      </c>
      <c r="L6" s="11">
        <v>0.3</v>
      </c>
      <c r="M6" s="6"/>
      <c r="N6" s="7">
        <v>3611</v>
      </c>
      <c r="O6" s="6">
        <v>209.91</v>
      </c>
      <c r="P6" s="6"/>
      <c r="Q6" s="6"/>
      <c r="R6" s="12">
        <v>2.771126</v>
      </c>
      <c r="S6" s="12">
        <v>231.2324</v>
      </c>
      <c r="T6" s="13">
        <v>3430.49</v>
      </c>
    </row>
    <row r="7" spans="1:20">
      <c r="A7" s="2">
        <v>370600</v>
      </c>
      <c r="B7" s="5" t="s">
        <v>25</v>
      </c>
      <c r="C7" s="1">
        <v>63.2302860870327</v>
      </c>
      <c r="D7" s="6">
        <v>518.434506671582</v>
      </c>
      <c r="E7" s="7">
        <v>85795.4598203822</v>
      </c>
      <c r="F7" s="8">
        <v>0.585514315687174</v>
      </c>
      <c r="G7" s="7">
        <v>102.7869</v>
      </c>
      <c r="H7" s="6">
        <v>19495</v>
      </c>
      <c r="I7" s="7">
        <v>1.81887</v>
      </c>
      <c r="J7" s="6"/>
      <c r="K7" s="11">
        <v>0.53</v>
      </c>
      <c r="L7" s="11">
        <v>0.399</v>
      </c>
      <c r="M7" s="6"/>
      <c r="N7" s="7">
        <v>4465</v>
      </c>
      <c r="O7" s="6">
        <v>700.23</v>
      </c>
      <c r="P7" s="6"/>
      <c r="Q7" s="6"/>
      <c r="R7" s="12">
        <v>2.509962</v>
      </c>
      <c r="S7" s="12">
        <v>407.608</v>
      </c>
      <c r="T7" s="13">
        <v>6002.0787781143</v>
      </c>
    </row>
    <row r="8" spans="1:20">
      <c r="A8" s="2">
        <v>370700</v>
      </c>
      <c r="B8" s="5" t="s">
        <v>26</v>
      </c>
      <c r="C8" s="1">
        <v>76.425473508347</v>
      </c>
      <c r="D8" s="6">
        <v>582.37766080391</v>
      </c>
      <c r="E8" s="7">
        <v>51826</v>
      </c>
      <c r="F8" s="8">
        <v>0.535655672142088</v>
      </c>
      <c r="G8" s="7">
        <v>156.6672</v>
      </c>
      <c r="H8" s="6">
        <v>23548</v>
      </c>
      <c r="I8" s="7">
        <v>2.57866</v>
      </c>
      <c r="J8" s="6"/>
      <c r="K8" s="11">
        <v>0.496</v>
      </c>
      <c r="L8" s="11">
        <v>0.413</v>
      </c>
      <c r="M8" s="6"/>
      <c r="N8" s="7">
        <v>3602</v>
      </c>
      <c r="O8" s="6">
        <v>924.72</v>
      </c>
      <c r="P8" s="6"/>
      <c r="Q8" s="6"/>
      <c r="R8" s="12">
        <v>2.3772</v>
      </c>
      <c r="S8" s="12">
        <v>431.80600018</v>
      </c>
      <c r="T8" s="13">
        <v>4786.74</v>
      </c>
    </row>
    <row r="9" spans="1:20">
      <c r="A9" s="2">
        <v>370800</v>
      </c>
      <c r="B9" s="5" t="s">
        <v>27</v>
      </c>
      <c r="C9" s="1">
        <v>53.1630864005551</v>
      </c>
      <c r="D9" s="6">
        <v>445.717441219505</v>
      </c>
      <c r="E9" s="7">
        <v>46213.1459602871</v>
      </c>
      <c r="F9" s="8">
        <v>0.502548196155486</v>
      </c>
      <c r="G9" s="7">
        <v>70.2712</v>
      </c>
      <c r="H9" s="6">
        <v>26152</v>
      </c>
      <c r="I9" s="7">
        <v>1.87967</v>
      </c>
      <c r="J9" s="6"/>
      <c r="K9" s="11">
        <v>0.491</v>
      </c>
      <c r="L9" s="11">
        <v>0.396</v>
      </c>
      <c r="M9" s="6"/>
      <c r="N9" s="7">
        <v>2704</v>
      </c>
      <c r="O9" s="6">
        <v>824</v>
      </c>
      <c r="P9" s="6"/>
      <c r="Q9" s="6"/>
      <c r="R9" s="12">
        <v>2.232148</v>
      </c>
      <c r="S9" s="12">
        <v>276.3841</v>
      </c>
      <c r="T9" s="13">
        <v>3800.06077916845</v>
      </c>
    </row>
    <row r="10" spans="1:20">
      <c r="A10" s="2">
        <v>370900</v>
      </c>
      <c r="B10" s="5" t="s">
        <v>28</v>
      </c>
      <c r="C10" s="1">
        <v>33.0790292297555</v>
      </c>
      <c r="D10" s="6">
        <v>256.560941401748</v>
      </c>
      <c r="E10" s="7">
        <v>53852.7879393425</v>
      </c>
      <c r="F10" s="8">
        <v>0.5502</v>
      </c>
      <c r="G10" s="7">
        <v>45.4329</v>
      </c>
      <c r="H10" s="6">
        <v>6253</v>
      </c>
      <c r="I10" s="7">
        <v>1.44469</v>
      </c>
      <c r="J10" s="6"/>
      <c r="K10" s="11">
        <v>0.476</v>
      </c>
      <c r="L10" s="11">
        <v>0.437</v>
      </c>
      <c r="M10" s="6"/>
      <c r="N10" s="7">
        <v>2212</v>
      </c>
      <c r="O10" s="6">
        <v>558.13</v>
      </c>
      <c r="P10" s="6"/>
      <c r="Q10" s="6"/>
      <c r="R10" s="12">
        <v>2.057187</v>
      </c>
      <c r="S10" s="12">
        <v>173.6113</v>
      </c>
      <c r="T10" s="13">
        <v>3002.18522204247</v>
      </c>
    </row>
    <row r="11" spans="1:20">
      <c r="A11" s="2">
        <v>371000</v>
      </c>
      <c r="B11" s="5" t="s">
        <v>29</v>
      </c>
      <c r="C11" s="1">
        <v>33.4830101477526</v>
      </c>
      <c r="D11" s="6">
        <v>201.953671221628</v>
      </c>
      <c r="E11" s="7">
        <v>99392</v>
      </c>
      <c r="F11" s="8">
        <v>0.613146278608842</v>
      </c>
      <c r="G11" s="7">
        <v>46.7532</v>
      </c>
      <c r="H11" s="6">
        <v>7876</v>
      </c>
      <c r="I11" s="7">
        <v>0.70601</v>
      </c>
      <c r="J11" s="6"/>
      <c r="K11" s="11">
        <v>0.486</v>
      </c>
      <c r="L11" s="11">
        <v>0.44</v>
      </c>
      <c r="M11" s="6"/>
      <c r="N11" s="7">
        <v>2922</v>
      </c>
      <c r="O11" s="6">
        <v>280.92</v>
      </c>
      <c r="P11" s="6"/>
      <c r="Q11" s="6"/>
      <c r="R11" s="12">
        <v>1.009781</v>
      </c>
      <c r="S11" s="12">
        <v>102.3825</v>
      </c>
      <c r="T11" s="13">
        <v>2790.34</v>
      </c>
    </row>
    <row r="12" spans="1:20">
      <c r="A12" s="2">
        <v>371100</v>
      </c>
      <c r="B12" s="5" t="s">
        <v>30</v>
      </c>
      <c r="C12" s="1">
        <v>20.0506576033077</v>
      </c>
      <c r="D12" s="6">
        <v>108.947200606038</v>
      </c>
      <c r="E12" s="7">
        <v>56348.45</v>
      </c>
      <c r="F12" s="8">
        <v>0.527091583976528</v>
      </c>
      <c r="G12" s="7">
        <v>35.6944</v>
      </c>
      <c r="H12" s="6">
        <v>7941</v>
      </c>
      <c r="I12" s="7">
        <v>0.82097</v>
      </c>
      <c r="J12" s="6"/>
      <c r="K12" s="11">
        <v>0.503</v>
      </c>
      <c r="L12" s="11">
        <v>0.414</v>
      </c>
      <c r="M12" s="6"/>
      <c r="N12" s="7">
        <v>1693</v>
      </c>
      <c r="O12" s="6">
        <v>287.05</v>
      </c>
      <c r="P12" s="6"/>
      <c r="Q12" s="6"/>
      <c r="R12" s="12">
        <v>1.06</v>
      </c>
      <c r="S12" s="12">
        <v>168.2206</v>
      </c>
      <c r="T12" s="13">
        <v>1611.843</v>
      </c>
    </row>
    <row r="13" spans="1:20">
      <c r="A13" s="2">
        <v>371300</v>
      </c>
      <c r="B13" s="5" t="s">
        <v>31</v>
      </c>
      <c r="C13" s="9">
        <v>61.5391567180922</v>
      </c>
      <c r="D13" s="6">
        <v>448.365148679852</v>
      </c>
      <c r="E13" s="7">
        <v>35032</v>
      </c>
      <c r="F13" s="8">
        <v>0.5172</v>
      </c>
      <c r="G13" s="7">
        <v>129.0207</v>
      </c>
      <c r="H13" s="6">
        <v>27539</v>
      </c>
      <c r="I13" s="7">
        <v>2.67876</v>
      </c>
      <c r="J13" s="6"/>
      <c r="K13" s="11">
        <v>0.462</v>
      </c>
      <c r="L13" s="11">
        <v>0.445</v>
      </c>
      <c r="M13" s="6"/>
      <c r="N13" s="7">
        <v>3769</v>
      </c>
      <c r="O13" s="6">
        <v>1022.1</v>
      </c>
      <c r="P13" s="6"/>
      <c r="Q13" s="6"/>
      <c r="R13" s="12">
        <v>4.963989</v>
      </c>
      <c r="S13" s="12">
        <v>367.49767652</v>
      </c>
      <c r="T13" s="13">
        <v>3569.8</v>
      </c>
    </row>
    <row r="14" spans="1:20">
      <c r="A14" s="2">
        <v>371400</v>
      </c>
      <c r="B14" s="5" t="s">
        <v>32</v>
      </c>
      <c r="C14" s="9">
        <v>29.5749332963198</v>
      </c>
      <c r="D14" s="6">
        <v>223.254632225196</v>
      </c>
      <c r="E14" s="7">
        <v>45641</v>
      </c>
      <c r="F14" s="8">
        <v>0.495250836853516</v>
      </c>
      <c r="G14" s="7">
        <v>62.862</v>
      </c>
      <c r="H14" s="6">
        <v>11911</v>
      </c>
      <c r="I14" s="7">
        <v>2.18707</v>
      </c>
      <c r="J14" s="6"/>
      <c r="K14" s="11">
        <v>0.503</v>
      </c>
      <c r="L14" s="11">
        <v>0.393</v>
      </c>
      <c r="M14" s="6"/>
      <c r="N14" s="7">
        <v>2841</v>
      </c>
      <c r="O14" s="6">
        <v>570.51</v>
      </c>
      <c r="P14" s="6"/>
      <c r="Q14" s="6"/>
      <c r="R14" s="12">
        <v>1.866908</v>
      </c>
      <c r="S14" s="12">
        <v>207.0906</v>
      </c>
      <c r="T14" s="13">
        <v>2596.08</v>
      </c>
    </row>
    <row r="15" spans="1:20">
      <c r="A15" s="2">
        <v>371500</v>
      </c>
      <c r="B15" s="5" t="s">
        <v>33</v>
      </c>
      <c r="C15" s="9">
        <v>35.2032395988684</v>
      </c>
      <c r="D15" s="6">
        <v>293.890297836879</v>
      </c>
      <c r="E15" s="7">
        <v>42481.5583714534</v>
      </c>
      <c r="F15" s="8">
        <v>0.439489380042326</v>
      </c>
      <c r="G15" s="7">
        <v>57.7502</v>
      </c>
      <c r="H15" s="6">
        <v>15891</v>
      </c>
      <c r="I15" s="7">
        <v>1.78612</v>
      </c>
      <c r="J15" s="6"/>
      <c r="K15" s="11">
        <v>0.519</v>
      </c>
      <c r="L15" s="11">
        <v>0.361</v>
      </c>
      <c r="M15" s="6"/>
      <c r="N15" s="7">
        <v>2145</v>
      </c>
      <c r="O15" s="6">
        <v>593.57</v>
      </c>
      <c r="P15" s="6"/>
      <c r="Q15" s="6"/>
      <c r="R15" s="12">
        <v>1.604012</v>
      </c>
      <c r="S15" s="12">
        <v>289.5477</v>
      </c>
      <c r="T15" s="13">
        <v>2516.40360644472</v>
      </c>
    </row>
    <row r="16" spans="1:20">
      <c r="A16" s="2">
        <v>371600</v>
      </c>
      <c r="B16" s="5" t="s">
        <v>34</v>
      </c>
      <c r="C16" s="9">
        <v>41.0155763258469</v>
      </c>
      <c r="D16" s="6">
        <v>295.312095373972</v>
      </c>
      <c r="E16" s="7">
        <v>59556.5404531482</v>
      </c>
      <c r="F16" s="8">
        <v>0.524729600925603</v>
      </c>
      <c r="G16" s="7">
        <v>54.8306</v>
      </c>
      <c r="H16" s="6">
        <v>11375</v>
      </c>
      <c r="I16" s="7">
        <v>1.59633</v>
      </c>
      <c r="J16" s="6"/>
      <c r="K16" s="11">
        <v>0.503</v>
      </c>
      <c r="L16" s="11">
        <v>0.404</v>
      </c>
      <c r="M16" s="6"/>
      <c r="N16" s="7">
        <v>1351</v>
      </c>
      <c r="O16" s="6">
        <v>383.96</v>
      </c>
      <c r="P16" s="6"/>
      <c r="Q16" s="6"/>
      <c r="R16" s="12">
        <v>1.36398</v>
      </c>
      <c r="S16" s="12">
        <v>227.3831</v>
      </c>
      <c r="T16" s="13">
        <v>2276.70598808838</v>
      </c>
    </row>
    <row r="17" spans="1:20">
      <c r="A17" s="2">
        <v>371700</v>
      </c>
      <c r="B17" s="5" t="s">
        <v>35</v>
      </c>
      <c r="C17" s="9">
        <v>37.1693464232236</v>
      </c>
      <c r="D17" s="6">
        <v>260.512297857903</v>
      </c>
      <c r="E17" s="7">
        <v>26445.5128586559</v>
      </c>
      <c r="F17" s="8">
        <v>0.43055</v>
      </c>
      <c r="G17" s="7">
        <v>52.8786</v>
      </c>
      <c r="H17" s="6">
        <v>13321</v>
      </c>
      <c r="I17" s="7">
        <v>2.29225</v>
      </c>
      <c r="J17" s="6"/>
      <c r="K17" s="11">
        <v>0.536</v>
      </c>
      <c r="L17" s="11">
        <v>0.347</v>
      </c>
      <c r="M17" s="6"/>
      <c r="N17" s="7">
        <v>1973</v>
      </c>
      <c r="O17" s="6">
        <v>843.79</v>
      </c>
      <c r="P17" s="6"/>
      <c r="Q17" s="6"/>
      <c r="R17" s="12">
        <v>1.4595</v>
      </c>
      <c r="S17" s="12">
        <v>169.4856</v>
      </c>
      <c r="T17" s="13">
        <v>2222.19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zoomScale="85" zoomScaleNormal="85" workbookViewId="0">
      <selection activeCell="D2" sqref="D2:D17"/>
    </sheetView>
  </sheetViews>
  <sheetFormatPr defaultColWidth="9" defaultRowHeight="14.4"/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spans="1:20">
      <c r="A2" s="2">
        <v>370100</v>
      </c>
      <c r="B2" s="5" t="s">
        <v>20</v>
      </c>
      <c r="C2" s="1">
        <v>52.5436856434354</v>
      </c>
      <c r="D2" s="6">
        <v>572.865060148559</v>
      </c>
      <c r="E2" s="7">
        <v>79543.6944534658</v>
      </c>
      <c r="F2" s="8">
        <v>0.605343584968689</v>
      </c>
      <c r="G2" s="7">
        <v>103.5343</v>
      </c>
      <c r="H2" s="20">
        <v>16543</v>
      </c>
      <c r="I2" s="7">
        <v>1.14635</v>
      </c>
      <c r="J2" s="6"/>
      <c r="K2" s="11">
        <v>0.324</v>
      </c>
      <c r="L2" s="11">
        <v>0.505</v>
      </c>
      <c r="M2" s="6"/>
      <c r="N2" s="7">
        <v>11943</v>
      </c>
      <c r="O2" s="6">
        <v>684.32</v>
      </c>
      <c r="P2" s="6"/>
      <c r="Q2" s="6"/>
      <c r="R2" s="12">
        <v>5.1</v>
      </c>
      <c r="S2" s="12">
        <v>245.2443</v>
      </c>
      <c r="T2" s="13">
        <v>5249.50329859358</v>
      </c>
    </row>
    <row r="3" spans="1:20">
      <c r="A3" s="2">
        <v>370200</v>
      </c>
      <c r="B3" s="5" t="s">
        <v>21</v>
      </c>
      <c r="C3" s="1">
        <v>62.3425634534653</v>
      </c>
      <c r="D3" s="6">
        <v>662.660843490985</v>
      </c>
      <c r="E3" s="7">
        <v>92549.5234650324</v>
      </c>
      <c r="F3" s="8">
        <v>0.613053048650486</v>
      </c>
      <c r="G3" s="7">
        <v>120.5325</v>
      </c>
      <c r="H3" s="6">
        <v>18423</v>
      </c>
      <c r="I3" s="7">
        <v>1.35643</v>
      </c>
      <c r="J3" s="6"/>
      <c r="K3" s="11">
        <v>0.405</v>
      </c>
      <c r="L3" s="11">
        <v>0.046</v>
      </c>
      <c r="M3" s="6"/>
      <c r="N3" s="7">
        <v>13443</v>
      </c>
      <c r="O3" s="6">
        <v>853.65</v>
      </c>
      <c r="P3" s="6"/>
      <c r="Q3" s="6"/>
      <c r="R3" s="12">
        <v>7.4</v>
      </c>
      <c r="S3" s="12">
        <v>302.2314</v>
      </c>
      <c r="T3" s="13">
        <v>8034.35032859349</v>
      </c>
    </row>
    <row r="4" spans="1:20">
      <c r="A4" s="2">
        <v>370300</v>
      </c>
      <c r="B4" s="5" t="s">
        <v>22</v>
      </c>
      <c r="C4" s="1">
        <v>38.6508958690545</v>
      </c>
      <c r="D4" s="6">
        <v>392.9777849317</v>
      </c>
      <c r="E4" s="7">
        <v>82535.5353045452</v>
      </c>
      <c r="F4" s="8">
        <v>0.595834058302585</v>
      </c>
      <c r="G4" s="7">
        <v>58.4234</v>
      </c>
      <c r="H4" s="6">
        <v>12644</v>
      </c>
      <c r="I4" s="7">
        <v>1.04343</v>
      </c>
      <c r="J4" s="6"/>
      <c r="K4" s="11">
        <v>0.502</v>
      </c>
      <c r="L4" s="11">
        <v>0.349</v>
      </c>
      <c r="M4" s="6"/>
      <c r="N4" s="7">
        <v>7354</v>
      </c>
      <c r="O4" s="6">
        <v>403.23</v>
      </c>
      <c r="P4" s="6"/>
      <c r="Q4" s="6"/>
      <c r="R4" s="12">
        <v>9.3</v>
      </c>
      <c r="S4" s="12">
        <v>300.5313</v>
      </c>
      <c r="T4" s="13">
        <v>3505.03849589355</v>
      </c>
    </row>
    <row r="5" spans="1:20">
      <c r="A5" s="2">
        <v>370400</v>
      </c>
      <c r="B5" s="5" t="s">
        <v>23</v>
      </c>
      <c r="C5" s="1">
        <v>10.5340985495869</v>
      </c>
      <c r="D5" s="6">
        <v>193.781345289866</v>
      </c>
      <c r="E5" s="7">
        <v>48985.5135345432</v>
      </c>
      <c r="F5" s="8">
        <v>0.465324953450839</v>
      </c>
      <c r="G5" s="7">
        <v>31.1523</v>
      </c>
      <c r="H5" s="6">
        <v>5103</v>
      </c>
      <c r="I5" s="7">
        <v>0.66438</v>
      </c>
      <c r="J5" s="6"/>
      <c r="K5" s="11">
        <v>0.492</v>
      </c>
      <c r="L5" s="11">
        <v>0.336</v>
      </c>
      <c r="M5" s="6"/>
      <c r="N5" s="7">
        <v>1894</v>
      </c>
      <c r="O5" s="6">
        <v>348.43</v>
      </c>
      <c r="P5" s="6"/>
      <c r="Q5" s="6"/>
      <c r="R5" s="12">
        <v>0.5</v>
      </c>
      <c r="S5" s="12">
        <v>103.4234</v>
      </c>
      <c r="T5" s="13">
        <v>1649.58305893543</v>
      </c>
    </row>
    <row r="6" spans="1:20">
      <c r="A6" s="2">
        <v>370500</v>
      </c>
      <c r="B6" s="5" t="s">
        <v>24</v>
      </c>
      <c r="C6" s="1">
        <v>36.5034540950495</v>
      </c>
      <c r="D6" s="6">
        <v>394.497240281325</v>
      </c>
      <c r="E6" s="7">
        <v>155430.512903535</v>
      </c>
      <c r="F6" s="8">
        <v>0.585382405893245</v>
      </c>
      <c r="G6" s="7">
        <v>42.4324</v>
      </c>
      <c r="H6" s="6">
        <v>4245</v>
      </c>
      <c r="I6" s="7">
        <v>0.75462</v>
      </c>
      <c r="J6" s="6"/>
      <c r="K6" s="11">
        <v>0.602</v>
      </c>
      <c r="L6" s="11">
        <v>0.254</v>
      </c>
      <c r="M6" s="6"/>
      <c r="N6" s="7">
        <v>3094</v>
      </c>
      <c r="O6" s="6">
        <v>165.43</v>
      </c>
      <c r="P6" s="6"/>
      <c r="Q6" s="6"/>
      <c r="R6" s="12">
        <v>2.7</v>
      </c>
      <c r="S6" s="12">
        <v>201.3432</v>
      </c>
      <c r="T6" s="13">
        <v>3049.18590235893</v>
      </c>
    </row>
    <row r="7" spans="1:20">
      <c r="A7" s="2">
        <v>370600</v>
      </c>
      <c r="B7" s="5" t="s">
        <v>25</v>
      </c>
      <c r="C7" s="1">
        <v>59.6843908594385</v>
      </c>
      <c r="D7" s="6">
        <v>577.955590773231</v>
      </c>
      <c r="E7" s="7">
        <v>81344.1029045409</v>
      </c>
      <c r="F7" s="8">
        <v>0.525438053845945</v>
      </c>
      <c r="G7" s="7">
        <v>96.4323</v>
      </c>
      <c r="H7" s="6">
        <v>17435</v>
      </c>
      <c r="I7" s="7">
        <v>1.55362</v>
      </c>
      <c r="J7" s="6"/>
      <c r="K7" s="11">
        <v>0.464</v>
      </c>
      <c r="L7" s="11">
        <v>0.343</v>
      </c>
      <c r="M7" s="6"/>
      <c r="N7" s="7">
        <v>3986</v>
      </c>
      <c r="O7" s="6">
        <v>653.45</v>
      </c>
      <c r="P7" s="6"/>
      <c r="Q7" s="6"/>
      <c r="R7" s="12">
        <v>2.6</v>
      </c>
      <c r="S7" s="12">
        <v>350.5432</v>
      </c>
      <c r="T7" s="13">
        <v>5604.53025893585</v>
      </c>
    </row>
    <row r="8" spans="1:20">
      <c r="A8" s="2">
        <v>370700</v>
      </c>
      <c r="B8" s="5" t="s">
        <v>26</v>
      </c>
      <c r="C8" s="1">
        <v>70.6344535635345</v>
      </c>
      <c r="D8" s="6">
        <v>649.240011364209</v>
      </c>
      <c r="E8" s="7">
        <v>49853.1520591035</v>
      </c>
      <c r="F8" s="8">
        <v>0.465392059304554</v>
      </c>
      <c r="G8" s="7">
        <v>136.4132</v>
      </c>
      <c r="H8" s="6">
        <v>19438</v>
      </c>
      <c r="I8" s="7">
        <v>2.34839</v>
      </c>
      <c r="J8" s="6"/>
      <c r="K8" s="11">
        <v>0.445</v>
      </c>
      <c r="L8" s="11">
        <v>0.395</v>
      </c>
      <c r="M8" s="6"/>
      <c r="N8" s="7">
        <v>3109</v>
      </c>
      <c r="O8" s="6">
        <v>886.32</v>
      </c>
      <c r="P8" s="6"/>
      <c r="Q8" s="6"/>
      <c r="R8" s="12">
        <v>2.3</v>
      </c>
      <c r="S8" s="12">
        <v>410.2134</v>
      </c>
      <c r="T8" s="13">
        <v>4395.59302580935</v>
      </c>
    </row>
    <row r="9" spans="1:20">
      <c r="A9" s="2">
        <v>370800</v>
      </c>
      <c r="B9" s="5" t="s">
        <v>27</v>
      </c>
      <c r="C9" s="1">
        <v>48.3206894689545</v>
      </c>
      <c r="D9" s="6">
        <v>496.889932562185</v>
      </c>
      <c r="E9" s="7">
        <v>42094.5329503593</v>
      </c>
      <c r="F9" s="8">
        <v>0.455328590438254</v>
      </c>
      <c r="G9" s="7">
        <v>64.4234</v>
      </c>
      <c r="H9" s="6">
        <v>21839</v>
      </c>
      <c r="I9" s="7">
        <v>1.64383</v>
      </c>
      <c r="J9" s="6"/>
      <c r="K9" s="11">
        <v>0.432</v>
      </c>
      <c r="L9" s="11">
        <v>0.326</v>
      </c>
      <c r="M9" s="6"/>
      <c r="N9" s="7">
        <v>2049</v>
      </c>
      <c r="O9" s="6">
        <v>754.24</v>
      </c>
      <c r="P9" s="6"/>
      <c r="Q9" s="6"/>
      <c r="R9" s="12">
        <v>2.1</v>
      </c>
      <c r="S9" s="12">
        <v>230.5234</v>
      </c>
      <c r="T9" s="13">
        <v>3205.39405385948</v>
      </c>
    </row>
    <row r="10" spans="1:20">
      <c r="A10" s="2">
        <v>370900</v>
      </c>
      <c r="B10" s="5" t="s">
        <v>28</v>
      </c>
      <c r="C10" s="1">
        <v>29.6436406490459</v>
      </c>
      <c r="D10" s="6">
        <v>286.016514234684</v>
      </c>
      <c r="E10" s="7">
        <v>50294.5803485035</v>
      </c>
      <c r="F10" s="8">
        <v>0.505329534523455</v>
      </c>
      <c r="G10" s="7">
        <v>40.4123</v>
      </c>
      <c r="H10" s="6">
        <v>5849</v>
      </c>
      <c r="I10" s="7">
        <v>1.14364</v>
      </c>
      <c r="J10" s="6"/>
      <c r="K10" s="11">
        <v>0.436</v>
      </c>
      <c r="L10" s="11">
        <v>0.366</v>
      </c>
      <c r="M10" s="6"/>
      <c r="N10" s="7">
        <v>1984</v>
      </c>
      <c r="O10" s="6">
        <v>502.43</v>
      </c>
      <c r="P10" s="6"/>
      <c r="Q10" s="6"/>
      <c r="R10" s="12">
        <v>2</v>
      </c>
      <c r="S10" s="12">
        <v>142.2153</v>
      </c>
      <c r="T10" s="13">
        <v>2695.5832095839</v>
      </c>
    </row>
    <row r="11" spans="1:20">
      <c r="A11" s="2">
        <v>371000</v>
      </c>
      <c r="B11" s="5" t="s">
        <v>29</v>
      </c>
      <c r="C11" s="1">
        <v>28.5932485035834</v>
      </c>
      <c r="D11" s="6">
        <v>225.139823560508</v>
      </c>
      <c r="E11" s="7">
        <v>93045.5324642645</v>
      </c>
      <c r="F11" s="8">
        <v>0.56503259304593</v>
      </c>
      <c r="G11" s="7">
        <v>41.5321</v>
      </c>
      <c r="H11" s="6">
        <v>7139</v>
      </c>
      <c r="I11" s="7">
        <v>0.65463</v>
      </c>
      <c r="J11" s="6"/>
      <c r="K11" s="11">
        <v>0.438</v>
      </c>
      <c r="L11" s="11">
        <v>0.405</v>
      </c>
      <c r="M11" s="6"/>
      <c r="N11" s="7">
        <v>2109</v>
      </c>
      <c r="O11" s="6">
        <v>201.32</v>
      </c>
      <c r="P11" s="6"/>
      <c r="Q11" s="6"/>
      <c r="R11" s="12">
        <v>1.1</v>
      </c>
      <c r="S11" s="12">
        <v>89.4123</v>
      </c>
      <c r="T11" s="13">
        <v>2390.52038503853</v>
      </c>
    </row>
    <row r="12" spans="1:20">
      <c r="A12" s="2">
        <v>371100</v>
      </c>
      <c r="B12" s="5" t="s">
        <v>30</v>
      </c>
      <c r="C12" s="1">
        <v>18.3495489584958</v>
      </c>
      <c r="D12" s="6">
        <v>121.455348513753</v>
      </c>
      <c r="E12" s="7">
        <v>52095.5406045845</v>
      </c>
      <c r="F12" s="8">
        <v>0.465039503950345</v>
      </c>
      <c r="G12" s="7">
        <v>30.5321</v>
      </c>
      <c r="H12" s="6">
        <v>7194</v>
      </c>
      <c r="I12" s="7">
        <v>0.66434</v>
      </c>
      <c r="J12" s="6"/>
      <c r="K12" s="11">
        <v>0.439</v>
      </c>
      <c r="L12" s="11">
        <v>0.363</v>
      </c>
      <c r="M12" s="6"/>
      <c r="N12" s="7">
        <v>1249</v>
      </c>
      <c r="O12" s="6">
        <v>218.32</v>
      </c>
      <c r="P12" s="6"/>
      <c r="Q12" s="6"/>
      <c r="R12" s="12">
        <v>1.2</v>
      </c>
      <c r="S12" s="12">
        <v>140.4321</v>
      </c>
      <c r="T12" s="13">
        <v>1489.58329058945</v>
      </c>
    </row>
    <row r="13" spans="1:20">
      <c r="A13" s="2">
        <v>371300</v>
      </c>
      <c r="B13" s="5" t="s">
        <v>31</v>
      </c>
      <c r="C13" s="21">
        <v>56.5359030245903</v>
      </c>
      <c r="D13" s="6">
        <v>499.84162136713</v>
      </c>
      <c r="E13" s="7">
        <v>34065.3248068406</v>
      </c>
      <c r="F13" s="8">
        <v>0.455390540395045</v>
      </c>
      <c r="G13" s="7">
        <v>110.4233</v>
      </c>
      <c r="H13" s="6">
        <v>21948</v>
      </c>
      <c r="I13" s="7">
        <v>2.44253</v>
      </c>
      <c r="J13" s="6"/>
      <c r="K13" s="11">
        <v>0.408</v>
      </c>
      <c r="L13" s="11">
        <v>0.375</v>
      </c>
      <c r="M13" s="6"/>
      <c r="N13" s="7">
        <v>3109</v>
      </c>
      <c r="O13" s="6">
        <v>853.56</v>
      </c>
      <c r="P13" s="6"/>
      <c r="Q13" s="6"/>
      <c r="R13" s="12">
        <v>5.2</v>
      </c>
      <c r="S13" s="12">
        <v>340.5321</v>
      </c>
      <c r="T13" s="13">
        <v>3024.42903440934</v>
      </c>
    </row>
    <row r="14" spans="1:20">
      <c r="A14" s="2">
        <v>371400</v>
      </c>
      <c r="B14" s="5" t="s">
        <v>32</v>
      </c>
      <c r="C14" s="9">
        <v>25.2130583905834</v>
      </c>
      <c r="D14" s="6">
        <v>248.886332217682</v>
      </c>
      <c r="E14" s="7">
        <v>42095.5392592304</v>
      </c>
      <c r="F14" s="8">
        <v>0.425139005349503</v>
      </c>
      <c r="G14" s="7">
        <v>56.5324</v>
      </c>
      <c r="H14" s="6">
        <v>9893</v>
      </c>
      <c r="I14" s="7">
        <v>1.78593</v>
      </c>
      <c r="J14" s="6"/>
      <c r="K14" s="11">
        <v>0.418</v>
      </c>
      <c r="L14" s="11">
        <v>0.356</v>
      </c>
      <c r="M14" s="6"/>
      <c r="N14" s="7">
        <v>2304</v>
      </c>
      <c r="O14" s="6">
        <v>503.42</v>
      </c>
      <c r="P14" s="6"/>
      <c r="Q14" s="6"/>
      <c r="R14" s="12">
        <v>2</v>
      </c>
      <c r="S14" s="12">
        <v>184.5325</v>
      </c>
      <c r="T14" s="13">
        <v>2048.53209583924</v>
      </c>
    </row>
    <row r="15" spans="1:20">
      <c r="A15" s="2">
        <v>371500</v>
      </c>
      <c r="B15" s="5" t="s">
        <v>33</v>
      </c>
      <c r="C15" s="9">
        <v>30.5125243643445</v>
      </c>
      <c r="D15" s="6">
        <v>327.631626604736</v>
      </c>
      <c r="E15" s="7">
        <v>39604.5312543455</v>
      </c>
      <c r="F15" s="8">
        <v>0.365390532950349</v>
      </c>
      <c r="G15" s="7">
        <v>51.5123</v>
      </c>
      <c r="H15" s="6">
        <v>12389</v>
      </c>
      <c r="I15" s="7">
        <v>1.55463</v>
      </c>
      <c r="J15" s="6"/>
      <c r="K15" s="11">
        <v>0.446</v>
      </c>
      <c r="L15" s="11">
        <v>0.318</v>
      </c>
      <c r="M15" s="6"/>
      <c r="N15" s="7">
        <v>1984</v>
      </c>
      <c r="O15" s="6">
        <v>503.45</v>
      </c>
      <c r="P15" s="6"/>
      <c r="Q15" s="6"/>
      <c r="R15" s="12">
        <v>1.8</v>
      </c>
      <c r="S15" s="12">
        <v>270.4325</v>
      </c>
      <c r="T15" s="13">
        <v>2185.53805934859</v>
      </c>
    </row>
    <row r="16" spans="1:20">
      <c r="A16" s="2">
        <v>371600</v>
      </c>
      <c r="B16" s="5" t="s">
        <v>34</v>
      </c>
      <c r="C16" s="9">
        <v>35.5353246455698</v>
      </c>
      <c r="D16" s="6">
        <v>329.216659670506</v>
      </c>
      <c r="E16" s="7">
        <v>54584.8302583048</v>
      </c>
      <c r="F16" s="8">
        <v>0.465390590345954</v>
      </c>
      <c r="G16" s="7">
        <v>49.4354</v>
      </c>
      <c r="H16" s="6">
        <v>9484</v>
      </c>
      <c r="I16" s="7">
        <v>1.35634</v>
      </c>
      <c r="J16" s="6"/>
      <c r="K16" s="11">
        <v>0.435</v>
      </c>
      <c r="L16" s="11">
        <v>0.354</v>
      </c>
      <c r="M16" s="6"/>
      <c r="N16" s="7">
        <v>1094</v>
      </c>
      <c r="O16" s="6">
        <v>309.54</v>
      </c>
      <c r="P16" s="6"/>
      <c r="Q16" s="6"/>
      <c r="R16" s="12">
        <v>1.3</v>
      </c>
      <c r="S16" s="12">
        <v>199.3543</v>
      </c>
      <c r="T16" s="13">
        <v>1989.58394583498</v>
      </c>
    </row>
    <row r="17" spans="1:20">
      <c r="A17" s="2">
        <v>371700</v>
      </c>
      <c r="B17" s="5" t="s">
        <v>35</v>
      </c>
      <c r="C17" s="9">
        <v>32.6549504568546</v>
      </c>
      <c r="D17" s="6">
        <v>290.421523017055</v>
      </c>
      <c r="E17" s="7">
        <v>23039.5934059034</v>
      </c>
      <c r="F17" s="8">
        <v>0.383405890348592</v>
      </c>
      <c r="G17" s="7">
        <v>45.5344</v>
      </c>
      <c r="H17" s="6">
        <v>10489</v>
      </c>
      <c r="I17" s="7">
        <v>2.04389</v>
      </c>
      <c r="J17" s="6"/>
      <c r="K17" s="11">
        <v>0.498</v>
      </c>
      <c r="L17" s="11">
        <v>0.305</v>
      </c>
      <c r="M17" s="6"/>
      <c r="N17" s="7">
        <v>1353</v>
      </c>
      <c r="O17" s="6">
        <v>789.98</v>
      </c>
      <c r="P17" s="6"/>
      <c r="Q17" s="6"/>
      <c r="R17" s="12">
        <v>1.6</v>
      </c>
      <c r="S17" s="12">
        <v>140.5354</v>
      </c>
      <c r="T17" s="13">
        <v>2013.35890325845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topLeftCell="B1" workbookViewId="0">
      <selection activeCell="D2" sqref="D2:D17"/>
    </sheetView>
  </sheetViews>
  <sheetFormatPr defaultColWidth="8.90740740740741" defaultRowHeight="14.4"/>
  <cols>
    <col min="4" max="4" width="12.9074074074074"/>
    <col min="11" max="11" width="9.62962962962963"/>
    <col min="21" max="21" width="9"/>
    <col min="22" max="22" width="12.9074074074074"/>
  </cols>
  <sheetData>
    <row r="1" spans="1:20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2" t="s">
        <v>16</v>
      </c>
      <c r="R1" s="10" t="s">
        <v>17</v>
      </c>
      <c r="S1" s="10" t="s">
        <v>18</v>
      </c>
      <c r="T1" s="10" t="s">
        <v>19</v>
      </c>
    </row>
    <row r="2" ht="15" spans="1:20">
      <c r="A2" s="2">
        <v>370100</v>
      </c>
      <c r="B2" s="5" t="s">
        <v>20</v>
      </c>
      <c r="C2" s="1">
        <v>61.5248167148543</v>
      </c>
      <c r="D2" s="6">
        <v>547.101172274897</v>
      </c>
      <c r="E2" s="7">
        <v>69121.5321745136</v>
      </c>
      <c r="F2" s="8">
        <v>0.627561298491999</v>
      </c>
      <c r="G2" s="7">
        <v>90.7299</v>
      </c>
      <c r="H2" s="6">
        <v>16100</v>
      </c>
      <c r="I2" s="7">
        <v>1.22968</v>
      </c>
      <c r="J2" s="6"/>
      <c r="K2" s="17">
        <v>0.403</v>
      </c>
      <c r="L2" s="11">
        <v>0.544</v>
      </c>
      <c r="M2" s="6"/>
      <c r="N2" s="7">
        <f>4518+8357</f>
        <v>12875</v>
      </c>
      <c r="O2" s="6">
        <v>694.96</v>
      </c>
      <c r="P2" s="6"/>
      <c r="Q2" s="6"/>
      <c r="R2" s="12">
        <v>3.5</v>
      </c>
      <c r="S2" s="12">
        <v>253.5709</v>
      </c>
      <c r="T2" s="19">
        <v>4803.67</v>
      </c>
    </row>
    <row r="3" spans="1:20">
      <c r="A3" s="2">
        <v>370200</v>
      </c>
      <c r="B3" s="5" t="s">
        <v>21</v>
      </c>
      <c r="C3" s="1">
        <v>72.6994500950674</v>
      </c>
      <c r="D3" s="6">
        <v>632.858502839347</v>
      </c>
      <c r="E3" s="7">
        <v>82337.5993685516</v>
      </c>
      <c r="F3" s="8">
        <v>0.547961887579636</v>
      </c>
      <c r="G3" s="7">
        <v>105.7712</v>
      </c>
      <c r="H3" s="6">
        <v>23103</v>
      </c>
      <c r="I3" s="7">
        <v>1.6221</v>
      </c>
      <c r="J3" s="6"/>
      <c r="K3" s="11">
        <v>0.466</v>
      </c>
      <c r="L3" s="11">
        <v>0.49</v>
      </c>
      <c r="M3" s="6"/>
      <c r="N3" s="7">
        <f>5397+9693</f>
        <v>15090</v>
      </c>
      <c r="O3" s="6">
        <v>886.85</v>
      </c>
      <c r="P3" s="6"/>
      <c r="Q3" s="6"/>
      <c r="R3" s="12">
        <v>6.83974</v>
      </c>
      <c r="S3" s="12">
        <v>318.356</v>
      </c>
      <c r="T3" s="13">
        <v>7302.11</v>
      </c>
    </row>
    <row r="4" spans="1:20">
      <c r="A4" s="2">
        <v>370300</v>
      </c>
      <c r="B4" s="5" t="s">
        <v>22</v>
      </c>
      <c r="C4" s="1">
        <v>43.2641766928448</v>
      </c>
      <c r="D4" s="6">
        <v>375.304101734483</v>
      </c>
      <c r="E4" s="7">
        <v>77680.2131330116</v>
      </c>
      <c r="F4" s="8">
        <v>0.431223112702815</v>
      </c>
      <c r="G4" s="7">
        <v>50.6304</v>
      </c>
      <c r="H4" s="6">
        <v>26216</v>
      </c>
      <c r="I4" s="7">
        <v>1.06008</v>
      </c>
      <c r="J4" s="6"/>
      <c r="K4" s="11">
        <v>0.59</v>
      </c>
      <c r="L4" s="11">
        <v>0.375</v>
      </c>
      <c r="M4" s="6"/>
      <c r="N4" s="7">
        <f>2344+6083</f>
        <v>8427</v>
      </c>
      <c r="O4" s="6">
        <v>457.93</v>
      </c>
      <c r="P4" s="6"/>
      <c r="Q4" s="6"/>
      <c r="R4" s="12">
        <v>9.1613</v>
      </c>
      <c r="S4" s="12">
        <v>327.5164</v>
      </c>
      <c r="T4" s="13">
        <v>3557.21</v>
      </c>
    </row>
    <row r="5" spans="1:20">
      <c r="A5" s="2">
        <v>370400</v>
      </c>
      <c r="B5" s="5" t="s">
        <v>23</v>
      </c>
      <c r="C5" s="1">
        <v>25.4510352694511</v>
      </c>
      <c r="D5" s="6">
        <v>185.066272231019</v>
      </c>
      <c r="E5" s="7">
        <v>50501.7793594306</v>
      </c>
      <c r="F5" s="8">
        <v>0.406316725978648</v>
      </c>
      <c r="G5" s="7">
        <v>32.463</v>
      </c>
      <c r="H5" s="6">
        <v>23675</v>
      </c>
      <c r="I5" s="7">
        <v>0.75337</v>
      </c>
      <c r="J5" s="6"/>
      <c r="K5" s="11">
        <v>0.582</v>
      </c>
      <c r="L5" s="11">
        <v>0.34</v>
      </c>
      <c r="M5" s="6"/>
      <c r="N5" s="7">
        <f>1138+834</f>
        <v>1972</v>
      </c>
      <c r="O5" s="6">
        <v>337.2</v>
      </c>
      <c r="P5" s="6"/>
      <c r="Q5" s="6"/>
      <c r="R5" s="12">
        <v>0.39175</v>
      </c>
      <c r="S5" s="12">
        <v>120.4093</v>
      </c>
      <c r="T5" s="13">
        <v>1702.92</v>
      </c>
    </row>
    <row r="6" spans="1:20">
      <c r="A6" s="2">
        <v>370500</v>
      </c>
      <c r="B6" s="5" t="s">
        <v>24</v>
      </c>
      <c r="C6" s="1">
        <v>42.535974058116</v>
      </c>
      <c r="D6" s="6">
        <v>376.755221484714</v>
      </c>
      <c r="E6" s="7">
        <v>144777.574061565</v>
      </c>
      <c r="F6" s="8">
        <v>0.387822059249252</v>
      </c>
      <c r="G6" s="7">
        <v>37.3384</v>
      </c>
      <c r="H6" s="6">
        <v>7052</v>
      </c>
      <c r="I6" s="7">
        <v>0.84825</v>
      </c>
      <c r="J6" s="6"/>
      <c r="K6" s="11">
        <v>0.708</v>
      </c>
      <c r="L6" s="11">
        <v>0.257</v>
      </c>
      <c r="M6" s="6"/>
      <c r="N6" s="7">
        <f>653+3104</f>
        <v>3757</v>
      </c>
      <c r="O6" s="6">
        <v>207.26</v>
      </c>
      <c r="P6" s="6"/>
      <c r="Q6" s="6"/>
      <c r="R6" s="12">
        <v>2.57623</v>
      </c>
      <c r="S6" s="12">
        <v>194.8601</v>
      </c>
      <c r="T6" s="13">
        <v>3000.66</v>
      </c>
    </row>
    <row r="7" spans="1:20">
      <c r="A7" s="2">
        <v>370600</v>
      </c>
      <c r="B7" s="5" t="s">
        <v>25</v>
      </c>
      <c r="C7" s="1">
        <v>64.9755488184527</v>
      </c>
      <c r="D7" s="6">
        <v>551.962762666772</v>
      </c>
      <c r="E7" s="7">
        <v>75633.0464420227</v>
      </c>
      <c r="F7" s="8">
        <v>0.466639934697619</v>
      </c>
      <c r="G7" s="7">
        <v>83.6576</v>
      </c>
      <c r="H7" s="6">
        <v>20118</v>
      </c>
      <c r="I7" s="7">
        <v>1.59342</v>
      </c>
      <c r="J7" s="6"/>
      <c r="K7" s="11">
        <v>0.565</v>
      </c>
      <c r="L7" s="11">
        <v>0.363</v>
      </c>
      <c r="M7" s="6"/>
      <c r="N7" s="7">
        <f>2012+2169</f>
        <v>4181</v>
      </c>
      <c r="O7" s="6">
        <v>698.29</v>
      </c>
      <c r="P7" s="6"/>
      <c r="Q7" s="6"/>
      <c r="R7" s="12">
        <v>2.0196</v>
      </c>
      <c r="S7" s="12">
        <v>353.8137</v>
      </c>
      <c r="T7" s="13">
        <v>5281.38</v>
      </c>
    </row>
    <row r="8" spans="1:20">
      <c r="A8" s="2">
        <v>370700</v>
      </c>
      <c r="B8" s="5" t="s">
        <v>26</v>
      </c>
      <c r="C8" s="1">
        <v>78.2438780360527</v>
      </c>
      <c r="D8" s="6">
        <v>620.041255811645</v>
      </c>
      <c r="E8" s="7">
        <v>43537.1795010905</v>
      </c>
      <c r="F8" s="8">
        <v>0.499397792992698</v>
      </c>
      <c r="G8" s="7">
        <v>130.2215</v>
      </c>
      <c r="H8" s="6">
        <v>24490</v>
      </c>
      <c r="I8" s="7">
        <v>2.44561</v>
      </c>
      <c r="J8" s="6"/>
      <c r="K8" s="11">
        <v>0.54</v>
      </c>
      <c r="L8" s="11">
        <v>0.363</v>
      </c>
      <c r="M8" s="6"/>
      <c r="N8" s="7">
        <f>1186+2253</f>
        <v>3439</v>
      </c>
      <c r="O8" s="6">
        <v>921.61</v>
      </c>
      <c r="P8" s="6"/>
      <c r="Q8" s="6"/>
      <c r="R8" s="12">
        <v>1.5184</v>
      </c>
      <c r="S8" s="12">
        <v>361.2976</v>
      </c>
      <c r="T8" s="13">
        <v>4012.43</v>
      </c>
    </row>
    <row r="9" spans="1:20">
      <c r="A9" s="2">
        <v>370800</v>
      </c>
      <c r="B9" s="5" t="s">
        <v>27</v>
      </c>
      <c r="C9" s="1">
        <v>52.7543695529907</v>
      </c>
      <c r="D9" s="6">
        <v>474.54293080096</v>
      </c>
      <c r="E9" s="7">
        <v>39094.5195572498</v>
      </c>
      <c r="F9" s="8">
        <v>0.371777742366482</v>
      </c>
      <c r="G9" s="7">
        <v>54.4438</v>
      </c>
      <c r="H9" s="6">
        <v>25617</v>
      </c>
      <c r="I9" s="7">
        <v>1.74398</v>
      </c>
      <c r="J9" s="6"/>
      <c r="K9" s="11">
        <v>0.525</v>
      </c>
      <c r="L9" s="11">
        <v>0.359</v>
      </c>
      <c r="M9" s="6"/>
      <c r="N9" s="7">
        <f>1198+1560</f>
        <v>2758</v>
      </c>
      <c r="O9" s="6">
        <v>815.81</v>
      </c>
      <c r="P9" s="6"/>
      <c r="Q9" s="6"/>
      <c r="R9" s="12">
        <v>1.28586</v>
      </c>
      <c r="S9" s="12">
        <v>260.2915</v>
      </c>
      <c r="T9" s="13">
        <v>3189.37</v>
      </c>
    </row>
    <row r="10" spans="1:20">
      <c r="A10" s="2">
        <v>370900</v>
      </c>
      <c r="B10" s="5" t="s">
        <v>28</v>
      </c>
      <c r="C10" s="1">
        <v>33.5444384148665</v>
      </c>
      <c r="D10" s="6">
        <v>273.153280088675</v>
      </c>
      <c r="E10" s="7">
        <v>46067.2104758632</v>
      </c>
      <c r="F10" s="8">
        <v>0.373672882490188</v>
      </c>
      <c r="G10" s="7">
        <v>34.6086</v>
      </c>
      <c r="H10" s="6">
        <v>11554</v>
      </c>
      <c r="I10" s="7">
        <v>1.4208</v>
      </c>
      <c r="J10" s="6"/>
      <c r="K10" s="11">
        <v>0.507</v>
      </c>
      <c r="L10" s="11">
        <v>0.402</v>
      </c>
      <c r="M10" s="6"/>
      <c r="N10" s="7">
        <f>1025+1025</f>
        <v>2050</v>
      </c>
      <c r="O10" s="6">
        <v>552.89</v>
      </c>
      <c r="P10" s="6"/>
      <c r="Q10" s="6"/>
      <c r="R10" s="12">
        <v>3.0755</v>
      </c>
      <c r="S10" s="12">
        <v>151.8588</v>
      </c>
      <c r="T10" s="13">
        <v>2547.01</v>
      </c>
    </row>
    <row r="11" spans="1:20">
      <c r="A11" s="2">
        <v>371000</v>
      </c>
      <c r="B11" s="5" t="s">
        <v>29</v>
      </c>
      <c r="C11" s="1">
        <v>34.7060590424761</v>
      </c>
      <c r="D11" s="6">
        <v>215.014442255869</v>
      </c>
      <c r="E11" s="7">
        <v>83569.6157283289</v>
      </c>
      <c r="F11" s="8">
        <v>0.465594280607685</v>
      </c>
      <c r="G11" s="7">
        <v>37.0555</v>
      </c>
      <c r="H11" s="6">
        <v>5827</v>
      </c>
      <c r="I11" s="7">
        <v>0.6899</v>
      </c>
      <c r="J11" s="6"/>
      <c r="K11" s="11">
        <v>5.334</v>
      </c>
      <c r="L11" s="11">
        <v>0.389</v>
      </c>
      <c r="M11" s="6"/>
      <c r="N11" s="7">
        <f>1118+1541</f>
        <v>2659</v>
      </c>
      <c r="O11" s="6">
        <v>279.75</v>
      </c>
      <c r="P11" s="6"/>
      <c r="Q11" s="6"/>
      <c r="R11" s="12">
        <v>0.5762</v>
      </c>
      <c r="S11" s="12">
        <v>97.5154</v>
      </c>
      <c r="T11" s="13">
        <v>2337.86</v>
      </c>
    </row>
    <row r="12" spans="1:20">
      <c r="A12" s="2">
        <v>371100</v>
      </c>
      <c r="B12" s="5" t="s">
        <v>30</v>
      </c>
      <c r="C12" s="1">
        <v>20.62677002635</v>
      </c>
      <c r="D12" s="6">
        <v>115.993046484103</v>
      </c>
      <c r="E12" s="7">
        <v>47721.4832586529</v>
      </c>
      <c r="F12" s="8">
        <v>0.364181632149031</v>
      </c>
      <c r="G12" s="7">
        <v>25.4932</v>
      </c>
      <c r="H12" s="6">
        <v>12789</v>
      </c>
      <c r="I12" s="7">
        <v>0.75011</v>
      </c>
      <c r="J12" s="6"/>
      <c r="K12" s="11">
        <v>0.535</v>
      </c>
      <c r="L12" s="11">
        <v>0.378</v>
      </c>
      <c r="M12" s="6"/>
      <c r="N12" s="7">
        <f>543+1068</f>
        <v>1611</v>
      </c>
      <c r="O12" s="6">
        <v>283.43</v>
      </c>
      <c r="P12" s="6"/>
      <c r="Q12" s="6"/>
      <c r="R12" s="12">
        <v>0.3928</v>
      </c>
      <c r="S12" s="12">
        <v>153.9797</v>
      </c>
      <c r="T12" s="13">
        <v>1352.57</v>
      </c>
    </row>
    <row r="13" spans="1:20">
      <c r="A13" s="2">
        <v>371300</v>
      </c>
      <c r="B13" s="5" t="s">
        <v>31</v>
      </c>
      <c r="C13" s="9">
        <v>61.3762162601522</v>
      </c>
      <c r="D13" s="6">
        <v>477.361871102464</v>
      </c>
      <c r="E13" s="7">
        <v>29757.9115799455</v>
      </c>
      <c r="F13" s="8">
        <v>0.359695389356406</v>
      </c>
      <c r="G13" s="7">
        <v>93.5753</v>
      </c>
      <c r="H13" s="6">
        <v>33466</v>
      </c>
      <c r="I13" s="7">
        <v>2.41121</v>
      </c>
      <c r="J13" s="6"/>
      <c r="K13" s="11">
        <v>0.485</v>
      </c>
      <c r="L13" s="11">
        <v>0.418</v>
      </c>
      <c r="M13" s="6"/>
      <c r="N13" s="7">
        <f>1652+2750</f>
        <v>4402</v>
      </c>
      <c r="O13" s="6">
        <v>1012.44</v>
      </c>
      <c r="P13" s="6"/>
      <c r="Q13" s="6"/>
      <c r="R13" s="12">
        <v>3.12146</v>
      </c>
      <c r="S13" s="12">
        <v>305.6957</v>
      </c>
      <c r="T13" s="13">
        <v>3012.81</v>
      </c>
    </row>
    <row r="14" spans="1:20">
      <c r="A14" s="2">
        <v>371400</v>
      </c>
      <c r="B14" s="5" t="s">
        <v>32</v>
      </c>
      <c r="C14" s="9">
        <v>29.6315951411582</v>
      </c>
      <c r="D14" s="6">
        <v>237.692981457417</v>
      </c>
      <c r="E14" s="7">
        <v>39611.9694548038</v>
      </c>
      <c r="F14" s="8">
        <v>0.314580003551767</v>
      </c>
      <c r="G14" s="7">
        <v>47.7519</v>
      </c>
      <c r="H14" s="6">
        <v>17377</v>
      </c>
      <c r="I14" s="7">
        <v>2.14357</v>
      </c>
      <c r="J14" s="6"/>
      <c r="K14" s="11">
        <v>0.542</v>
      </c>
      <c r="L14" s="11">
        <v>0.349</v>
      </c>
      <c r="M14" s="6"/>
      <c r="N14" s="7">
        <f>739+2405</f>
        <v>3144</v>
      </c>
      <c r="O14" s="18">
        <v>563.1</v>
      </c>
      <c r="P14" s="6"/>
      <c r="Q14" s="6"/>
      <c r="R14" s="12">
        <v>1.25594</v>
      </c>
      <c r="S14" s="12">
        <v>190.5013</v>
      </c>
      <c r="T14" s="13">
        <v>2230.55</v>
      </c>
    </row>
    <row r="15" spans="1:20">
      <c r="A15" s="2">
        <v>371500</v>
      </c>
      <c r="B15" s="5" t="s">
        <v>33</v>
      </c>
      <c r="C15" s="9">
        <v>34.1823330496849</v>
      </c>
      <c r="D15" s="6">
        <v>312.896804953157</v>
      </c>
      <c r="E15" s="7">
        <v>36426.9594285036</v>
      </c>
      <c r="F15" s="8">
        <v>0.335889908879575</v>
      </c>
      <c r="G15" s="7">
        <v>47.2559</v>
      </c>
      <c r="H15" s="6">
        <v>15063</v>
      </c>
      <c r="I15" s="7">
        <v>1.65815</v>
      </c>
      <c r="J15" s="6"/>
      <c r="K15" s="11">
        <v>0.553</v>
      </c>
      <c r="L15" s="11">
        <v>0.327</v>
      </c>
      <c r="M15" s="6"/>
      <c r="N15" s="7">
        <f>697+1416</f>
        <v>2113</v>
      </c>
      <c r="O15" s="6">
        <v>589.33</v>
      </c>
      <c r="P15" s="6"/>
      <c r="Q15" s="6"/>
      <c r="R15" s="12">
        <v>1.67405</v>
      </c>
      <c r="S15" s="12">
        <v>260.5397</v>
      </c>
      <c r="T15" s="13">
        <v>2146.75</v>
      </c>
    </row>
    <row r="16" spans="1:20">
      <c r="A16" s="2">
        <v>371600</v>
      </c>
      <c r="B16" s="5" t="s">
        <v>34</v>
      </c>
      <c r="C16" s="9">
        <v>41.2308875443612</v>
      </c>
      <c r="D16" s="6">
        <v>314.410553143965</v>
      </c>
      <c r="E16" s="7">
        <v>52464.6976535487</v>
      </c>
      <c r="F16" s="8">
        <v>0.378757885290469</v>
      </c>
      <c r="G16" s="7">
        <v>42.4681</v>
      </c>
      <c r="H16" s="6">
        <v>13715</v>
      </c>
      <c r="I16" s="7">
        <v>1.56192</v>
      </c>
      <c r="J16" s="6"/>
      <c r="K16" s="11">
        <v>0.526</v>
      </c>
      <c r="L16" s="11">
        <v>0.379</v>
      </c>
      <c r="M16" s="6"/>
      <c r="N16" s="7">
        <f>1237+714</f>
        <v>1951</v>
      </c>
      <c r="O16" s="6">
        <v>378.87</v>
      </c>
      <c r="P16" s="6"/>
      <c r="Q16" s="6"/>
      <c r="R16" s="12">
        <v>1.16248</v>
      </c>
      <c r="S16" s="12">
        <v>195.2419</v>
      </c>
      <c r="T16" s="13">
        <v>1987.73</v>
      </c>
    </row>
    <row r="17" spans="1:20">
      <c r="A17" s="2">
        <v>371700</v>
      </c>
      <c r="B17" s="5" t="s">
        <v>35</v>
      </c>
      <c r="C17" s="9">
        <v>37.1640072139496</v>
      </c>
      <c r="D17" s="6">
        <v>277.360179123662</v>
      </c>
      <c r="E17" s="7">
        <v>21436.0585744954</v>
      </c>
      <c r="F17" s="8">
        <v>0.248138065026805</v>
      </c>
      <c r="G17" s="7">
        <v>41.4613</v>
      </c>
      <c r="H17" s="6">
        <v>27857</v>
      </c>
      <c r="I17" s="7">
        <v>2.13718</v>
      </c>
      <c r="J17" s="6"/>
      <c r="K17" s="11">
        <v>0.545</v>
      </c>
      <c r="L17" s="11">
        <v>0.32</v>
      </c>
      <c r="M17" s="6"/>
      <c r="N17" s="7">
        <f>440+1315</f>
        <v>1755</v>
      </c>
      <c r="O17" s="6">
        <v>833.81</v>
      </c>
      <c r="P17" s="6"/>
      <c r="Q17" s="6"/>
      <c r="R17" s="12">
        <v>1.3687</v>
      </c>
      <c r="S17" s="12">
        <v>138.8211</v>
      </c>
      <c r="T17" s="13">
        <v>1787.36</v>
      </c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石宇飞</cp:lastModifiedBy>
  <dcterms:created xsi:type="dcterms:W3CDTF">2022-01-16T12:55:00Z</dcterms:created>
  <dcterms:modified xsi:type="dcterms:W3CDTF">2022-10-11T05:22:58Z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FB4191DF5C6146BFABFC11B14D945BFE</vt:lpwstr>
  </property>
</Properties>
</file>