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Responses" sheetId="1" r:id="rId4"/>
    <sheet state="visible" name="Responses" sheetId="2" r:id="rId5"/>
    <sheet state="visible" name="Basic" sheetId="3" r:id="rId6"/>
    <sheet state="visible" name="SUS Single Device" sheetId="4" r:id="rId7"/>
    <sheet state="visible" name="SUS Multi-Device" sheetId="5" r:id="rId8"/>
    <sheet state="visible" name="SD vs. MD" sheetId="6" r:id="rId9"/>
    <sheet state="visible" name="General Use" sheetId="7" r:id="rId10"/>
    <sheet state="visible" name="Basic Stats" sheetId="8" r:id="rId11"/>
    <sheet state="visible" name="SUS Calculate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Forgot!
	-Pedro Albuquerque Santos
----
Forgot!
	-Pedro Albuquerque Santos</t>
      </text>
    </comment>
  </commentList>
</comments>
</file>

<file path=xl/sharedStrings.xml><?xml version="1.0" encoding="utf-8"?>
<sst xmlns="http://schemas.openxmlformats.org/spreadsheetml/2006/main" count="216" uniqueCount="148">
  <si>
    <t>Timestamp</t>
  </si>
  <si>
    <t>Qual é a sua idade (insira um número em anos)</t>
  </si>
  <si>
    <t>Com que género é que se identifica?</t>
  </si>
  <si>
    <t>Qual é que é o maior grau ou nível de escolaridade que completou?</t>
  </si>
  <si>
    <t>Que tipos de dispositivos possui?</t>
  </si>
  <si>
    <t>Normalmente, eu utilizo dois ou mais dispositivos em simultâneo no meu quotidiano.</t>
  </si>
  <si>
    <t>Foi-me pedido que utilizasse o JuxtBoard ...</t>
  </si>
  <si>
    <t>Acho que gostaria de utilizar este produto com frequência.</t>
  </si>
  <si>
    <t>Considerei o produto mais complexo do que necessário.</t>
  </si>
  <si>
    <t>Achei o produto fácil de utilizar.</t>
  </si>
  <si>
    <t>Acho que necessitaria de ajuda de um técnico para conseguir utilizar este produto.</t>
  </si>
  <si>
    <t>Considerei que as várias funcionalidades deste produto estavam bem integradas.</t>
  </si>
  <si>
    <t>Achei que este produto tinha muitas inconsistências.</t>
  </si>
  <si>
    <t>Suponho que a maioria das pessoas aprenderia a utilizar rapidamente este produto.</t>
  </si>
  <si>
    <t xml:space="preserve">Considerei o produto muito complicado de utilizar. </t>
  </si>
  <si>
    <t xml:space="preserve">Senti-me muito confiante a utilizar este produto. </t>
  </si>
  <si>
    <t>Tive que aprender muito antes de conseguir lidar com este produto.</t>
  </si>
  <si>
    <t>Em que modo de utilização foi mais fácil manipular as colecções de notas na aplicação (por exemplo, seleccioná-las, adicioná-las, partilhá-las renomeá-las ou removê-las).</t>
  </si>
  <si>
    <t>Em que modo de utilização foi mais fácil gerir as notas na aplicação (por exemplo, seleccioná-las, visualizá-las adicioná-las, renomeá-las ou removê-las).</t>
  </si>
  <si>
    <t>Em que modo de utilização foi mais fácil colaborar e mostrar notas aos outros participantes?</t>
  </si>
  <si>
    <t>Indique o grau de preferência entre os dois modos de interacção do JuxtBoard caso esteja a utilizar a aplicação para realizar uma tarefa sozinho.</t>
  </si>
  <si>
    <t>Indique o grau de preferência entre os dois modos de interacção do JuxtBoard caso se encontre numa situação em que esteja a utilizar a aplicação e haja necessidade de colaborar com outros utilizadores.</t>
  </si>
  <si>
    <t xml:space="preserve">O tempo que a aplicação demorou a reagir ao meu "input" foi adequado. </t>
  </si>
  <si>
    <t>A distância é uma boa medida do quão relacionados são dois dispositivos.</t>
  </si>
  <si>
    <t>O tempo que o sistema demorou a reagir às alterações nas posições dos dispositivos foi adequado.</t>
  </si>
  <si>
    <t>É fácil mudar a distribuição dos componentes da interface de acordo com as minhas necessidades.</t>
  </si>
  <si>
    <t>Eu considero que a distribuição automática dos componentes da interface foi adequada.</t>
  </si>
  <si>
    <t>Tem algum feedback adicional sobre a sua experiência com o JuxtBoard?</t>
  </si>
  <si>
    <t>Users</t>
  </si>
  <si>
    <t>Test Mode</t>
  </si>
  <si>
    <t>Demographics</t>
  </si>
  <si>
    <t>Type of Devices</t>
  </si>
  <si>
    <t>SUS Single Device Mode</t>
  </si>
  <si>
    <t>SUS Multi-Device Mode</t>
  </si>
  <si>
    <t>Single Device Mode vs. Multi-Device Mode</t>
  </si>
  <si>
    <t>General Use</t>
  </si>
  <si>
    <t>Feedback</t>
  </si>
  <si>
    <t>Number of Devices</t>
  </si>
  <si>
    <t>U1</t>
  </si>
  <si>
    <t>SM</t>
  </si>
  <si>
    <t>Masculino</t>
  </si>
  <si>
    <t>Licenciatura</t>
  </si>
  <si>
    <t>Computador portátil, Smartphone</t>
  </si>
  <si>
    <t>PRIMEIRO em modo "Dispositivo Único" e DEPOIS em modo "Multi-Disposito".</t>
  </si>
  <si>
    <t>U2</t>
  </si>
  <si>
    <t>MS</t>
  </si>
  <si>
    <t>Educação Pós-Secundária</t>
  </si>
  <si>
    <t>Computador de secretária, Computador portátil, Smartphone</t>
  </si>
  <si>
    <t>PRIMEIRO em modo "Multi-Dispositivo" e DEPOIS em modo "Dispositivo Único".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</si>
  <si>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</si>
  <si>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</si>
  <si>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</si>
  <si>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</si>
  <si>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</si>
  <si>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</si>
  <si>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</si>
  <si>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</si>
  <si>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</si>
  <si>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</si>
  <si>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</si>
  <si>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</si>
  <si>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</si>
  <si>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</si>
  <si>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</si>
  <si>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</si>
  <si>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</si>
  <si>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</si>
  <si>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Age</t>
  </si>
  <si>
    <t>Genre</t>
  </si>
  <si>
    <t>Education</t>
  </si>
  <si>
    <t>Usage of Multiple-Devices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</si>
  <si>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</si>
  <si>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</si>
  <si>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</si>
  <si>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</si>
  <si>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</si>
  <si>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</si>
  <si>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</si>
  <si>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</si>
  <si>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</si>
  <si>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</si>
  <si>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SDMD1</t>
  </si>
  <si>
    <t>SDMD2</t>
  </si>
  <si>
    <t>SDMD3</t>
  </si>
  <si>
    <t>SDMD4</t>
  </si>
  <si>
    <t>SDMD5</t>
  </si>
  <si>
    <t>GU1</t>
  </si>
  <si>
    <t>GU2</t>
  </si>
  <si>
    <t>GU3</t>
  </si>
  <si>
    <t>GU4</t>
  </si>
  <si>
    <t>GU5</t>
  </si>
  <si>
    <t># Responses</t>
  </si>
  <si>
    <t>Gender</t>
  </si>
  <si>
    <t>#</t>
  </si>
  <si>
    <t>Average</t>
  </si>
  <si>
    <t>Male</t>
  </si>
  <si>
    <t>Basic Education</t>
  </si>
  <si>
    <t>Desktop computer</t>
  </si>
  <si>
    <t>Sample Standard Deviation</t>
  </si>
  <si>
    <t>Female</t>
  </si>
  <si>
    <t>Secondary Education</t>
  </si>
  <si>
    <t>Laptop computer</t>
  </si>
  <si>
    <t>Population Standard Deviation</t>
  </si>
  <si>
    <t>Prefer not to say</t>
  </si>
  <si>
    <t>Post-Secondary Education</t>
  </si>
  <si>
    <t>Smartphone</t>
  </si>
  <si>
    <t>Sample Variance</t>
  </si>
  <si>
    <t>Total</t>
  </si>
  <si>
    <t>Bachelor's Degree</t>
  </si>
  <si>
    <t>Tablet</t>
  </si>
  <si>
    <t>Population Variance</t>
  </si>
  <si>
    <t>Master's Degree</t>
  </si>
  <si>
    <t>Smart TV</t>
  </si>
  <si>
    <t>Median</t>
  </si>
  <si>
    <t>Doctoral Degree</t>
  </si>
  <si>
    <t>Smartwatch</t>
  </si>
  <si>
    <t>Mode</t>
  </si>
  <si>
    <t>Smart speaker</t>
  </si>
  <si>
    <t>Minimum</t>
  </si>
  <si>
    <t>Fitness tracker</t>
  </si>
  <si>
    <t>Maximum</t>
  </si>
  <si>
    <t>None</t>
  </si>
  <si>
    <t xml:space="preserve">Single Device Mode - SUS    </t>
  </si>
  <si>
    <t xml:space="preserve">Mult-Device Mode - SUS    </t>
  </si>
  <si>
    <t>SDSUS1</t>
  </si>
  <si>
    <t>SDSUS2</t>
  </si>
  <si>
    <t>SDSUS3</t>
  </si>
  <si>
    <t>SDSUS4</t>
  </si>
  <si>
    <t>SDSUS5</t>
  </si>
  <si>
    <t>SDSUS6</t>
  </si>
  <si>
    <t>SDSUS7</t>
  </si>
  <si>
    <t>SDSUS8</t>
  </si>
  <si>
    <t>SDSUS9</t>
  </si>
  <si>
    <t>SDSUS10</t>
  </si>
  <si>
    <t>Score</t>
  </si>
  <si>
    <t>Score 100</t>
  </si>
  <si>
    <t>MDSUS1</t>
  </si>
  <si>
    <t>MDSUS2</t>
  </si>
  <si>
    <t>MDSUS3</t>
  </si>
  <si>
    <t>MDSUS4</t>
  </si>
  <si>
    <t>MDSUS5</t>
  </si>
  <si>
    <t>MDSUS6</t>
  </si>
  <si>
    <t>MDSUS7</t>
  </si>
  <si>
    <t>MDSUS8</t>
  </si>
  <si>
    <t>MDSUS9</t>
  </si>
  <si>
    <t>MDSUS10</t>
  </si>
  <si>
    <t>Standard Deviation</t>
  </si>
  <si>
    <t>t-test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</si>
</sst>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FF0000"/>
      <name val="Arial"/>
    </font>
    <font>
      <b/>
      <color rgb="FFFF0000"/>
      <name val="Arial"/>
    </font>
    <font>
      <b/>
    </font>
    <font>
      <sz val="11.0"/>
      <color rgb="FF000000"/>
      <name val="Inconsolata"/>
    </font>
    <font>
      <b/>
      <sz val="8.0"/>
      <color theme="1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6" fillId="0" fontId="3" numFmtId="0" xfId="0" applyBorder="1" applyFont="1"/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horizontal="right" vertical="bottom"/>
    </xf>
    <xf borderId="5" fillId="0" fontId="4" numFmtId="0" xfId="0" applyAlignment="1" applyBorder="1" applyFont="1">
      <alignment vertical="bottom"/>
    </xf>
    <xf borderId="0" fillId="0" fontId="4" numFmtId="0" xfId="0" applyAlignment="1" applyFont="1">
      <alignment horizontal="right" readingOrder="0" shrinkToFit="0" wrapText="1"/>
    </xf>
    <xf borderId="5" fillId="0" fontId="4" numFmtId="0" xfId="0" applyAlignment="1" applyBorder="1" applyFont="1">
      <alignment horizontal="right" readingOrder="0" vertical="bottom"/>
    </xf>
    <xf borderId="5" fillId="0" fontId="4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5" fillId="0" fontId="5" numFmtId="0" xfId="0" applyAlignment="1" applyBorder="1" applyFont="1">
      <alignment horizontal="right" readingOrder="0" vertical="bottom"/>
    </xf>
    <xf borderId="5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4" numFmtId="0" xfId="0" applyAlignment="1" applyBorder="1" applyFont="1">
      <alignment horizontal="right" readingOrder="0" shrinkToFit="0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5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bottom"/>
    </xf>
    <xf borderId="5" fillId="0" fontId="1" numFmtId="2" xfId="0" applyAlignment="1" applyBorder="1" applyFont="1" applyNumberFormat="1">
      <alignment horizontal="right" vertical="bottom"/>
    </xf>
    <xf borderId="5" fillId="2" fontId="7" numFmtId="0" xfId="0" applyAlignment="1" applyBorder="1" applyFill="1" applyFont="1">
      <alignment horizontal="right" vertical="bottom"/>
    </xf>
    <xf borderId="5" fillId="0" fontId="1" numFmtId="2" xfId="0" applyBorder="1" applyFont="1" applyNumberFormat="1"/>
    <xf borderId="0" fillId="0" fontId="1" numFmtId="0" xfId="0" applyAlignment="1" applyFont="1">
      <alignment vertical="bottom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1" numFmtId="0" xfId="0" applyBorder="1" applyFont="1"/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2" fillId="0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readingOrder="0"/>
    </xf>
    <xf borderId="5" fillId="0" fontId="8" numFmtId="0" xfId="0" applyAlignment="1" applyBorder="1" applyFont="1">
      <alignment horizontal="right"/>
    </xf>
    <xf borderId="5" fillId="0" fontId="9" numFmtId="0" xfId="0" applyAlignment="1" applyBorder="1" applyFont="1">
      <alignment readingOrder="0"/>
    </xf>
    <xf borderId="5" fillId="0" fontId="9" numFmtId="0" xfId="0" applyBorder="1" applyFont="1"/>
    <xf borderId="5" fillId="0" fontId="9" numFmtId="165" xfId="0" applyBorder="1" applyFont="1" applyNumberFormat="1"/>
    <xf borderId="0" fillId="0" fontId="8" numFmtId="0" xfId="0" applyAlignment="1" applyFont="1">
      <alignment horizontal="right"/>
    </xf>
    <xf borderId="5" fillId="0" fontId="8" numFmtId="0" xfId="0" applyAlignment="1" applyBorder="1" applyFont="1">
      <alignment horizontal="right" readingOrder="0"/>
    </xf>
    <xf borderId="5" fillId="0" fontId="9" numFmtId="2" xfId="0" applyBorder="1" applyFont="1" applyNumberFormat="1"/>
    <xf borderId="0" fillId="0" fontId="8" numFmtId="0" xfId="0" applyAlignment="1" applyFon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4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6.0"/>
    <col customWidth="1" min="3" max="3" width="16.43"/>
    <col customWidth="1" min="4" max="27" width="18.43"/>
    <col customWidth="1" min="52" max="52" width="5.43"/>
  </cols>
  <sheetData>
    <row r="1">
      <c r="A1" s="2" t="s">
        <v>28</v>
      </c>
      <c r="B1" s="3" t="s">
        <v>29</v>
      </c>
      <c r="C1" s="3" t="s">
        <v>0</v>
      </c>
      <c r="D1" s="4" t="s">
        <v>30</v>
      </c>
      <c r="E1" s="5"/>
      <c r="F1" s="6"/>
      <c r="G1" s="4" t="s">
        <v>31</v>
      </c>
      <c r="H1" s="5"/>
      <c r="I1" s="6"/>
      <c r="J1" s="7" t="s">
        <v>29</v>
      </c>
      <c r="K1" s="4" t="s">
        <v>32</v>
      </c>
      <c r="L1" s="5"/>
      <c r="M1" s="5"/>
      <c r="N1" s="5"/>
      <c r="O1" s="5"/>
      <c r="P1" s="5"/>
      <c r="Q1" s="5"/>
      <c r="R1" s="5"/>
      <c r="S1" s="5"/>
      <c r="T1" s="6"/>
      <c r="U1" s="4" t="s">
        <v>33</v>
      </c>
      <c r="V1" s="5"/>
      <c r="W1" s="5"/>
      <c r="X1" s="5"/>
      <c r="Y1" s="5"/>
      <c r="Z1" s="5"/>
      <c r="AA1" s="5"/>
      <c r="AB1" s="5"/>
      <c r="AC1" s="5"/>
      <c r="AD1" s="6"/>
      <c r="AE1" s="8" t="s">
        <v>34</v>
      </c>
      <c r="AF1" s="5"/>
      <c r="AG1" s="5"/>
      <c r="AH1" s="5"/>
      <c r="AI1" s="6"/>
      <c r="AJ1" s="8" t="s">
        <v>35</v>
      </c>
      <c r="AK1" s="5"/>
      <c r="AL1" s="5"/>
      <c r="AM1" s="5"/>
      <c r="AN1" s="6"/>
      <c r="AO1" s="7" t="s">
        <v>36</v>
      </c>
      <c r="AP1" s="9"/>
      <c r="AQ1" s="9"/>
      <c r="AR1" s="9"/>
      <c r="AS1" s="9"/>
      <c r="AT1" s="9"/>
      <c r="AU1" s="9"/>
      <c r="AV1" s="9"/>
      <c r="AW1" s="9"/>
      <c r="AX1" s="9"/>
      <c r="AY1" s="9"/>
      <c r="BA1" s="9"/>
      <c r="BB1" s="9" t="s">
        <v>36</v>
      </c>
      <c r="BC1" s="10"/>
      <c r="BD1" s="10"/>
      <c r="BE1" s="10"/>
    </row>
    <row r="2">
      <c r="A2" s="11"/>
      <c r="B2" s="11"/>
      <c r="C2" s="11"/>
      <c r="D2" s="12" t="str">
        <f>'Raw Responses'!B1</f>
        <v>Qual é a sua idade (insira um número em anos)</v>
      </c>
      <c r="E2" s="12" t="str">
        <f>'Raw Responses'!C1</f>
        <v>Com que género é que se identifica?</v>
      </c>
      <c r="F2" s="12" t="str">
        <f>'Raw Responses'!D1</f>
        <v>Qual é que é o maior grau ou nível de escolaridade que completou?</v>
      </c>
      <c r="G2" s="12" t="str">
        <f>'Raw Responses'!E1</f>
        <v>Que tipos de dispositivos possui?</v>
      </c>
      <c r="H2" s="13" t="s">
        <v>37</v>
      </c>
      <c r="I2" s="12" t="str">
        <f>'Raw Responses'!F1</f>
        <v>Normalmente, eu utilizo dois ou mais dispositivos em simultâneo no meu quotidiano.</v>
      </c>
      <c r="J2" s="12" t="str">
        <f>'Raw Responses'!G1</f>
        <v>Foi-me pedido que utilizasse o JuxtBoard ...</v>
      </c>
      <c r="K2" s="12" t="str">
        <f>'Raw Responses'!H1</f>
        <v>Acho que gostaria de utilizar este produto com frequência.</v>
      </c>
      <c r="L2" s="12" t="str">
        <f>'Raw Responses'!I1</f>
        <v>Considerei o produto mais complexo do que necessário.</v>
      </c>
      <c r="M2" s="12" t="str">
        <f>'Raw Responses'!J1</f>
        <v>Achei o produto fácil de utilizar.</v>
      </c>
      <c r="N2" s="12" t="str">
        <f>'Raw Responses'!K1</f>
        <v>Acho que necessitaria de ajuda de um técnico para conseguir utilizar este produto.</v>
      </c>
      <c r="O2" s="12" t="str">
        <f>'Raw Responses'!L1</f>
        <v>Considerei que as várias funcionalidades deste produto estavam bem integradas.</v>
      </c>
      <c r="P2" s="12" t="str">
        <f>'Raw Responses'!M1</f>
        <v>Achei que este produto tinha muitas inconsistências.</v>
      </c>
      <c r="Q2" s="12" t="str">
        <f>'Raw Responses'!N1</f>
        <v>Suponho que a maioria das pessoas aprenderia a utilizar rapidamente este produto.</v>
      </c>
      <c r="R2" s="12" t="str">
        <f>'Raw Responses'!O1</f>
        <v>Considerei o produto muito complicado de utilizar. </v>
      </c>
      <c r="S2" s="12" t="str">
        <f>'Raw Responses'!P1</f>
        <v>Senti-me muito confiante a utilizar este produto. </v>
      </c>
      <c r="T2" s="12" t="str">
        <f>'Raw Responses'!Q1</f>
        <v>Tive que aprender muito antes de conseguir lidar com este produto.</v>
      </c>
      <c r="U2" s="12" t="str">
        <f>'Raw Responses'!R1</f>
        <v>Acho que gostaria de utilizar este produto com frequência.</v>
      </c>
      <c r="V2" s="12" t="str">
        <f>'Raw Responses'!S1</f>
        <v>Considerei o produto mais complexo do que necessário.</v>
      </c>
      <c r="W2" s="12" t="str">
        <f>'Raw Responses'!T1</f>
        <v>Achei o produto fácil de utilizar.</v>
      </c>
      <c r="X2" s="12" t="str">
        <f>'Raw Responses'!U1</f>
        <v>Acho que necessitaria de ajuda de um técnico para conseguir utilizar este produto.</v>
      </c>
      <c r="Y2" s="12" t="str">
        <f>'Raw Responses'!V1</f>
        <v>Considerei que as várias funcionalidades deste produto estavam bem integradas.</v>
      </c>
      <c r="Z2" s="12" t="str">
        <f>'Raw Responses'!W1</f>
        <v>Achei que este produto tinha muitas inconsistências.</v>
      </c>
      <c r="AA2" s="12" t="str">
        <f>'Raw Responses'!X1</f>
        <v>Suponho que a maioria das pessoas aprenderia a utilizar rapidamente este produto.</v>
      </c>
      <c r="AB2" s="12" t="str">
        <f>'Raw Responses'!Y1</f>
        <v>Considerei o produto muito complicado de utilizar. </v>
      </c>
      <c r="AC2" s="12" t="str">
        <f>'Raw Responses'!Z1</f>
        <v>Senti-me muito confiante a utilizar este produto. </v>
      </c>
      <c r="AD2" s="12" t="str">
        <f>'Raw Responses'!AA1</f>
        <v>Tive que aprender muito antes de conseguir lidar com este produto.</v>
      </c>
      <c r="AE2" s="12" t="str">
        <f>'Raw Responses'!AB1</f>
        <v>Em que modo de utilização foi mais fácil manipular as colecções de notas na aplicação (por exemplo, seleccioná-las, adicioná-las, partilhá-las renomeá-las ou removê-las).</v>
      </c>
      <c r="AF2" s="12" t="str">
        <f>'Raw Responses'!AC1</f>
        <v>Em que modo de utilização foi mais fácil gerir as notas na aplicação (por exemplo, seleccioná-las, visualizá-las adicioná-las, renomeá-las ou removê-las).</v>
      </c>
      <c r="AG2" s="12" t="str">
        <f>'Raw Responses'!AD1</f>
        <v>Em que modo de utilização foi mais fácil colaborar e mostrar notas aos outros participantes?</v>
      </c>
      <c r="AH2" s="12" t="str">
        <f>'Raw Responses'!AE1</f>
        <v>Indique o grau de preferência entre os dois modos de interacção do JuxtBoard caso esteja a utilizar a aplicação para realizar uma tarefa sozinho.</v>
      </c>
      <c r="AI2" s="12" t="str">
        <f>'Raw Responses'!AF1</f>
        <v>Indique o grau de preferência entre os dois modos de interacção do JuxtBoard caso se encontre numa situação em que esteja a utilizar a aplicação e haja necessidade de colaborar com outros utilizadores.</v>
      </c>
      <c r="AJ2" s="12" t="str">
        <f>'Raw Responses'!AG1</f>
        <v>O tempo que a aplicação demorou a reagir ao meu "input" foi adequado. </v>
      </c>
      <c r="AK2" s="12" t="str">
        <f>'Raw Responses'!AH1</f>
        <v>A distância é uma boa medida do quão relacionados são dois dispositivos.</v>
      </c>
      <c r="AL2" s="12" t="str">
        <f>'Raw Responses'!AI1</f>
        <v>O tempo que o sistema demorou a reagir às alterações nas posições dos dispositivos foi adequado.</v>
      </c>
      <c r="AM2" s="12" t="str">
        <f>'Raw Responses'!AJ1</f>
        <v>É fácil mudar a distribuição dos componentes da interface de acordo com as minhas necessidades.</v>
      </c>
      <c r="AN2" s="12" t="str">
        <f>'Raw Responses'!AK1</f>
        <v>Eu considero que a distribuição automática dos componentes da interface foi adequada.</v>
      </c>
      <c r="AO2" s="12" t="str">
        <f>'Raw Responses'!AL1</f>
        <v>Tem algum feedback adicional sobre a sua experiência com o JuxtBoard?</v>
      </c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5"/>
      <c r="BA2" s="14"/>
      <c r="BB2" s="14" t="str">
        <f>'Raw Responses'!AX1</f>
        <v/>
      </c>
      <c r="BC2" s="14"/>
      <c r="BD2" s="14"/>
      <c r="BE2" s="14"/>
    </row>
    <row r="3">
      <c r="A3" s="16" t="s">
        <v>38</v>
      </c>
      <c r="B3" s="16" t="s">
        <v>39</v>
      </c>
      <c r="C3" s="17">
        <v>44203.73952159722</v>
      </c>
      <c r="D3" s="18">
        <v>51.0</v>
      </c>
      <c r="E3" s="19" t="s">
        <v>40</v>
      </c>
      <c r="F3" s="19" t="s">
        <v>41</v>
      </c>
      <c r="G3" s="19" t="s">
        <v>42</v>
      </c>
      <c r="H3" s="18">
        <f t="shared" ref="H3:H4" si="1">1+LEN(G3)-LEN(SUBSTITUTE(G3,",",""))</f>
        <v>2</v>
      </c>
      <c r="I3" s="20">
        <v>6.0</v>
      </c>
      <c r="J3" s="19" t="s">
        <v>43</v>
      </c>
      <c r="K3" s="21">
        <v>7.0</v>
      </c>
      <c r="L3" s="21">
        <v>1.0</v>
      </c>
      <c r="M3" s="21">
        <v>6.0</v>
      </c>
      <c r="N3" s="21">
        <v>1.0</v>
      </c>
      <c r="O3" s="21">
        <v>6.0</v>
      </c>
      <c r="P3" s="21">
        <v>2.0</v>
      </c>
      <c r="Q3" s="21">
        <v>6.0</v>
      </c>
      <c r="R3" s="21">
        <v>1.0</v>
      </c>
      <c r="S3" s="21">
        <v>6.0</v>
      </c>
      <c r="T3" s="21">
        <v>1.0</v>
      </c>
      <c r="U3" s="21">
        <v>6.0</v>
      </c>
      <c r="V3" s="21">
        <v>2.0</v>
      </c>
      <c r="W3" s="21">
        <v>7.0</v>
      </c>
      <c r="X3" s="21">
        <v>1.0</v>
      </c>
      <c r="Y3" s="21">
        <v>6.0</v>
      </c>
      <c r="Z3" s="21">
        <v>2.0</v>
      </c>
      <c r="AA3" s="21">
        <v>6.0</v>
      </c>
      <c r="AB3" s="21">
        <v>1.0</v>
      </c>
      <c r="AC3" s="22">
        <v>6.0</v>
      </c>
      <c r="AD3" s="22">
        <v>1.0</v>
      </c>
      <c r="AE3" s="23">
        <v>5.0</v>
      </c>
      <c r="AF3" s="23">
        <v>4.0</v>
      </c>
      <c r="AG3" s="23">
        <v>4.0</v>
      </c>
      <c r="AH3" s="23">
        <v>3.0</v>
      </c>
      <c r="AI3" s="24">
        <v>4.0</v>
      </c>
      <c r="AJ3" s="18">
        <v>6.0</v>
      </c>
      <c r="AK3" s="21">
        <v>7.0</v>
      </c>
      <c r="AL3" s="21">
        <v>6.0</v>
      </c>
      <c r="AM3" s="22">
        <v>6.0</v>
      </c>
      <c r="AN3" s="16">
        <v>6.0</v>
      </c>
      <c r="AO3" s="25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 t="str">
        <f>'Raw Responses'!BA4</f>
        <v/>
      </c>
      <c r="BC3" s="26"/>
      <c r="BD3" s="26"/>
      <c r="BE3" s="26"/>
    </row>
    <row r="4">
      <c r="A4" s="16" t="s">
        <v>44</v>
      </c>
      <c r="B4" s="16" t="s">
        <v>45</v>
      </c>
      <c r="C4" s="17">
        <v>44203.76183590278</v>
      </c>
      <c r="D4" s="18">
        <v>26.0</v>
      </c>
      <c r="E4" s="19" t="s">
        <v>40</v>
      </c>
      <c r="F4" s="19" t="s">
        <v>46</v>
      </c>
      <c r="G4" s="19" t="s">
        <v>47</v>
      </c>
      <c r="H4" s="18">
        <f t="shared" si="1"/>
        <v>3</v>
      </c>
      <c r="I4" s="27">
        <v>7.0</v>
      </c>
      <c r="J4" s="19" t="s">
        <v>48</v>
      </c>
      <c r="K4" s="21">
        <v>3.0</v>
      </c>
      <c r="L4" s="21">
        <v>1.0</v>
      </c>
      <c r="M4" s="21">
        <v>7.0</v>
      </c>
      <c r="N4" s="21">
        <v>1.0</v>
      </c>
      <c r="O4" s="21">
        <v>5.0</v>
      </c>
      <c r="P4" s="21">
        <v>1.0</v>
      </c>
      <c r="Q4" s="21">
        <v>5.0</v>
      </c>
      <c r="R4" s="21">
        <v>1.0</v>
      </c>
      <c r="S4" s="21">
        <v>6.0</v>
      </c>
      <c r="T4" s="21">
        <v>1.0</v>
      </c>
      <c r="U4" s="21">
        <v>3.0</v>
      </c>
      <c r="V4" s="21">
        <v>1.0</v>
      </c>
      <c r="W4" s="21">
        <v>7.0</v>
      </c>
      <c r="X4" s="21">
        <v>1.0</v>
      </c>
      <c r="Y4" s="21">
        <v>4.0</v>
      </c>
      <c r="Z4" s="21">
        <v>2.0</v>
      </c>
      <c r="AA4" s="21">
        <v>6.0</v>
      </c>
      <c r="AB4" s="21">
        <v>1.0</v>
      </c>
      <c r="AC4" s="22">
        <v>6.0</v>
      </c>
      <c r="AD4" s="22">
        <v>1.0</v>
      </c>
      <c r="AE4" s="23">
        <v>4.0</v>
      </c>
      <c r="AF4" s="23">
        <v>5.0</v>
      </c>
      <c r="AG4" s="23">
        <v>3.0</v>
      </c>
      <c r="AH4" s="23">
        <v>4.0</v>
      </c>
      <c r="AI4" s="24">
        <v>3.0</v>
      </c>
      <c r="AJ4" s="18">
        <v>7.0</v>
      </c>
      <c r="AK4" s="21">
        <v>5.0</v>
      </c>
      <c r="AL4" s="21">
        <v>7.0</v>
      </c>
      <c r="AM4" s="22">
        <v>3.0</v>
      </c>
      <c r="AN4" s="16">
        <v>4.0</v>
      </c>
      <c r="AO4" s="25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 t="str">
        <f>'Raw Responses'!BA5</f>
        <v/>
      </c>
      <c r="BC4" s="26"/>
      <c r="BD4" s="26"/>
      <c r="BE4" s="26"/>
    </row>
    <row r="5">
      <c r="A5" s="28" t="s">
        <v>49</v>
      </c>
      <c r="B5" s="28" t="s">
        <v>39</v>
      </c>
      <c r="C5" s="29" t="str">
        <f>'Raw Responses'!A2</f>
        <v/>
      </c>
      <c r="D5" s="29" t="str">
        <f>'Raw Responses'!B2</f>
        <v/>
      </c>
      <c r="E5" s="29" t="str">
        <f>'Raw Responses'!C2</f>
        <v/>
      </c>
      <c r="F5" s="29" t="str">
        <f>'Raw Responses'!D2</f>
        <v/>
      </c>
      <c r="G5" s="29" t="str">
        <f>'Raw Responses'!E2</f>
        <v/>
      </c>
      <c r="H5" s="29" t="str">
        <f>'Raw Responses'!F2</f>
        <v/>
      </c>
      <c r="I5" s="29" t="str">
        <f>'Raw Responses'!G2</f>
        <v/>
      </c>
      <c r="J5" s="29" t="str">
        <f>'Raw Responses'!H2</f>
        <v/>
      </c>
      <c r="K5" s="29" t="str">
        <f>'Raw Responses'!I2</f>
        <v/>
      </c>
      <c r="L5" s="29" t="str">
        <f>'Raw Responses'!J2</f>
        <v/>
      </c>
      <c r="M5" s="29" t="str">
        <f>'Raw Responses'!K2</f>
        <v/>
      </c>
      <c r="N5" s="29" t="str">
        <f>'Raw Responses'!L2</f>
        <v/>
      </c>
      <c r="O5" s="29" t="str">
        <f>'Raw Responses'!M2</f>
        <v/>
      </c>
      <c r="P5" s="29" t="str">
        <f>'Raw Responses'!N2</f>
        <v/>
      </c>
      <c r="Q5" s="29" t="str">
        <f>'Raw Responses'!O2</f>
        <v/>
      </c>
      <c r="R5" s="29" t="str">
        <f>'Raw Responses'!P2</f>
        <v/>
      </c>
      <c r="S5" s="29" t="str">
        <f>'Raw Responses'!Q2</f>
        <v/>
      </c>
      <c r="T5" s="29" t="str">
        <f>'Raw Responses'!R2</f>
        <v/>
      </c>
      <c r="U5" s="29" t="str">
        <f>'Raw Responses'!S2</f>
        <v/>
      </c>
      <c r="V5" s="29" t="str">
        <f>'Raw Responses'!T2</f>
        <v/>
      </c>
      <c r="W5" s="29" t="str">
        <f>'Raw Responses'!U2</f>
        <v/>
      </c>
      <c r="X5" s="29" t="str">
        <f>'Raw Responses'!V2</f>
        <v/>
      </c>
      <c r="Y5" s="29" t="str">
        <f>'Raw Responses'!W2</f>
        <v/>
      </c>
      <c r="Z5" s="29" t="str">
        <f>'Raw Responses'!X2</f>
        <v/>
      </c>
      <c r="AA5" s="29" t="str">
        <f>'Raw Responses'!Y2</f>
        <v/>
      </c>
      <c r="AB5" s="29" t="str">
        <f>'Raw Responses'!Z2</f>
        <v/>
      </c>
      <c r="AC5" s="29" t="str">
        <f>'Raw Responses'!AA2</f>
        <v/>
      </c>
      <c r="AD5" s="29" t="str">
        <f>'Raw Responses'!AB2</f>
        <v/>
      </c>
      <c r="AE5" s="29" t="str">
        <f>'Raw Responses'!AC2</f>
        <v/>
      </c>
      <c r="AF5" s="29" t="str">
        <f>'Raw Responses'!AD2</f>
        <v/>
      </c>
      <c r="AG5" s="29" t="str">
        <f>'Raw Responses'!AE2</f>
        <v/>
      </c>
      <c r="AH5" s="29" t="str">
        <f>'Raw Responses'!AF2</f>
        <v/>
      </c>
      <c r="AI5" s="29" t="str">
        <f>'Raw Responses'!AG2</f>
        <v/>
      </c>
      <c r="AJ5" s="29" t="str">
        <f>'Raw Responses'!AH2</f>
        <v/>
      </c>
      <c r="AK5" s="29" t="str">
        <f>'Raw Responses'!AI2</f>
        <v/>
      </c>
      <c r="AL5" s="29" t="str">
        <f>'Raw Responses'!AJ2</f>
        <v/>
      </c>
      <c r="AM5" s="29" t="str">
        <f>'Raw Responses'!AK2</f>
        <v/>
      </c>
      <c r="AN5" s="29" t="str">
        <f>'Raw Responses'!AL2</f>
        <v/>
      </c>
      <c r="AO5" s="29" t="str">
        <f>'Raw Responses'!AM2</f>
        <v/>
      </c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 t="str">
        <f>'Raw Responses'!BA2</f>
        <v/>
      </c>
      <c r="BC5" s="10"/>
      <c r="BD5" s="10"/>
      <c r="BE5" s="10"/>
    </row>
    <row r="6">
      <c r="A6" s="28" t="s">
        <v>50</v>
      </c>
      <c r="B6" s="28" t="s">
        <v>45</v>
      </c>
      <c r="C6" s="29" t="str">
        <f>'Raw Responses'!A3</f>
        <v/>
      </c>
      <c r="D6" s="29" t="str">
        <f>'Raw Responses'!B3</f>
        <v/>
      </c>
      <c r="E6" s="29" t="str">
        <f>'Raw Responses'!C3</f>
        <v/>
      </c>
      <c r="F6" s="29" t="str">
        <f>'Raw Responses'!D3</f>
        <v/>
      </c>
      <c r="G6" s="29" t="str">
        <f>'Raw Responses'!E3</f>
        <v/>
      </c>
      <c r="H6" s="29" t="str">
        <f>'Raw Responses'!F3</f>
        <v/>
      </c>
      <c r="I6" s="29" t="str">
        <f>'Raw Responses'!G3</f>
        <v/>
      </c>
      <c r="J6" s="29" t="str">
        <f>'Raw Responses'!H3</f>
        <v/>
      </c>
      <c r="K6" s="29" t="str">
        <f>'Raw Responses'!I3</f>
        <v/>
      </c>
      <c r="L6" s="29" t="str">
        <f>'Raw Responses'!J3</f>
        <v/>
      </c>
      <c r="M6" s="29" t="str">
        <f>'Raw Responses'!K3</f>
        <v/>
      </c>
      <c r="N6" s="29" t="str">
        <f>'Raw Responses'!L3</f>
        <v/>
      </c>
      <c r="O6" s="29" t="str">
        <f>'Raw Responses'!M3</f>
        <v/>
      </c>
      <c r="P6" s="29" t="str">
        <f>'Raw Responses'!N3</f>
        <v/>
      </c>
      <c r="Q6" s="29" t="str">
        <f>'Raw Responses'!O3</f>
        <v/>
      </c>
      <c r="R6" s="29" t="str">
        <f>'Raw Responses'!P3</f>
        <v/>
      </c>
      <c r="S6" s="29" t="str">
        <f>'Raw Responses'!Q3</f>
        <v/>
      </c>
      <c r="T6" s="29" t="str">
        <f>'Raw Responses'!R3</f>
        <v/>
      </c>
      <c r="U6" s="29" t="str">
        <f>'Raw Responses'!S3</f>
        <v/>
      </c>
      <c r="V6" s="29" t="str">
        <f>'Raw Responses'!T3</f>
        <v/>
      </c>
      <c r="W6" s="29" t="str">
        <f>'Raw Responses'!U3</f>
        <v/>
      </c>
      <c r="X6" s="29" t="str">
        <f>'Raw Responses'!V3</f>
        <v/>
      </c>
      <c r="Y6" s="29" t="str">
        <f>'Raw Responses'!W3</f>
        <v/>
      </c>
      <c r="Z6" s="29" t="str">
        <f>'Raw Responses'!X3</f>
        <v/>
      </c>
      <c r="AA6" s="29" t="str">
        <f>'Raw Responses'!Y3</f>
        <v/>
      </c>
      <c r="AB6" s="29" t="str">
        <f>'Raw Responses'!Z3</f>
        <v/>
      </c>
      <c r="AC6" s="29" t="str">
        <f>'Raw Responses'!AA3</f>
        <v/>
      </c>
      <c r="AD6" s="29" t="str">
        <f>'Raw Responses'!AB3</f>
        <v/>
      </c>
      <c r="AE6" s="29" t="str">
        <f>'Raw Responses'!AC3</f>
        <v/>
      </c>
      <c r="AF6" s="29" t="str">
        <f>'Raw Responses'!AD3</f>
        <v/>
      </c>
      <c r="AG6" s="29" t="str">
        <f>'Raw Responses'!AE3</f>
        <v/>
      </c>
      <c r="AH6" s="29" t="str">
        <f>'Raw Responses'!AF3</f>
        <v/>
      </c>
      <c r="AI6" s="29" t="str">
        <f>'Raw Responses'!AG3</f>
        <v/>
      </c>
      <c r="AJ6" s="29" t="str">
        <f>'Raw Responses'!AH3</f>
        <v/>
      </c>
      <c r="AK6" s="29" t="str">
        <f>'Raw Responses'!AI3</f>
        <v/>
      </c>
      <c r="AL6" s="29" t="str">
        <f>'Raw Responses'!AJ3</f>
        <v/>
      </c>
      <c r="AM6" s="29" t="str">
        <f>'Raw Responses'!AK3</f>
        <v/>
      </c>
      <c r="AN6" s="29" t="str">
        <f>'Raw Responses'!AL3</f>
        <v/>
      </c>
      <c r="AO6" s="29" t="str">
        <f>'Raw Responses'!AM3</f>
        <v/>
      </c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 t="str">
        <f>'Raw Responses'!BA3</f>
        <v/>
      </c>
      <c r="BC6" s="10"/>
      <c r="BD6" s="10"/>
      <c r="BE6" s="10"/>
    </row>
    <row r="7">
      <c r="A7" s="28" t="s">
        <v>51</v>
      </c>
      <c r="B7" s="28" t="s">
        <v>39</v>
      </c>
      <c r="C7" s="29" t="str">
        <f>'Raw Responses'!A4</f>
        <v/>
      </c>
      <c r="D7" s="29" t="str">
        <f>'Raw Responses'!B4</f>
        <v/>
      </c>
      <c r="E7" s="29" t="str">
        <f>'Raw Responses'!C4</f>
        <v/>
      </c>
      <c r="F7" s="29" t="str">
        <f>'Raw Responses'!D4</f>
        <v/>
      </c>
      <c r="G7" s="29" t="str">
        <f>'Raw Responses'!E4</f>
        <v/>
      </c>
      <c r="H7" s="29" t="str">
        <f>'Raw Responses'!F4</f>
        <v/>
      </c>
      <c r="I7" s="29" t="str">
        <f>'Raw Responses'!G4</f>
        <v/>
      </c>
      <c r="J7" s="29" t="str">
        <f>'Raw Responses'!H4</f>
        <v/>
      </c>
      <c r="K7" s="29" t="str">
        <f>'Raw Responses'!I4</f>
        <v/>
      </c>
      <c r="L7" s="29" t="str">
        <f>'Raw Responses'!J4</f>
        <v/>
      </c>
      <c r="M7" s="29" t="str">
        <f>'Raw Responses'!K4</f>
        <v/>
      </c>
      <c r="N7" s="29" t="str">
        <f>'Raw Responses'!L4</f>
        <v/>
      </c>
      <c r="O7" s="29" t="str">
        <f>'Raw Responses'!M4</f>
        <v/>
      </c>
      <c r="P7" s="29" t="str">
        <f>'Raw Responses'!N4</f>
        <v/>
      </c>
      <c r="Q7" s="29" t="str">
        <f>'Raw Responses'!O4</f>
        <v/>
      </c>
      <c r="R7" s="29" t="str">
        <f>'Raw Responses'!P4</f>
        <v/>
      </c>
      <c r="S7" s="29" t="str">
        <f>'Raw Responses'!Q4</f>
        <v/>
      </c>
      <c r="T7" s="29" t="str">
        <f>'Raw Responses'!R4</f>
        <v/>
      </c>
      <c r="U7" s="29" t="str">
        <f>'Raw Responses'!S4</f>
        <v/>
      </c>
      <c r="V7" s="29" t="str">
        <f>'Raw Responses'!T4</f>
        <v/>
      </c>
      <c r="W7" s="29" t="str">
        <f>'Raw Responses'!U4</f>
        <v/>
      </c>
      <c r="X7" s="29" t="str">
        <f>'Raw Responses'!V4</f>
        <v/>
      </c>
      <c r="Y7" s="29" t="str">
        <f>'Raw Responses'!W4</f>
        <v/>
      </c>
      <c r="Z7" s="29" t="str">
        <f>'Raw Responses'!X4</f>
        <v/>
      </c>
      <c r="AA7" s="29" t="str">
        <f>'Raw Responses'!Y4</f>
        <v/>
      </c>
      <c r="AB7" s="29" t="str">
        <f>'Raw Responses'!Z4</f>
        <v/>
      </c>
      <c r="AC7" s="29" t="str">
        <f>'Raw Responses'!AA4</f>
        <v/>
      </c>
      <c r="AD7" s="29" t="str">
        <f>'Raw Responses'!AB4</f>
        <v/>
      </c>
      <c r="AE7" s="29" t="str">
        <f>'Raw Responses'!AC4</f>
        <v/>
      </c>
      <c r="AF7" s="29" t="str">
        <f>'Raw Responses'!AD4</f>
        <v/>
      </c>
      <c r="AG7" s="29" t="str">
        <f>'Raw Responses'!AE4</f>
        <v/>
      </c>
      <c r="AH7" s="29" t="str">
        <f>'Raw Responses'!AF4</f>
        <v/>
      </c>
      <c r="AI7" s="29" t="str">
        <f>'Raw Responses'!AG4</f>
        <v/>
      </c>
      <c r="AJ7" s="29" t="str">
        <f>'Raw Responses'!AH4</f>
        <v/>
      </c>
      <c r="AK7" s="29" t="str">
        <f>'Raw Responses'!AI4</f>
        <v/>
      </c>
      <c r="AL7" s="29" t="str">
        <f>'Raw Responses'!AJ4</f>
        <v/>
      </c>
      <c r="AM7" s="29" t="str">
        <f>'Raw Responses'!AK4</f>
        <v/>
      </c>
      <c r="AN7" s="29" t="str">
        <f>'Raw Responses'!AL4</f>
        <v/>
      </c>
      <c r="AO7" s="29" t="str">
        <f>'Raw Responses'!AM4</f>
        <v/>
      </c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 t="str">
        <f>'Raw Responses'!BA4</f>
        <v/>
      </c>
      <c r="BC7" s="10"/>
      <c r="BD7" s="10"/>
      <c r="BE7" s="10"/>
    </row>
    <row r="8">
      <c r="A8" s="28" t="s">
        <v>52</v>
      </c>
      <c r="B8" s="28" t="s">
        <v>45</v>
      </c>
      <c r="C8" s="29" t="str">
        <f>'Raw Responses'!A5</f>
        <v/>
      </c>
      <c r="D8" s="29" t="str">
        <f>'Raw Responses'!B5</f>
        <v/>
      </c>
      <c r="E8" s="29" t="str">
        <f>'Raw Responses'!C5</f>
        <v/>
      </c>
      <c r="F8" s="29" t="str">
        <f>'Raw Responses'!D5</f>
        <v/>
      </c>
      <c r="G8" s="29" t="str">
        <f>'Raw Responses'!E5</f>
        <v/>
      </c>
      <c r="H8" s="29" t="str">
        <f>'Raw Responses'!F5</f>
        <v/>
      </c>
      <c r="I8" s="29" t="str">
        <f>'Raw Responses'!G5</f>
        <v/>
      </c>
      <c r="J8" s="29" t="str">
        <f>'Raw Responses'!H5</f>
        <v/>
      </c>
      <c r="K8" s="29" t="str">
        <f>'Raw Responses'!I5</f>
        <v/>
      </c>
      <c r="L8" s="29" t="str">
        <f>'Raw Responses'!J5</f>
        <v/>
      </c>
      <c r="M8" s="29" t="str">
        <f>'Raw Responses'!K5</f>
        <v/>
      </c>
      <c r="N8" s="29" t="str">
        <f>'Raw Responses'!L5</f>
        <v/>
      </c>
      <c r="O8" s="29" t="str">
        <f>'Raw Responses'!M5</f>
        <v/>
      </c>
      <c r="P8" s="29" t="str">
        <f>'Raw Responses'!N5</f>
        <v/>
      </c>
      <c r="Q8" s="29" t="str">
        <f>'Raw Responses'!O5</f>
        <v/>
      </c>
      <c r="R8" s="29" t="str">
        <f>'Raw Responses'!P5</f>
        <v/>
      </c>
      <c r="S8" s="29" t="str">
        <f>'Raw Responses'!Q5</f>
        <v/>
      </c>
      <c r="T8" s="29" t="str">
        <f>'Raw Responses'!R5</f>
        <v/>
      </c>
      <c r="U8" s="29" t="str">
        <f>'Raw Responses'!S5</f>
        <v/>
      </c>
      <c r="V8" s="29" t="str">
        <f>'Raw Responses'!T5</f>
        <v/>
      </c>
      <c r="W8" s="29" t="str">
        <f>'Raw Responses'!U5</f>
        <v/>
      </c>
      <c r="X8" s="29" t="str">
        <f>'Raw Responses'!V5</f>
        <v/>
      </c>
      <c r="Y8" s="29" t="str">
        <f>'Raw Responses'!W5</f>
        <v/>
      </c>
      <c r="Z8" s="29" t="str">
        <f>'Raw Responses'!X5</f>
        <v/>
      </c>
      <c r="AA8" s="29" t="str">
        <f>'Raw Responses'!Y5</f>
        <v/>
      </c>
      <c r="AB8" s="29" t="str">
        <f>'Raw Responses'!Z5</f>
        <v/>
      </c>
      <c r="AC8" s="29" t="str">
        <f>'Raw Responses'!AA5</f>
        <v/>
      </c>
      <c r="AD8" s="29" t="str">
        <f>'Raw Responses'!AB5</f>
        <v/>
      </c>
      <c r="AE8" s="29" t="str">
        <f>'Raw Responses'!AC5</f>
        <v/>
      </c>
      <c r="AF8" s="29" t="str">
        <f>'Raw Responses'!AD5</f>
        <v/>
      </c>
      <c r="AG8" s="29" t="str">
        <f>'Raw Responses'!AE5</f>
        <v/>
      </c>
      <c r="AH8" s="29" t="str">
        <f>'Raw Responses'!AF5</f>
        <v/>
      </c>
      <c r="AI8" s="29" t="str">
        <f>'Raw Responses'!AG5</f>
        <v/>
      </c>
      <c r="AJ8" s="29" t="str">
        <f>'Raw Responses'!AH5</f>
        <v/>
      </c>
      <c r="AK8" s="29" t="str">
        <f>'Raw Responses'!AI5</f>
        <v/>
      </c>
      <c r="AL8" s="29" t="str">
        <f>'Raw Responses'!AJ5</f>
        <v/>
      </c>
      <c r="AM8" s="29" t="str">
        <f>'Raw Responses'!AK5</f>
        <v/>
      </c>
      <c r="AN8" s="29" t="str">
        <f>'Raw Responses'!AL5</f>
        <v/>
      </c>
      <c r="AO8" s="29" t="str">
        <f>'Raw Responses'!AM5</f>
        <v/>
      </c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 t="str">
        <f>'Raw Responses'!BA5</f>
        <v/>
      </c>
      <c r="BC8" s="10"/>
      <c r="BD8" s="10"/>
      <c r="BE8" s="10"/>
    </row>
    <row r="9">
      <c r="A9" s="28" t="s">
        <v>53</v>
      </c>
      <c r="B9" s="28" t="s">
        <v>39</v>
      </c>
      <c r="C9" s="29" t="str">
        <f>'Raw Responses'!A6</f>
        <v/>
      </c>
      <c r="D9" s="29" t="str">
        <f>'Raw Responses'!B6</f>
        <v/>
      </c>
      <c r="E9" s="29" t="str">
        <f>'Raw Responses'!C6</f>
        <v/>
      </c>
      <c r="F9" s="29" t="str">
        <f>'Raw Responses'!D6</f>
        <v/>
      </c>
      <c r="G9" s="29" t="str">
        <f>'Raw Responses'!E6</f>
        <v/>
      </c>
      <c r="H9" s="29" t="str">
        <f>'Raw Responses'!F6</f>
        <v/>
      </c>
      <c r="I9" s="29" t="str">
        <f>'Raw Responses'!G6</f>
        <v/>
      </c>
      <c r="J9" s="29" t="str">
        <f>'Raw Responses'!H6</f>
        <v/>
      </c>
      <c r="K9" s="29" t="str">
        <f>'Raw Responses'!I6</f>
        <v/>
      </c>
      <c r="L9" s="29" t="str">
        <f>'Raw Responses'!J6</f>
        <v/>
      </c>
      <c r="M9" s="29" t="str">
        <f>'Raw Responses'!K6</f>
        <v/>
      </c>
      <c r="N9" s="29" t="str">
        <f>'Raw Responses'!L6</f>
        <v/>
      </c>
      <c r="O9" s="29" t="str">
        <f>'Raw Responses'!M6</f>
        <v/>
      </c>
      <c r="P9" s="29" t="str">
        <f>'Raw Responses'!N6</f>
        <v/>
      </c>
      <c r="Q9" s="29" t="str">
        <f>'Raw Responses'!O6</f>
        <v/>
      </c>
      <c r="R9" s="29" t="str">
        <f>'Raw Responses'!P6</f>
        <v/>
      </c>
      <c r="S9" s="29" t="str">
        <f>'Raw Responses'!Q6</f>
        <v/>
      </c>
      <c r="T9" s="29" t="str">
        <f>'Raw Responses'!R6</f>
        <v/>
      </c>
      <c r="U9" s="29" t="str">
        <f>'Raw Responses'!S6</f>
        <v/>
      </c>
      <c r="V9" s="29" t="str">
        <f>'Raw Responses'!T6</f>
        <v/>
      </c>
      <c r="W9" s="29" t="str">
        <f>'Raw Responses'!U6</f>
        <v/>
      </c>
      <c r="X9" s="29" t="str">
        <f>'Raw Responses'!V6</f>
        <v/>
      </c>
      <c r="Y9" s="29" t="str">
        <f>'Raw Responses'!W6</f>
        <v/>
      </c>
      <c r="Z9" s="29" t="str">
        <f>'Raw Responses'!X6</f>
        <v/>
      </c>
      <c r="AA9" s="29" t="str">
        <f>'Raw Responses'!Y6</f>
        <v/>
      </c>
      <c r="AB9" s="29" t="str">
        <f>'Raw Responses'!Z6</f>
        <v/>
      </c>
      <c r="AC9" s="29" t="str">
        <f>'Raw Responses'!AA6</f>
        <v/>
      </c>
      <c r="AD9" s="29" t="str">
        <f>'Raw Responses'!AB6</f>
        <v/>
      </c>
      <c r="AE9" s="29" t="str">
        <f>'Raw Responses'!AC6</f>
        <v/>
      </c>
      <c r="AF9" s="29" t="str">
        <f>'Raw Responses'!AD6</f>
        <v/>
      </c>
      <c r="AG9" s="29" t="str">
        <f>'Raw Responses'!AE6</f>
        <v/>
      </c>
      <c r="AH9" s="29" t="str">
        <f>'Raw Responses'!AF6</f>
        <v/>
      </c>
      <c r="AI9" s="29" t="str">
        <f>'Raw Responses'!AG6</f>
        <v/>
      </c>
      <c r="AJ9" s="29" t="str">
        <f>'Raw Responses'!AH6</f>
        <v/>
      </c>
      <c r="AK9" s="29" t="str">
        <f>'Raw Responses'!AI6</f>
        <v/>
      </c>
      <c r="AL9" s="29" t="str">
        <f>'Raw Responses'!AJ6</f>
        <v/>
      </c>
      <c r="AM9" s="29" t="str">
        <f>'Raw Responses'!AK6</f>
        <v/>
      </c>
      <c r="AN9" s="29" t="str">
        <f>'Raw Responses'!AL6</f>
        <v/>
      </c>
      <c r="AO9" s="29" t="str">
        <f>'Raw Responses'!AM6</f>
        <v/>
      </c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 t="str">
        <f>'Raw Responses'!BA6</f>
        <v/>
      </c>
      <c r="BC9" s="10"/>
      <c r="BD9" s="10"/>
      <c r="BE9" s="10"/>
    </row>
    <row r="10">
      <c r="A10" s="28" t="s">
        <v>54</v>
      </c>
      <c r="B10" s="28" t="s">
        <v>45</v>
      </c>
      <c r="C10" s="29" t="str">
        <f>'Raw Responses'!A7</f>
        <v/>
      </c>
      <c r="D10" s="29" t="str">
        <f>'Raw Responses'!B7</f>
        <v/>
      </c>
      <c r="E10" s="29" t="str">
        <f>'Raw Responses'!C7</f>
        <v/>
      </c>
      <c r="F10" s="29" t="str">
        <f>'Raw Responses'!D7</f>
        <v/>
      </c>
      <c r="G10" s="29" t="str">
        <f>'Raw Responses'!E7</f>
        <v/>
      </c>
      <c r="H10" s="29" t="str">
        <f>'Raw Responses'!F7</f>
        <v/>
      </c>
      <c r="I10" s="29" t="str">
        <f>'Raw Responses'!G7</f>
        <v/>
      </c>
      <c r="J10" s="29" t="str">
        <f>'Raw Responses'!H7</f>
        <v/>
      </c>
      <c r="K10" s="29" t="str">
        <f>'Raw Responses'!I7</f>
        <v/>
      </c>
      <c r="L10" s="29" t="str">
        <f>'Raw Responses'!J7</f>
        <v/>
      </c>
      <c r="M10" s="29" t="str">
        <f>'Raw Responses'!K7</f>
        <v/>
      </c>
      <c r="N10" s="29" t="str">
        <f>'Raw Responses'!L7</f>
        <v/>
      </c>
      <c r="O10" s="29" t="str">
        <f>'Raw Responses'!M7</f>
        <v/>
      </c>
      <c r="P10" s="29" t="str">
        <f>'Raw Responses'!N7</f>
        <v/>
      </c>
      <c r="Q10" s="29" t="str">
        <f>'Raw Responses'!O7</f>
        <v/>
      </c>
      <c r="R10" s="29" t="str">
        <f>'Raw Responses'!P7</f>
        <v/>
      </c>
      <c r="S10" s="29" t="str">
        <f>'Raw Responses'!Q7</f>
        <v/>
      </c>
      <c r="T10" s="29" t="str">
        <f>'Raw Responses'!R7</f>
        <v/>
      </c>
      <c r="U10" s="29" t="str">
        <f>'Raw Responses'!S7</f>
        <v/>
      </c>
      <c r="V10" s="29" t="str">
        <f>'Raw Responses'!T7</f>
        <v/>
      </c>
      <c r="W10" s="29" t="str">
        <f>'Raw Responses'!U7</f>
        <v/>
      </c>
      <c r="X10" s="29" t="str">
        <f>'Raw Responses'!V7</f>
        <v/>
      </c>
      <c r="Y10" s="29" t="str">
        <f>'Raw Responses'!W7</f>
        <v/>
      </c>
      <c r="Z10" s="29" t="str">
        <f>'Raw Responses'!X7</f>
        <v/>
      </c>
      <c r="AA10" s="29" t="str">
        <f>'Raw Responses'!Y7</f>
        <v/>
      </c>
      <c r="AB10" s="29" t="str">
        <f>'Raw Responses'!Z7</f>
        <v/>
      </c>
      <c r="AC10" s="29" t="str">
        <f>'Raw Responses'!AA7</f>
        <v/>
      </c>
      <c r="AD10" s="29" t="str">
        <f>'Raw Responses'!AB7</f>
        <v/>
      </c>
      <c r="AE10" s="29" t="str">
        <f>'Raw Responses'!AC7</f>
        <v/>
      </c>
      <c r="AF10" s="29" t="str">
        <f>'Raw Responses'!AD7</f>
        <v/>
      </c>
      <c r="AG10" s="29" t="str">
        <f>'Raw Responses'!AE7</f>
        <v/>
      </c>
      <c r="AH10" s="29" t="str">
        <f>'Raw Responses'!AF7</f>
        <v/>
      </c>
      <c r="AI10" s="29" t="str">
        <f>'Raw Responses'!AG7</f>
        <v/>
      </c>
      <c r="AJ10" s="29" t="str">
        <f>'Raw Responses'!AH7</f>
        <v/>
      </c>
      <c r="AK10" s="29" t="str">
        <f>'Raw Responses'!AI7</f>
        <v/>
      </c>
      <c r="AL10" s="29" t="str">
        <f>'Raw Responses'!AJ7</f>
        <v/>
      </c>
      <c r="AM10" s="29" t="str">
        <f>'Raw Responses'!AK7</f>
        <v/>
      </c>
      <c r="AN10" s="29" t="str">
        <f>'Raw Responses'!AL7</f>
        <v/>
      </c>
      <c r="AO10" s="29" t="str">
        <f>'Raw Responses'!AM7</f>
        <v/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 t="str">
        <f>'Raw Responses'!BA7</f>
        <v/>
      </c>
      <c r="BC10" s="10"/>
      <c r="BD10" s="10"/>
      <c r="BE10" s="10"/>
    </row>
    <row r="11">
      <c r="A11" s="28" t="s">
        <v>55</v>
      </c>
      <c r="B11" s="28" t="s">
        <v>39</v>
      </c>
      <c r="C11" s="29" t="str">
        <f>'Raw Responses'!A8</f>
        <v/>
      </c>
      <c r="D11" s="29" t="str">
        <f>'Raw Responses'!B8</f>
        <v/>
      </c>
      <c r="E11" s="29" t="str">
        <f>'Raw Responses'!C8</f>
        <v/>
      </c>
      <c r="F11" s="29" t="str">
        <f>'Raw Responses'!D8</f>
        <v/>
      </c>
      <c r="G11" s="29" t="str">
        <f>'Raw Responses'!E8</f>
        <v/>
      </c>
      <c r="H11" s="29" t="str">
        <f>'Raw Responses'!F8</f>
        <v/>
      </c>
      <c r="I11" s="29" t="str">
        <f>'Raw Responses'!G8</f>
        <v/>
      </c>
      <c r="J11" s="29" t="str">
        <f>'Raw Responses'!H8</f>
        <v/>
      </c>
      <c r="K11" s="29" t="str">
        <f>'Raw Responses'!I8</f>
        <v/>
      </c>
      <c r="L11" s="29" t="str">
        <f>'Raw Responses'!J8</f>
        <v/>
      </c>
      <c r="M11" s="29" t="str">
        <f>'Raw Responses'!K8</f>
        <v/>
      </c>
      <c r="N11" s="29" t="str">
        <f>'Raw Responses'!L8</f>
        <v/>
      </c>
      <c r="O11" s="29" t="str">
        <f>'Raw Responses'!M8</f>
        <v/>
      </c>
      <c r="P11" s="29" t="str">
        <f>'Raw Responses'!N8</f>
        <v/>
      </c>
      <c r="Q11" s="29" t="str">
        <f>'Raw Responses'!O8</f>
        <v/>
      </c>
      <c r="R11" s="29" t="str">
        <f>'Raw Responses'!P8</f>
        <v/>
      </c>
      <c r="S11" s="29" t="str">
        <f>'Raw Responses'!Q8</f>
        <v/>
      </c>
      <c r="T11" s="29" t="str">
        <f>'Raw Responses'!R8</f>
        <v/>
      </c>
      <c r="U11" s="29" t="str">
        <f>'Raw Responses'!S8</f>
        <v/>
      </c>
      <c r="V11" s="29" t="str">
        <f>'Raw Responses'!T8</f>
        <v/>
      </c>
      <c r="W11" s="29" t="str">
        <f>'Raw Responses'!U8</f>
        <v/>
      </c>
      <c r="X11" s="29" t="str">
        <f>'Raw Responses'!V8</f>
        <v/>
      </c>
      <c r="Y11" s="29" t="str">
        <f>'Raw Responses'!W8</f>
        <v/>
      </c>
      <c r="Z11" s="29" t="str">
        <f>'Raw Responses'!X8</f>
        <v/>
      </c>
      <c r="AA11" s="29" t="str">
        <f>'Raw Responses'!Y8</f>
        <v/>
      </c>
      <c r="AB11" s="29" t="str">
        <f>'Raw Responses'!Z8</f>
        <v/>
      </c>
      <c r="AC11" s="29" t="str">
        <f>'Raw Responses'!AA8</f>
        <v/>
      </c>
      <c r="AD11" s="29" t="str">
        <f>'Raw Responses'!AB8</f>
        <v/>
      </c>
      <c r="AE11" s="29" t="str">
        <f>'Raw Responses'!AC8</f>
        <v/>
      </c>
      <c r="AF11" s="29" t="str">
        <f>'Raw Responses'!AD8</f>
        <v/>
      </c>
      <c r="AG11" s="29" t="str">
        <f>'Raw Responses'!AE8</f>
        <v/>
      </c>
      <c r="AH11" s="29" t="str">
        <f>'Raw Responses'!AF8</f>
        <v/>
      </c>
      <c r="AI11" s="29" t="str">
        <f>'Raw Responses'!AG8</f>
        <v/>
      </c>
      <c r="AJ11" s="29" t="str">
        <f>'Raw Responses'!AH8</f>
        <v/>
      </c>
      <c r="AK11" s="29" t="str">
        <f>'Raw Responses'!AI8</f>
        <v/>
      </c>
      <c r="AL11" s="29" t="str">
        <f>'Raw Responses'!AJ8</f>
        <v/>
      </c>
      <c r="AM11" s="29" t="str">
        <f>'Raw Responses'!AK8</f>
        <v/>
      </c>
      <c r="AN11" s="29" t="str">
        <f>'Raw Responses'!AL8</f>
        <v/>
      </c>
      <c r="AO11" s="29" t="str">
        <f>'Raw Responses'!AM8</f>
        <v/>
      </c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 t="str">
        <f>'Raw Responses'!BA8</f>
        <v/>
      </c>
      <c r="BC11" s="10"/>
      <c r="BD11" s="10"/>
      <c r="BE11" s="10"/>
    </row>
    <row r="12">
      <c r="A12" s="28" t="s">
        <v>56</v>
      </c>
      <c r="B12" s="28" t="s">
        <v>45</v>
      </c>
      <c r="C12" s="29" t="str">
        <f>'Raw Responses'!A9</f>
        <v/>
      </c>
      <c r="D12" s="29" t="str">
        <f>'Raw Responses'!B9</f>
        <v/>
      </c>
      <c r="E12" s="29" t="str">
        <f>'Raw Responses'!C9</f>
        <v/>
      </c>
      <c r="F12" s="29" t="str">
        <f>'Raw Responses'!D9</f>
        <v/>
      </c>
      <c r="G12" s="29" t="str">
        <f>'Raw Responses'!E9</f>
        <v/>
      </c>
      <c r="H12" s="29" t="str">
        <f>'Raw Responses'!F9</f>
        <v/>
      </c>
      <c r="I12" s="29" t="str">
        <f>'Raw Responses'!G9</f>
        <v/>
      </c>
      <c r="J12" s="29" t="str">
        <f>'Raw Responses'!H9</f>
        <v/>
      </c>
      <c r="K12" s="29" t="str">
        <f>'Raw Responses'!I9</f>
        <v/>
      </c>
      <c r="L12" s="29" t="str">
        <f>'Raw Responses'!J9</f>
        <v/>
      </c>
      <c r="M12" s="29" t="str">
        <f>'Raw Responses'!K9</f>
        <v/>
      </c>
      <c r="N12" s="29" t="str">
        <f>'Raw Responses'!L9</f>
        <v/>
      </c>
      <c r="O12" s="29" t="str">
        <f>'Raw Responses'!M9</f>
        <v/>
      </c>
      <c r="P12" s="29" t="str">
        <f>'Raw Responses'!N9</f>
        <v/>
      </c>
      <c r="Q12" s="29" t="str">
        <f>'Raw Responses'!O9</f>
        <v/>
      </c>
      <c r="R12" s="29" t="str">
        <f>'Raw Responses'!P9</f>
        <v/>
      </c>
      <c r="S12" s="29" t="str">
        <f>'Raw Responses'!Q9</f>
        <v/>
      </c>
      <c r="T12" s="29" t="str">
        <f>'Raw Responses'!R9</f>
        <v/>
      </c>
      <c r="U12" s="29" t="str">
        <f>'Raw Responses'!S9</f>
        <v/>
      </c>
      <c r="V12" s="29" t="str">
        <f>'Raw Responses'!T9</f>
        <v/>
      </c>
      <c r="W12" s="29" t="str">
        <f>'Raw Responses'!U9</f>
        <v/>
      </c>
      <c r="X12" s="29" t="str">
        <f>'Raw Responses'!V9</f>
        <v/>
      </c>
      <c r="Y12" s="29" t="str">
        <f>'Raw Responses'!W9</f>
        <v/>
      </c>
      <c r="Z12" s="29" t="str">
        <f>'Raw Responses'!X9</f>
        <v/>
      </c>
      <c r="AA12" s="29" t="str">
        <f>'Raw Responses'!Y9</f>
        <v/>
      </c>
      <c r="AB12" s="29" t="str">
        <f>'Raw Responses'!Z9</f>
        <v/>
      </c>
      <c r="AC12" s="29" t="str">
        <f>'Raw Responses'!AA9</f>
        <v/>
      </c>
      <c r="AD12" s="29" t="str">
        <f>'Raw Responses'!AB9</f>
        <v/>
      </c>
      <c r="AE12" s="29" t="str">
        <f>'Raw Responses'!AC9</f>
        <v/>
      </c>
      <c r="AF12" s="29" t="str">
        <f>'Raw Responses'!AD9</f>
        <v/>
      </c>
      <c r="AG12" s="29" t="str">
        <f>'Raw Responses'!AE9</f>
        <v/>
      </c>
      <c r="AH12" s="29" t="str">
        <f>'Raw Responses'!AF9</f>
        <v/>
      </c>
      <c r="AI12" s="29" t="str">
        <f>'Raw Responses'!AG9</f>
        <v/>
      </c>
      <c r="AJ12" s="29" t="str">
        <f>'Raw Responses'!AH9</f>
        <v/>
      </c>
      <c r="AK12" s="29" t="str">
        <f>'Raw Responses'!AI9</f>
        <v/>
      </c>
      <c r="AL12" s="29" t="str">
        <f>'Raw Responses'!AJ9</f>
        <v/>
      </c>
      <c r="AM12" s="29" t="str">
        <f>'Raw Responses'!AK9</f>
        <v/>
      </c>
      <c r="AN12" s="29" t="str">
        <f>'Raw Responses'!AL9</f>
        <v/>
      </c>
      <c r="AO12" s="29" t="str">
        <f>'Raw Responses'!AM9</f>
        <v/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 t="str">
        <f>'Raw Responses'!BA9</f>
        <v/>
      </c>
      <c r="BC12" s="10"/>
      <c r="BD12" s="10"/>
      <c r="BE12" s="10"/>
    </row>
    <row r="13">
      <c r="A13" s="28" t="s">
        <v>57</v>
      </c>
      <c r="B13" s="28" t="s">
        <v>39</v>
      </c>
      <c r="C13" s="29" t="str">
        <f>'Raw Responses'!A10</f>
        <v/>
      </c>
      <c r="D13" s="29" t="str">
        <f>'Raw Responses'!B10</f>
        <v/>
      </c>
      <c r="E13" s="29" t="str">
        <f>'Raw Responses'!C10</f>
        <v/>
      </c>
      <c r="F13" s="29" t="str">
        <f>'Raw Responses'!D10</f>
        <v/>
      </c>
      <c r="G13" s="29" t="str">
        <f>'Raw Responses'!E10</f>
        <v/>
      </c>
      <c r="H13" s="29" t="str">
        <f>'Raw Responses'!F10</f>
        <v/>
      </c>
      <c r="I13" s="29" t="str">
        <f>'Raw Responses'!G10</f>
        <v/>
      </c>
      <c r="J13" s="29" t="str">
        <f>'Raw Responses'!H10</f>
        <v/>
      </c>
      <c r="K13" s="29" t="str">
        <f>'Raw Responses'!I10</f>
        <v/>
      </c>
      <c r="L13" s="29" t="str">
        <f>'Raw Responses'!J10</f>
        <v/>
      </c>
      <c r="M13" s="29" t="str">
        <f>'Raw Responses'!K10</f>
        <v/>
      </c>
      <c r="N13" s="29" t="str">
        <f>'Raw Responses'!L10</f>
        <v/>
      </c>
      <c r="O13" s="29" t="str">
        <f>'Raw Responses'!M10</f>
        <v/>
      </c>
      <c r="P13" s="29" t="str">
        <f>'Raw Responses'!N10</f>
        <v/>
      </c>
      <c r="Q13" s="29" t="str">
        <f>'Raw Responses'!O10</f>
        <v/>
      </c>
      <c r="R13" s="29" t="str">
        <f>'Raw Responses'!P10</f>
        <v/>
      </c>
      <c r="S13" s="29" t="str">
        <f>'Raw Responses'!Q10</f>
        <v/>
      </c>
      <c r="T13" s="29" t="str">
        <f>'Raw Responses'!R10</f>
        <v/>
      </c>
      <c r="U13" s="29" t="str">
        <f>'Raw Responses'!S10</f>
        <v/>
      </c>
      <c r="V13" s="29" t="str">
        <f>'Raw Responses'!T10</f>
        <v/>
      </c>
      <c r="W13" s="29" t="str">
        <f>'Raw Responses'!U10</f>
        <v/>
      </c>
      <c r="X13" s="29" t="str">
        <f>'Raw Responses'!V10</f>
        <v/>
      </c>
      <c r="Y13" s="29" t="str">
        <f>'Raw Responses'!W10</f>
        <v/>
      </c>
      <c r="Z13" s="29" t="str">
        <f>'Raw Responses'!X10</f>
        <v/>
      </c>
      <c r="AA13" s="29" t="str">
        <f>'Raw Responses'!Y10</f>
        <v/>
      </c>
      <c r="AB13" s="29" t="str">
        <f>'Raw Responses'!Z10</f>
        <v/>
      </c>
      <c r="AC13" s="29" t="str">
        <f>'Raw Responses'!AA10</f>
        <v/>
      </c>
      <c r="AD13" s="29" t="str">
        <f>'Raw Responses'!AB10</f>
        <v/>
      </c>
      <c r="AE13" s="29" t="str">
        <f>'Raw Responses'!AC10</f>
        <v/>
      </c>
      <c r="AF13" s="29" t="str">
        <f>'Raw Responses'!AD10</f>
        <v/>
      </c>
      <c r="AG13" s="29" t="str">
        <f>'Raw Responses'!AE10</f>
        <v/>
      </c>
      <c r="AH13" s="29" t="str">
        <f>'Raw Responses'!AF10</f>
        <v/>
      </c>
      <c r="AI13" s="29" t="str">
        <f>'Raw Responses'!AG10</f>
        <v/>
      </c>
      <c r="AJ13" s="29" t="str">
        <f>'Raw Responses'!AH10</f>
        <v/>
      </c>
      <c r="AK13" s="29" t="str">
        <f>'Raw Responses'!AI10</f>
        <v/>
      </c>
      <c r="AL13" s="29" t="str">
        <f>'Raw Responses'!AJ10</f>
        <v/>
      </c>
      <c r="AM13" s="29" t="str">
        <f>'Raw Responses'!AK10</f>
        <v/>
      </c>
      <c r="AN13" s="29" t="str">
        <f>'Raw Responses'!AL10</f>
        <v/>
      </c>
      <c r="AO13" s="29" t="str">
        <f>'Raw Responses'!AM10</f>
        <v/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 t="str">
        <f>'Raw Responses'!BA10</f>
        <v/>
      </c>
      <c r="BC13" s="10"/>
      <c r="BD13" s="10"/>
      <c r="BE13" s="10"/>
    </row>
    <row r="14">
      <c r="A14" s="28" t="s">
        <v>58</v>
      </c>
      <c r="B14" s="28" t="s">
        <v>45</v>
      </c>
      <c r="C14" s="29" t="str">
        <f>'Raw Responses'!A11</f>
        <v/>
      </c>
      <c r="D14" s="29" t="str">
        <f>'Raw Responses'!B11</f>
        <v/>
      </c>
      <c r="E14" s="29" t="str">
        <f>'Raw Responses'!C11</f>
        <v/>
      </c>
      <c r="F14" s="29" t="str">
        <f>'Raw Responses'!D11</f>
        <v/>
      </c>
      <c r="G14" s="29" t="str">
        <f>'Raw Responses'!E11</f>
        <v/>
      </c>
      <c r="H14" s="29" t="str">
        <f>'Raw Responses'!F11</f>
        <v/>
      </c>
      <c r="I14" s="29" t="str">
        <f>'Raw Responses'!G11</f>
        <v/>
      </c>
      <c r="J14" s="29" t="str">
        <f>'Raw Responses'!H11</f>
        <v/>
      </c>
      <c r="K14" s="29" t="str">
        <f>'Raw Responses'!I11</f>
        <v/>
      </c>
      <c r="L14" s="29" t="str">
        <f>'Raw Responses'!J11</f>
        <v/>
      </c>
      <c r="M14" s="29" t="str">
        <f>'Raw Responses'!K11</f>
        <v/>
      </c>
      <c r="N14" s="29" t="str">
        <f>'Raw Responses'!L11</f>
        <v/>
      </c>
      <c r="O14" s="29" t="str">
        <f>'Raw Responses'!M11</f>
        <v/>
      </c>
      <c r="P14" s="29" t="str">
        <f>'Raw Responses'!N11</f>
        <v/>
      </c>
      <c r="Q14" s="29" t="str">
        <f>'Raw Responses'!O11</f>
        <v/>
      </c>
      <c r="R14" s="29" t="str">
        <f>'Raw Responses'!P11</f>
        <v/>
      </c>
      <c r="S14" s="29" t="str">
        <f>'Raw Responses'!Q11</f>
        <v/>
      </c>
      <c r="T14" s="29" t="str">
        <f>'Raw Responses'!R11</f>
        <v/>
      </c>
      <c r="U14" s="29" t="str">
        <f>'Raw Responses'!S11</f>
        <v/>
      </c>
      <c r="V14" s="29" t="str">
        <f>'Raw Responses'!T11</f>
        <v/>
      </c>
      <c r="W14" s="29" t="str">
        <f>'Raw Responses'!U11</f>
        <v/>
      </c>
      <c r="X14" s="29" t="str">
        <f>'Raw Responses'!V11</f>
        <v/>
      </c>
      <c r="Y14" s="29" t="str">
        <f>'Raw Responses'!W11</f>
        <v/>
      </c>
      <c r="Z14" s="29" t="str">
        <f>'Raw Responses'!X11</f>
        <v/>
      </c>
      <c r="AA14" s="29" t="str">
        <f>'Raw Responses'!Y11</f>
        <v/>
      </c>
      <c r="AB14" s="29" t="str">
        <f>'Raw Responses'!Z11</f>
        <v/>
      </c>
      <c r="AC14" s="29" t="str">
        <f>'Raw Responses'!AA11</f>
        <v/>
      </c>
      <c r="AD14" s="29" t="str">
        <f>'Raw Responses'!AB11</f>
        <v/>
      </c>
      <c r="AE14" s="29" t="str">
        <f>'Raw Responses'!AC11</f>
        <v/>
      </c>
      <c r="AF14" s="29" t="str">
        <f>'Raw Responses'!AD11</f>
        <v/>
      </c>
      <c r="AG14" s="29" t="str">
        <f>'Raw Responses'!AE11</f>
        <v/>
      </c>
      <c r="AH14" s="29" t="str">
        <f>'Raw Responses'!AF11</f>
        <v/>
      </c>
      <c r="AI14" s="29" t="str">
        <f>'Raw Responses'!AG11</f>
        <v/>
      </c>
      <c r="AJ14" s="29" t="str">
        <f>'Raw Responses'!AH11</f>
        <v/>
      </c>
      <c r="AK14" s="29" t="str">
        <f>'Raw Responses'!AI11</f>
        <v/>
      </c>
      <c r="AL14" s="29" t="str">
        <f>'Raw Responses'!AJ11</f>
        <v/>
      </c>
      <c r="AM14" s="29" t="str">
        <f>'Raw Responses'!AK11</f>
        <v/>
      </c>
      <c r="AN14" s="29" t="str">
        <f>'Raw Responses'!AL11</f>
        <v/>
      </c>
      <c r="AO14" s="29" t="str">
        <f>'Raw Responses'!AM11</f>
        <v/>
      </c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 t="str">
        <f>'Raw Responses'!BA11</f>
        <v/>
      </c>
      <c r="BC14" s="10"/>
      <c r="BD14" s="10"/>
      <c r="BE14" s="10"/>
    </row>
    <row r="15">
      <c r="A15" s="28" t="s">
        <v>59</v>
      </c>
      <c r="B15" s="28" t="s">
        <v>39</v>
      </c>
      <c r="C15" s="29" t="str">
        <f>'Raw Responses'!A12</f>
        <v/>
      </c>
      <c r="D15" s="29" t="str">
        <f>'Raw Responses'!B12</f>
        <v/>
      </c>
      <c r="E15" s="29" t="str">
        <f>'Raw Responses'!C12</f>
        <v/>
      </c>
      <c r="F15" s="29" t="str">
        <f>'Raw Responses'!D12</f>
        <v/>
      </c>
      <c r="G15" s="29" t="str">
        <f>'Raw Responses'!E12</f>
        <v/>
      </c>
      <c r="H15" s="29" t="str">
        <f>'Raw Responses'!F12</f>
        <v/>
      </c>
      <c r="I15" s="29" t="str">
        <f>'Raw Responses'!G12</f>
        <v/>
      </c>
      <c r="J15" s="29" t="str">
        <f>'Raw Responses'!H12</f>
        <v/>
      </c>
      <c r="K15" s="29" t="str">
        <f>'Raw Responses'!I12</f>
        <v/>
      </c>
      <c r="L15" s="29" t="str">
        <f>'Raw Responses'!J12</f>
        <v/>
      </c>
      <c r="M15" s="29" t="str">
        <f>'Raw Responses'!K12</f>
        <v/>
      </c>
      <c r="N15" s="29" t="str">
        <f>'Raw Responses'!L12</f>
        <v/>
      </c>
      <c r="O15" s="29" t="str">
        <f>'Raw Responses'!M12</f>
        <v/>
      </c>
      <c r="P15" s="29" t="str">
        <f>'Raw Responses'!N12</f>
        <v/>
      </c>
      <c r="Q15" s="29" t="str">
        <f>'Raw Responses'!O12</f>
        <v/>
      </c>
      <c r="R15" s="29" t="str">
        <f>'Raw Responses'!P12</f>
        <v/>
      </c>
      <c r="S15" s="29" t="str">
        <f>'Raw Responses'!Q12</f>
        <v/>
      </c>
      <c r="T15" s="29" t="str">
        <f>'Raw Responses'!R12</f>
        <v/>
      </c>
      <c r="U15" s="29" t="str">
        <f>'Raw Responses'!S12</f>
        <v/>
      </c>
      <c r="V15" s="29" t="str">
        <f>'Raw Responses'!T12</f>
        <v/>
      </c>
      <c r="W15" s="29" t="str">
        <f>'Raw Responses'!U12</f>
        <v/>
      </c>
      <c r="X15" s="29" t="str">
        <f>'Raw Responses'!V12</f>
        <v/>
      </c>
      <c r="Y15" s="29" t="str">
        <f>'Raw Responses'!W12</f>
        <v/>
      </c>
      <c r="Z15" s="29" t="str">
        <f>'Raw Responses'!X12</f>
        <v/>
      </c>
      <c r="AA15" s="29" t="str">
        <f>'Raw Responses'!Y12</f>
        <v/>
      </c>
      <c r="AB15" s="29" t="str">
        <f>'Raw Responses'!Z12</f>
        <v/>
      </c>
      <c r="AC15" s="29" t="str">
        <f>'Raw Responses'!AA12</f>
        <v/>
      </c>
      <c r="AD15" s="29" t="str">
        <f>'Raw Responses'!AB12</f>
        <v/>
      </c>
      <c r="AE15" s="29" t="str">
        <f>'Raw Responses'!AC12</f>
        <v/>
      </c>
      <c r="AF15" s="29" t="str">
        <f>'Raw Responses'!AD12</f>
        <v/>
      </c>
      <c r="AG15" s="29" t="str">
        <f>'Raw Responses'!AE12</f>
        <v/>
      </c>
      <c r="AH15" s="29" t="str">
        <f>'Raw Responses'!AF12</f>
        <v/>
      </c>
      <c r="AI15" s="29" t="str">
        <f>'Raw Responses'!AG12</f>
        <v/>
      </c>
      <c r="AJ15" s="29" t="str">
        <f>'Raw Responses'!AH12</f>
        <v/>
      </c>
      <c r="AK15" s="29" t="str">
        <f>'Raw Responses'!AI12</f>
        <v/>
      </c>
      <c r="AL15" s="29" t="str">
        <f>'Raw Responses'!AJ12</f>
        <v/>
      </c>
      <c r="AM15" s="29" t="str">
        <f>'Raw Responses'!AK12</f>
        <v/>
      </c>
      <c r="AN15" s="29" t="str">
        <f>'Raw Responses'!AL12</f>
        <v/>
      </c>
      <c r="AO15" s="29" t="str">
        <f>'Raw Responses'!AM12</f>
        <v/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 t="str">
        <f>'Raw Responses'!BA12</f>
        <v/>
      </c>
      <c r="BC15" s="10"/>
      <c r="BD15" s="10"/>
      <c r="BE15" s="10"/>
    </row>
    <row r="16">
      <c r="A16" s="28" t="s">
        <v>60</v>
      </c>
      <c r="B16" s="28" t="s">
        <v>45</v>
      </c>
      <c r="C16" s="29" t="str">
        <f>'Raw Responses'!A13</f>
        <v/>
      </c>
      <c r="D16" s="29" t="str">
        <f>'Raw Responses'!B13</f>
        <v/>
      </c>
      <c r="E16" s="29" t="str">
        <f>'Raw Responses'!C13</f>
        <v/>
      </c>
      <c r="F16" s="29" t="str">
        <f>'Raw Responses'!D13</f>
        <v/>
      </c>
      <c r="G16" s="29" t="str">
        <f>'Raw Responses'!E13</f>
        <v/>
      </c>
      <c r="H16" s="29" t="str">
        <f>'Raw Responses'!F13</f>
        <v/>
      </c>
      <c r="I16" s="29" t="str">
        <f>'Raw Responses'!G13</f>
        <v/>
      </c>
      <c r="J16" s="29" t="str">
        <f>'Raw Responses'!H13</f>
        <v/>
      </c>
      <c r="K16" s="29" t="str">
        <f>'Raw Responses'!I13</f>
        <v/>
      </c>
      <c r="L16" s="29" t="str">
        <f>'Raw Responses'!J13</f>
        <v/>
      </c>
      <c r="M16" s="29" t="str">
        <f>'Raw Responses'!K13</f>
        <v/>
      </c>
      <c r="N16" s="29" t="str">
        <f>'Raw Responses'!L13</f>
        <v/>
      </c>
      <c r="O16" s="29" t="str">
        <f>'Raw Responses'!M13</f>
        <v/>
      </c>
      <c r="P16" s="29" t="str">
        <f>'Raw Responses'!N13</f>
        <v/>
      </c>
      <c r="Q16" s="29" t="str">
        <f>'Raw Responses'!O13</f>
        <v/>
      </c>
      <c r="R16" s="29" t="str">
        <f>'Raw Responses'!P13</f>
        <v/>
      </c>
      <c r="S16" s="29" t="str">
        <f>'Raw Responses'!Q13</f>
        <v/>
      </c>
      <c r="T16" s="29" t="str">
        <f>'Raw Responses'!R13</f>
        <v/>
      </c>
      <c r="U16" s="29" t="str">
        <f>'Raw Responses'!S13</f>
        <v/>
      </c>
      <c r="V16" s="29" t="str">
        <f>'Raw Responses'!T13</f>
        <v/>
      </c>
      <c r="W16" s="29" t="str">
        <f>'Raw Responses'!U13</f>
        <v/>
      </c>
      <c r="X16" s="29" t="str">
        <f>'Raw Responses'!V13</f>
        <v/>
      </c>
      <c r="Y16" s="29" t="str">
        <f>'Raw Responses'!W13</f>
        <v/>
      </c>
      <c r="Z16" s="29" t="str">
        <f>'Raw Responses'!X13</f>
        <v/>
      </c>
      <c r="AA16" s="29" t="str">
        <f>'Raw Responses'!Y13</f>
        <v/>
      </c>
      <c r="AB16" s="29" t="str">
        <f>'Raw Responses'!Z13</f>
        <v/>
      </c>
      <c r="AC16" s="29" t="str">
        <f>'Raw Responses'!AA13</f>
        <v/>
      </c>
      <c r="AD16" s="29" t="str">
        <f>'Raw Responses'!AB13</f>
        <v/>
      </c>
      <c r="AE16" s="29" t="str">
        <f>'Raw Responses'!AC13</f>
        <v/>
      </c>
      <c r="AF16" s="29" t="str">
        <f>'Raw Responses'!AD13</f>
        <v/>
      </c>
      <c r="AG16" s="29" t="str">
        <f>'Raw Responses'!AE13</f>
        <v/>
      </c>
      <c r="AH16" s="29" t="str">
        <f>'Raw Responses'!AF13</f>
        <v/>
      </c>
      <c r="AI16" s="29" t="str">
        <f>'Raw Responses'!AG13</f>
        <v/>
      </c>
      <c r="AJ16" s="29" t="str">
        <f>'Raw Responses'!AH13</f>
        <v/>
      </c>
      <c r="AK16" s="29" t="str">
        <f>'Raw Responses'!AI13</f>
        <v/>
      </c>
      <c r="AL16" s="29" t="str">
        <f>'Raw Responses'!AJ13</f>
        <v/>
      </c>
      <c r="AM16" s="29" t="str">
        <f>'Raw Responses'!AK13</f>
        <v/>
      </c>
      <c r="AN16" s="29" t="str">
        <f>'Raw Responses'!AL13</f>
        <v/>
      </c>
      <c r="AO16" s="29" t="str">
        <f>'Raw Responses'!AM13</f>
        <v/>
      </c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 t="str">
        <f>'Raw Responses'!BA13</f>
        <v/>
      </c>
      <c r="BC16" s="10"/>
      <c r="BD16" s="10"/>
      <c r="BE16" s="10"/>
    </row>
    <row r="17">
      <c r="A17" s="28" t="s">
        <v>61</v>
      </c>
      <c r="B17" s="28" t="s">
        <v>39</v>
      </c>
      <c r="C17" s="29" t="str">
        <f>'Raw Responses'!A14</f>
        <v/>
      </c>
      <c r="D17" s="29" t="str">
        <f>'Raw Responses'!B14</f>
        <v/>
      </c>
      <c r="E17" s="29" t="str">
        <f>'Raw Responses'!C14</f>
        <v/>
      </c>
      <c r="F17" s="29" t="str">
        <f>'Raw Responses'!D14</f>
        <v/>
      </c>
      <c r="G17" s="29" t="str">
        <f>'Raw Responses'!E14</f>
        <v/>
      </c>
      <c r="H17" s="29" t="str">
        <f>'Raw Responses'!F14</f>
        <v/>
      </c>
      <c r="I17" s="29" t="str">
        <f>'Raw Responses'!G14</f>
        <v/>
      </c>
      <c r="J17" s="29" t="str">
        <f>'Raw Responses'!H14</f>
        <v/>
      </c>
      <c r="K17" s="29" t="str">
        <f>'Raw Responses'!I14</f>
        <v/>
      </c>
      <c r="L17" s="29" t="str">
        <f>'Raw Responses'!J14</f>
        <v/>
      </c>
      <c r="M17" s="29" t="str">
        <f>'Raw Responses'!K14</f>
        <v/>
      </c>
      <c r="N17" s="29" t="str">
        <f>'Raw Responses'!L14</f>
        <v/>
      </c>
      <c r="O17" s="29" t="str">
        <f>'Raw Responses'!M14</f>
        <v/>
      </c>
      <c r="P17" s="29" t="str">
        <f>'Raw Responses'!N14</f>
        <v/>
      </c>
      <c r="Q17" s="29" t="str">
        <f>'Raw Responses'!O14</f>
        <v/>
      </c>
      <c r="R17" s="29" t="str">
        <f>'Raw Responses'!P14</f>
        <v/>
      </c>
      <c r="S17" s="29" t="str">
        <f>'Raw Responses'!Q14</f>
        <v/>
      </c>
      <c r="T17" s="29" t="str">
        <f>'Raw Responses'!R14</f>
        <v/>
      </c>
      <c r="U17" s="29" t="str">
        <f>'Raw Responses'!S14</f>
        <v/>
      </c>
      <c r="V17" s="29" t="str">
        <f>'Raw Responses'!T14</f>
        <v/>
      </c>
      <c r="W17" s="29" t="str">
        <f>'Raw Responses'!U14</f>
        <v/>
      </c>
      <c r="X17" s="29" t="str">
        <f>'Raw Responses'!V14</f>
        <v/>
      </c>
      <c r="Y17" s="29" t="str">
        <f>'Raw Responses'!W14</f>
        <v/>
      </c>
      <c r="Z17" s="29" t="str">
        <f>'Raw Responses'!X14</f>
        <v/>
      </c>
      <c r="AA17" s="29" t="str">
        <f>'Raw Responses'!Y14</f>
        <v/>
      </c>
      <c r="AB17" s="29" t="str">
        <f>'Raw Responses'!Z14</f>
        <v/>
      </c>
      <c r="AC17" s="29" t="str">
        <f>'Raw Responses'!AA14</f>
        <v/>
      </c>
      <c r="AD17" s="29" t="str">
        <f>'Raw Responses'!AB14</f>
        <v/>
      </c>
      <c r="AE17" s="29" t="str">
        <f>'Raw Responses'!AC14</f>
        <v/>
      </c>
      <c r="AF17" s="29" t="str">
        <f>'Raw Responses'!AD14</f>
        <v/>
      </c>
      <c r="AG17" s="29" t="str">
        <f>'Raw Responses'!AE14</f>
        <v/>
      </c>
      <c r="AH17" s="29" t="str">
        <f>'Raw Responses'!AF14</f>
        <v/>
      </c>
      <c r="AI17" s="29" t="str">
        <f>'Raw Responses'!AG14</f>
        <v/>
      </c>
      <c r="AJ17" s="29" t="str">
        <f>'Raw Responses'!AH14</f>
        <v/>
      </c>
      <c r="AK17" s="29" t="str">
        <f>'Raw Responses'!AI14</f>
        <v/>
      </c>
      <c r="AL17" s="29" t="str">
        <f>'Raw Responses'!AJ14</f>
        <v/>
      </c>
      <c r="AM17" s="29" t="str">
        <f>'Raw Responses'!AK14</f>
        <v/>
      </c>
      <c r="AN17" s="29" t="str">
        <f>'Raw Responses'!AL14</f>
        <v/>
      </c>
      <c r="AO17" s="29" t="str">
        <f>'Raw Responses'!AM14</f>
        <v/>
      </c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 t="str">
        <f>'Raw Responses'!BA14</f>
        <v/>
      </c>
      <c r="BC17" s="10"/>
      <c r="BD17" s="10"/>
      <c r="BE17" s="10"/>
    </row>
    <row r="18">
      <c r="A18" s="28" t="s">
        <v>62</v>
      </c>
      <c r="B18" s="28" t="s">
        <v>45</v>
      </c>
      <c r="C18" s="29" t="str">
        <f>'Raw Responses'!A15</f>
        <v/>
      </c>
      <c r="D18" s="29" t="str">
        <f>'Raw Responses'!B15</f>
        <v/>
      </c>
      <c r="E18" s="29" t="str">
        <f>'Raw Responses'!C15</f>
        <v/>
      </c>
      <c r="F18" s="29" t="str">
        <f>'Raw Responses'!D15</f>
        <v/>
      </c>
      <c r="G18" s="29" t="str">
        <f>'Raw Responses'!E15</f>
        <v/>
      </c>
      <c r="H18" s="29" t="str">
        <f>'Raw Responses'!F15</f>
        <v/>
      </c>
      <c r="I18" s="29" t="str">
        <f>'Raw Responses'!G15</f>
        <v/>
      </c>
      <c r="J18" s="29" t="str">
        <f>'Raw Responses'!H15</f>
        <v/>
      </c>
      <c r="K18" s="29" t="str">
        <f>'Raw Responses'!I15</f>
        <v/>
      </c>
      <c r="L18" s="29" t="str">
        <f>'Raw Responses'!J15</f>
        <v/>
      </c>
      <c r="M18" s="29" t="str">
        <f>'Raw Responses'!K15</f>
        <v/>
      </c>
      <c r="N18" s="29" t="str">
        <f>'Raw Responses'!L15</f>
        <v/>
      </c>
      <c r="O18" s="29" t="str">
        <f>'Raw Responses'!M15</f>
        <v/>
      </c>
      <c r="P18" s="29" t="str">
        <f>'Raw Responses'!N15</f>
        <v/>
      </c>
      <c r="Q18" s="29" t="str">
        <f>'Raw Responses'!O15</f>
        <v/>
      </c>
      <c r="R18" s="29" t="str">
        <f>'Raw Responses'!P15</f>
        <v/>
      </c>
      <c r="S18" s="29" t="str">
        <f>'Raw Responses'!Q15</f>
        <v/>
      </c>
      <c r="T18" s="29" t="str">
        <f>'Raw Responses'!R15</f>
        <v/>
      </c>
      <c r="U18" s="29" t="str">
        <f>'Raw Responses'!S15</f>
        <v/>
      </c>
      <c r="V18" s="29" t="str">
        <f>'Raw Responses'!T15</f>
        <v/>
      </c>
      <c r="W18" s="29" t="str">
        <f>'Raw Responses'!U15</f>
        <v/>
      </c>
      <c r="X18" s="29" t="str">
        <f>'Raw Responses'!V15</f>
        <v/>
      </c>
      <c r="Y18" s="29" t="str">
        <f>'Raw Responses'!W15</f>
        <v/>
      </c>
      <c r="Z18" s="29" t="str">
        <f>'Raw Responses'!X15</f>
        <v/>
      </c>
      <c r="AA18" s="29" t="str">
        <f>'Raw Responses'!Y15</f>
        <v/>
      </c>
      <c r="AB18" s="29" t="str">
        <f>'Raw Responses'!Z15</f>
        <v/>
      </c>
      <c r="AC18" s="29" t="str">
        <f>'Raw Responses'!AA15</f>
        <v/>
      </c>
      <c r="AD18" s="29" t="str">
        <f>'Raw Responses'!AB15</f>
        <v/>
      </c>
      <c r="AE18" s="29" t="str">
        <f>'Raw Responses'!AC15</f>
        <v/>
      </c>
      <c r="AF18" s="29" t="str">
        <f>'Raw Responses'!AD15</f>
        <v/>
      </c>
      <c r="AG18" s="29" t="str">
        <f>'Raw Responses'!AE15</f>
        <v/>
      </c>
      <c r="AH18" s="29" t="str">
        <f>'Raw Responses'!AF15</f>
        <v/>
      </c>
      <c r="AI18" s="29" t="str">
        <f>'Raw Responses'!AG15</f>
        <v/>
      </c>
      <c r="AJ18" s="29" t="str">
        <f>'Raw Responses'!AH15</f>
        <v/>
      </c>
      <c r="AK18" s="29" t="str">
        <f>'Raw Responses'!AI15</f>
        <v/>
      </c>
      <c r="AL18" s="29" t="str">
        <f>'Raw Responses'!AJ15</f>
        <v/>
      </c>
      <c r="AM18" s="29" t="str">
        <f>'Raw Responses'!AK15</f>
        <v/>
      </c>
      <c r="AN18" s="29" t="str">
        <f>'Raw Responses'!AL15</f>
        <v/>
      </c>
      <c r="AO18" s="29" t="str">
        <f>'Raw Responses'!AM15</f>
        <v/>
      </c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 t="str">
        <f>'Raw Responses'!BA15</f>
        <v/>
      </c>
      <c r="BC18" s="10"/>
      <c r="BD18" s="10"/>
      <c r="BE18" s="10"/>
    </row>
    <row r="19">
      <c r="A19" s="28" t="s">
        <v>63</v>
      </c>
      <c r="B19" s="28" t="s">
        <v>39</v>
      </c>
      <c r="C19" s="29" t="str">
        <f>'Raw Responses'!A16</f>
        <v/>
      </c>
      <c r="D19" s="29" t="str">
        <f>'Raw Responses'!B16</f>
        <v/>
      </c>
      <c r="E19" s="29" t="str">
        <f>'Raw Responses'!C16</f>
        <v/>
      </c>
      <c r="F19" s="29" t="str">
        <f>'Raw Responses'!D16</f>
        <v/>
      </c>
      <c r="G19" s="29" t="str">
        <f>'Raw Responses'!E16</f>
        <v/>
      </c>
      <c r="H19" s="29" t="str">
        <f>'Raw Responses'!F16</f>
        <v/>
      </c>
      <c r="I19" s="29" t="str">
        <f>'Raw Responses'!G16</f>
        <v/>
      </c>
      <c r="J19" s="29" t="str">
        <f>'Raw Responses'!H16</f>
        <v/>
      </c>
      <c r="K19" s="29" t="str">
        <f>'Raw Responses'!I16</f>
        <v/>
      </c>
      <c r="L19" s="29" t="str">
        <f>'Raw Responses'!J16</f>
        <v/>
      </c>
      <c r="M19" s="29" t="str">
        <f>'Raw Responses'!K16</f>
        <v/>
      </c>
      <c r="N19" s="29" t="str">
        <f>'Raw Responses'!L16</f>
        <v/>
      </c>
      <c r="O19" s="29" t="str">
        <f>'Raw Responses'!M16</f>
        <v/>
      </c>
      <c r="P19" s="29" t="str">
        <f>'Raw Responses'!N16</f>
        <v/>
      </c>
      <c r="Q19" s="29" t="str">
        <f>'Raw Responses'!O16</f>
        <v/>
      </c>
      <c r="R19" s="29" t="str">
        <f>'Raw Responses'!P16</f>
        <v/>
      </c>
      <c r="S19" s="29" t="str">
        <f>'Raw Responses'!Q16</f>
        <v/>
      </c>
      <c r="T19" s="29" t="str">
        <f>'Raw Responses'!R16</f>
        <v/>
      </c>
      <c r="U19" s="29" t="str">
        <f>'Raw Responses'!S16</f>
        <v/>
      </c>
      <c r="V19" s="29" t="str">
        <f>'Raw Responses'!T16</f>
        <v/>
      </c>
      <c r="W19" s="29" t="str">
        <f>'Raw Responses'!U16</f>
        <v/>
      </c>
      <c r="X19" s="29" t="str">
        <f>'Raw Responses'!V16</f>
        <v/>
      </c>
      <c r="Y19" s="29" t="str">
        <f>'Raw Responses'!W16</f>
        <v/>
      </c>
      <c r="Z19" s="29" t="str">
        <f>'Raw Responses'!X16</f>
        <v/>
      </c>
      <c r="AA19" s="29" t="str">
        <f>'Raw Responses'!Y16</f>
        <v/>
      </c>
      <c r="AB19" s="29" t="str">
        <f>'Raw Responses'!Z16</f>
        <v/>
      </c>
      <c r="AC19" s="29" t="str">
        <f>'Raw Responses'!AA16</f>
        <v/>
      </c>
      <c r="AD19" s="29" t="str">
        <f>'Raw Responses'!AB16</f>
        <v/>
      </c>
      <c r="AE19" s="29" t="str">
        <f>'Raw Responses'!AC16</f>
        <v/>
      </c>
      <c r="AF19" s="29" t="str">
        <f>'Raw Responses'!AD16</f>
        <v/>
      </c>
      <c r="AG19" s="29" t="str">
        <f>'Raw Responses'!AE16</f>
        <v/>
      </c>
      <c r="AH19" s="29" t="str">
        <f>'Raw Responses'!AF16</f>
        <v/>
      </c>
      <c r="AI19" s="29" t="str">
        <f>'Raw Responses'!AG16</f>
        <v/>
      </c>
      <c r="AJ19" s="29" t="str">
        <f>'Raw Responses'!AH16</f>
        <v/>
      </c>
      <c r="AK19" s="29" t="str">
        <f>'Raw Responses'!AI16</f>
        <v/>
      </c>
      <c r="AL19" s="29" t="str">
        <f>'Raw Responses'!AJ16</f>
        <v/>
      </c>
      <c r="AM19" s="29" t="str">
        <f>'Raw Responses'!AK16</f>
        <v/>
      </c>
      <c r="AN19" s="29" t="str">
        <f>'Raw Responses'!AL16</f>
        <v/>
      </c>
      <c r="AO19" s="29" t="str">
        <f>'Raw Responses'!AM16</f>
        <v/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 t="str">
        <f>'Raw Responses'!BA16</f>
        <v/>
      </c>
      <c r="BC19" s="10"/>
      <c r="BD19" s="10"/>
      <c r="BE19" s="10"/>
    </row>
    <row r="20">
      <c r="A20" s="28" t="s">
        <v>64</v>
      </c>
      <c r="B20" s="28" t="s">
        <v>45</v>
      </c>
      <c r="C20" s="29" t="str">
        <f>'Raw Responses'!A17</f>
        <v/>
      </c>
      <c r="D20" s="29" t="str">
        <f>'Raw Responses'!B17</f>
        <v/>
      </c>
      <c r="E20" s="29" t="str">
        <f>'Raw Responses'!C17</f>
        <v/>
      </c>
      <c r="F20" s="29" t="str">
        <f>'Raw Responses'!D17</f>
        <v/>
      </c>
      <c r="G20" s="29" t="str">
        <f>'Raw Responses'!E17</f>
        <v/>
      </c>
      <c r="H20" s="29" t="str">
        <f>'Raw Responses'!F17</f>
        <v/>
      </c>
      <c r="I20" s="29" t="str">
        <f>'Raw Responses'!G17</f>
        <v/>
      </c>
      <c r="J20" s="29" t="str">
        <f>'Raw Responses'!H17</f>
        <v/>
      </c>
      <c r="K20" s="29" t="str">
        <f>'Raw Responses'!I17</f>
        <v/>
      </c>
      <c r="L20" s="29" t="str">
        <f>'Raw Responses'!J17</f>
        <v/>
      </c>
      <c r="M20" s="29" t="str">
        <f>'Raw Responses'!K17</f>
        <v/>
      </c>
      <c r="N20" s="29" t="str">
        <f>'Raw Responses'!L17</f>
        <v/>
      </c>
      <c r="O20" s="29" t="str">
        <f>'Raw Responses'!M17</f>
        <v/>
      </c>
      <c r="P20" s="29" t="str">
        <f>'Raw Responses'!N17</f>
        <v/>
      </c>
      <c r="Q20" s="29" t="str">
        <f>'Raw Responses'!O17</f>
        <v/>
      </c>
      <c r="R20" s="29" t="str">
        <f>'Raw Responses'!P17</f>
        <v/>
      </c>
      <c r="S20" s="29" t="str">
        <f>'Raw Responses'!Q17</f>
        <v/>
      </c>
      <c r="T20" s="29" t="str">
        <f>'Raw Responses'!R17</f>
        <v/>
      </c>
      <c r="U20" s="29" t="str">
        <f>'Raw Responses'!S17</f>
        <v/>
      </c>
      <c r="V20" s="29" t="str">
        <f>'Raw Responses'!T17</f>
        <v/>
      </c>
      <c r="W20" s="29" t="str">
        <f>'Raw Responses'!U17</f>
        <v/>
      </c>
      <c r="X20" s="29" t="str">
        <f>'Raw Responses'!V17</f>
        <v/>
      </c>
      <c r="Y20" s="29" t="str">
        <f>'Raw Responses'!W17</f>
        <v/>
      </c>
      <c r="Z20" s="29" t="str">
        <f>'Raw Responses'!X17</f>
        <v/>
      </c>
      <c r="AA20" s="29" t="str">
        <f>'Raw Responses'!Y17</f>
        <v/>
      </c>
      <c r="AB20" s="29" t="str">
        <f>'Raw Responses'!Z17</f>
        <v/>
      </c>
      <c r="AC20" s="29" t="str">
        <f>'Raw Responses'!AA17</f>
        <v/>
      </c>
      <c r="AD20" s="29" t="str">
        <f>'Raw Responses'!AB17</f>
        <v/>
      </c>
      <c r="AE20" s="29" t="str">
        <f>'Raw Responses'!AC17</f>
        <v/>
      </c>
      <c r="AF20" s="29" t="str">
        <f>'Raw Responses'!AD17</f>
        <v/>
      </c>
      <c r="AG20" s="29" t="str">
        <f>'Raw Responses'!AE17</f>
        <v/>
      </c>
      <c r="AH20" s="29" t="str">
        <f>'Raw Responses'!AF17</f>
        <v/>
      </c>
      <c r="AI20" s="29" t="str">
        <f>'Raw Responses'!AG17</f>
        <v/>
      </c>
      <c r="AJ20" s="29" t="str">
        <f>'Raw Responses'!AH17</f>
        <v/>
      </c>
      <c r="AK20" s="29" t="str">
        <f>'Raw Responses'!AI17</f>
        <v/>
      </c>
      <c r="AL20" s="29" t="str">
        <f>'Raw Responses'!AJ17</f>
        <v/>
      </c>
      <c r="AM20" s="29" t="str">
        <f>'Raw Responses'!AK17</f>
        <v/>
      </c>
      <c r="AN20" s="29" t="str">
        <f>'Raw Responses'!AL17</f>
        <v/>
      </c>
      <c r="AO20" s="29" t="str">
        <f>'Raw Responses'!AM17</f>
        <v/>
      </c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 t="str">
        <f>'Raw Responses'!BA17</f>
        <v/>
      </c>
      <c r="BC20" s="10"/>
      <c r="BD20" s="10"/>
      <c r="BE20" s="10"/>
    </row>
    <row r="21">
      <c r="A21" s="28" t="s">
        <v>65</v>
      </c>
      <c r="B21" s="28" t="s">
        <v>39</v>
      </c>
      <c r="C21" s="29" t="str">
        <f>'Raw Responses'!A18</f>
        <v/>
      </c>
      <c r="D21" s="29" t="str">
        <f>'Raw Responses'!B18</f>
        <v/>
      </c>
      <c r="E21" s="29" t="str">
        <f>'Raw Responses'!C18</f>
        <v/>
      </c>
      <c r="F21" s="29" t="str">
        <f>'Raw Responses'!D18</f>
        <v/>
      </c>
      <c r="G21" s="29" t="str">
        <f>'Raw Responses'!E18</f>
        <v/>
      </c>
      <c r="H21" s="29" t="str">
        <f>'Raw Responses'!F18</f>
        <v/>
      </c>
      <c r="I21" s="29" t="str">
        <f>'Raw Responses'!G18</f>
        <v/>
      </c>
      <c r="J21" s="29" t="str">
        <f>'Raw Responses'!H18</f>
        <v/>
      </c>
      <c r="K21" s="29" t="str">
        <f>'Raw Responses'!I18</f>
        <v/>
      </c>
      <c r="L21" s="29" t="str">
        <f>'Raw Responses'!J18</f>
        <v/>
      </c>
      <c r="M21" s="29" t="str">
        <f>'Raw Responses'!K18</f>
        <v/>
      </c>
      <c r="N21" s="29" t="str">
        <f>'Raw Responses'!L18</f>
        <v/>
      </c>
      <c r="O21" s="29" t="str">
        <f>'Raw Responses'!M18</f>
        <v/>
      </c>
      <c r="P21" s="29" t="str">
        <f>'Raw Responses'!N18</f>
        <v/>
      </c>
      <c r="Q21" s="29" t="str">
        <f>'Raw Responses'!O18</f>
        <v/>
      </c>
      <c r="R21" s="29" t="str">
        <f>'Raw Responses'!P18</f>
        <v/>
      </c>
      <c r="S21" s="29" t="str">
        <f>'Raw Responses'!Q18</f>
        <v/>
      </c>
      <c r="T21" s="29" t="str">
        <f>'Raw Responses'!R18</f>
        <v/>
      </c>
      <c r="U21" s="29" t="str">
        <f>'Raw Responses'!S18</f>
        <v/>
      </c>
      <c r="V21" s="29" t="str">
        <f>'Raw Responses'!T18</f>
        <v/>
      </c>
      <c r="W21" s="29" t="str">
        <f>'Raw Responses'!U18</f>
        <v/>
      </c>
      <c r="X21" s="29" t="str">
        <f>'Raw Responses'!V18</f>
        <v/>
      </c>
      <c r="Y21" s="29" t="str">
        <f>'Raw Responses'!W18</f>
        <v/>
      </c>
      <c r="Z21" s="29" t="str">
        <f>'Raw Responses'!X18</f>
        <v/>
      </c>
      <c r="AA21" s="29" t="str">
        <f>'Raw Responses'!Y18</f>
        <v/>
      </c>
      <c r="AB21" s="29" t="str">
        <f>'Raw Responses'!Z18</f>
        <v/>
      </c>
      <c r="AC21" s="29" t="str">
        <f>'Raw Responses'!AA18</f>
        <v/>
      </c>
      <c r="AD21" s="29" t="str">
        <f>'Raw Responses'!AB18</f>
        <v/>
      </c>
      <c r="AE21" s="29" t="str">
        <f>'Raw Responses'!AC18</f>
        <v/>
      </c>
      <c r="AF21" s="29" t="str">
        <f>'Raw Responses'!AD18</f>
        <v/>
      </c>
      <c r="AG21" s="29" t="str">
        <f>'Raw Responses'!AE18</f>
        <v/>
      </c>
      <c r="AH21" s="29" t="str">
        <f>'Raw Responses'!AF18</f>
        <v/>
      </c>
      <c r="AI21" s="29" t="str">
        <f>'Raw Responses'!AG18</f>
        <v/>
      </c>
      <c r="AJ21" s="29" t="str">
        <f>'Raw Responses'!AH18</f>
        <v/>
      </c>
      <c r="AK21" s="29" t="str">
        <f>'Raw Responses'!AI18</f>
        <v/>
      </c>
      <c r="AL21" s="29" t="str">
        <f>'Raw Responses'!AJ18</f>
        <v/>
      </c>
      <c r="AM21" s="29" t="str">
        <f>'Raw Responses'!AK18</f>
        <v/>
      </c>
      <c r="AN21" s="29" t="str">
        <f>'Raw Responses'!AL18</f>
        <v/>
      </c>
      <c r="AO21" s="29" t="str">
        <f>'Raw Responses'!AM18</f>
        <v/>
      </c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 t="str">
        <f>'Raw Responses'!BA18</f>
        <v/>
      </c>
      <c r="BC21" s="10"/>
      <c r="BD21" s="10"/>
      <c r="BE21" s="10"/>
    </row>
    <row r="22">
      <c r="A22" s="28" t="s">
        <v>66</v>
      </c>
      <c r="B22" s="28" t="s">
        <v>45</v>
      </c>
      <c r="C22" s="29" t="str">
        <f>'Raw Responses'!A19</f>
        <v/>
      </c>
      <c r="D22" s="29" t="str">
        <f>'Raw Responses'!B19</f>
        <v/>
      </c>
      <c r="E22" s="29" t="str">
        <f>'Raw Responses'!C19</f>
        <v/>
      </c>
      <c r="F22" s="29" t="str">
        <f>'Raw Responses'!D19</f>
        <v/>
      </c>
      <c r="G22" s="29" t="str">
        <f>'Raw Responses'!E19</f>
        <v/>
      </c>
      <c r="H22" s="29" t="str">
        <f>'Raw Responses'!F19</f>
        <v/>
      </c>
      <c r="I22" s="29" t="str">
        <f>'Raw Responses'!G19</f>
        <v/>
      </c>
      <c r="J22" s="29" t="str">
        <f>'Raw Responses'!H19</f>
        <v/>
      </c>
      <c r="K22" s="29" t="str">
        <f>'Raw Responses'!I19</f>
        <v/>
      </c>
      <c r="L22" s="29" t="str">
        <f>'Raw Responses'!J19</f>
        <v/>
      </c>
      <c r="M22" s="29" t="str">
        <f>'Raw Responses'!K19</f>
        <v/>
      </c>
      <c r="N22" s="29" t="str">
        <f>'Raw Responses'!L19</f>
        <v/>
      </c>
      <c r="O22" s="29" t="str">
        <f>'Raw Responses'!M19</f>
        <v/>
      </c>
      <c r="P22" s="29" t="str">
        <f>'Raw Responses'!N19</f>
        <v/>
      </c>
      <c r="Q22" s="29" t="str">
        <f>'Raw Responses'!O19</f>
        <v/>
      </c>
      <c r="R22" s="29" t="str">
        <f>'Raw Responses'!P19</f>
        <v/>
      </c>
      <c r="S22" s="29" t="str">
        <f>'Raw Responses'!Q19</f>
        <v/>
      </c>
      <c r="T22" s="29" t="str">
        <f>'Raw Responses'!R19</f>
        <v/>
      </c>
      <c r="U22" s="29" t="str">
        <f>'Raw Responses'!S19</f>
        <v/>
      </c>
      <c r="V22" s="29" t="str">
        <f>'Raw Responses'!T19</f>
        <v/>
      </c>
      <c r="W22" s="29" t="str">
        <f>'Raw Responses'!U19</f>
        <v/>
      </c>
      <c r="X22" s="29" t="str">
        <f>'Raw Responses'!V19</f>
        <v/>
      </c>
      <c r="Y22" s="29" t="str">
        <f>'Raw Responses'!W19</f>
        <v/>
      </c>
      <c r="Z22" s="29" t="str">
        <f>'Raw Responses'!X19</f>
        <v/>
      </c>
      <c r="AA22" s="29" t="str">
        <f>'Raw Responses'!Y19</f>
        <v/>
      </c>
      <c r="AB22" s="29" t="str">
        <f>'Raw Responses'!Z19</f>
        <v/>
      </c>
      <c r="AC22" s="29" t="str">
        <f>'Raw Responses'!AA19</f>
        <v/>
      </c>
      <c r="AD22" s="29" t="str">
        <f>'Raw Responses'!AB19</f>
        <v/>
      </c>
      <c r="AE22" s="29" t="str">
        <f>'Raw Responses'!AC19</f>
        <v/>
      </c>
      <c r="AF22" s="29" t="str">
        <f>'Raw Responses'!AD19</f>
        <v/>
      </c>
      <c r="AG22" s="29" t="str">
        <f>'Raw Responses'!AE19</f>
        <v/>
      </c>
      <c r="AH22" s="29" t="str">
        <f>'Raw Responses'!AF19</f>
        <v/>
      </c>
      <c r="AI22" s="29" t="str">
        <f>'Raw Responses'!AG19</f>
        <v/>
      </c>
      <c r="AJ22" s="29" t="str">
        <f>'Raw Responses'!AH19</f>
        <v/>
      </c>
      <c r="AK22" s="29" t="str">
        <f>'Raw Responses'!AI19</f>
        <v/>
      </c>
      <c r="AL22" s="29" t="str">
        <f>'Raw Responses'!AJ19</f>
        <v/>
      </c>
      <c r="AM22" s="29" t="str">
        <f>'Raw Responses'!AK19</f>
        <v/>
      </c>
      <c r="AN22" s="29" t="str">
        <f>'Raw Responses'!AL19</f>
        <v/>
      </c>
      <c r="AO22" s="29" t="str">
        <f>'Raw Responses'!AM19</f>
        <v/>
      </c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 t="str">
        <f>'Raw Responses'!BA19</f>
        <v/>
      </c>
      <c r="BC22" s="10"/>
      <c r="BD22" s="10"/>
      <c r="BE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</row>
  </sheetData>
  <mergeCells count="10">
    <mergeCell ref="AE1:AI1"/>
    <mergeCell ref="AJ1:AN1"/>
    <mergeCell ref="AY1:AZ1"/>
    <mergeCell ref="A1:A2"/>
    <mergeCell ref="B1:B2"/>
    <mergeCell ref="C1:C2"/>
    <mergeCell ref="D1:F1"/>
    <mergeCell ref="G1:I1"/>
    <mergeCell ref="K1:T1"/>
    <mergeCell ref="U1:AD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9.57"/>
    <col customWidth="1" min="3" max="3" width="23.14"/>
    <col customWidth="1" min="4" max="4" width="50.86"/>
    <col customWidth="1" min="5" max="5" width="17.0"/>
    <col customWidth="1" min="6" max="6" width="22.86"/>
    <col customWidth="1" min="7" max="7" width="69.0"/>
  </cols>
  <sheetData>
    <row r="1">
      <c r="A1" s="30" t="s">
        <v>67</v>
      </c>
      <c r="B1" s="30" t="s">
        <v>68</v>
      </c>
      <c r="C1" s="30" t="s">
        <v>69</v>
      </c>
      <c r="D1" s="30" t="s">
        <v>31</v>
      </c>
      <c r="E1" s="30" t="s">
        <v>37</v>
      </c>
      <c r="F1" s="30" t="s">
        <v>70</v>
      </c>
      <c r="G1" s="30" t="s">
        <v>29</v>
      </c>
    </row>
    <row r="2">
      <c r="A2" s="1">
        <f>Responses!D3</f>
        <v>51</v>
      </c>
      <c r="B2" s="1" t="str">
        <f>Responses!E3</f>
        <v>Masculino</v>
      </c>
      <c r="C2" s="1" t="str">
        <f>Responses!F3</f>
        <v>Licenciatura</v>
      </c>
      <c r="D2" s="1" t="str">
        <f>Responses!G3</f>
        <v>Computador portátil, Smartphone</v>
      </c>
      <c r="E2" s="1">
        <f>Responses!H3</f>
        <v>2</v>
      </c>
      <c r="F2" s="1">
        <f>Responses!I3</f>
        <v>6</v>
      </c>
      <c r="G2" s="1" t="str">
        <f>Responses!J3</f>
        <v>PRIMEIRO em modo "Dispositivo Único" e DEPOIS em modo "Multi-Disposito".</v>
      </c>
    </row>
    <row r="3">
      <c r="A3" s="1">
        <f>Responses!D4</f>
        <v>26</v>
      </c>
      <c r="B3" s="1" t="str">
        <f>Responses!E4</f>
        <v>Masculino</v>
      </c>
      <c r="C3" s="1" t="str">
        <f>Responses!F4</f>
        <v>Educação Pós-Secundária</v>
      </c>
      <c r="D3" s="1" t="str">
        <f>Responses!G4</f>
        <v>Computador de secretária, Computador portátil, Smartphone</v>
      </c>
      <c r="E3" s="1">
        <f>Responses!H4</f>
        <v>3</v>
      </c>
      <c r="F3" s="1">
        <f>Responses!I4</f>
        <v>7</v>
      </c>
      <c r="G3" s="1" t="str">
        <f>Responses!J4</f>
        <v>PRIMEIRO em modo "Multi-Dispositivo" e DEPOIS em modo "Dispositivo Único".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6.0"/>
    <col customWidth="1" min="10" max="10" width="7.0"/>
  </cols>
  <sheetData>
    <row r="1">
      <c r="A1" s="30" t="s">
        <v>71</v>
      </c>
      <c r="B1" s="30" t="s">
        <v>72</v>
      </c>
      <c r="C1" s="30" t="s">
        <v>73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</row>
    <row r="2">
      <c r="A2" s="1">
        <f>Responses!K3</f>
        <v>7</v>
      </c>
      <c r="B2" s="1">
        <f>Responses!L3</f>
        <v>1</v>
      </c>
      <c r="C2" s="1">
        <f>Responses!M3</f>
        <v>6</v>
      </c>
      <c r="D2" s="1">
        <f>Responses!N3</f>
        <v>1</v>
      </c>
      <c r="E2" s="1">
        <f>Responses!O3</f>
        <v>6</v>
      </c>
      <c r="F2" s="1">
        <f>Responses!P3</f>
        <v>2</v>
      </c>
      <c r="G2" s="1">
        <f>Responses!Q3</f>
        <v>6</v>
      </c>
      <c r="H2" s="1">
        <f>Responses!R3</f>
        <v>1</v>
      </c>
      <c r="I2" s="1">
        <f>Responses!S3</f>
        <v>6</v>
      </c>
      <c r="J2" s="1">
        <f>Responses!T3</f>
        <v>1</v>
      </c>
    </row>
    <row r="3">
      <c r="A3" s="1">
        <f>Responses!K4</f>
        <v>3</v>
      </c>
      <c r="B3" s="1">
        <f>Responses!L4</f>
        <v>1</v>
      </c>
      <c r="C3" s="1">
        <f>Responses!M4</f>
        <v>7</v>
      </c>
      <c r="D3" s="1">
        <f>Responses!N4</f>
        <v>1</v>
      </c>
      <c r="E3" s="1">
        <f>Responses!O4</f>
        <v>5</v>
      </c>
      <c r="F3" s="1">
        <f>Responses!P4</f>
        <v>1</v>
      </c>
      <c r="G3" s="1">
        <f>Responses!Q4</f>
        <v>5</v>
      </c>
      <c r="H3" s="1">
        <f>Responses!R4</f>
        <v>1</v>
      </c>
      <c r="I3" s="1">
        <f>Responses!S4</f>
        <v>6</v>
      </c>
      <c r="J3" s="1">
        <f>Responses!T4</f>
        <v>1</v>
      </c>
    </row>
    <row r="4">
      <c r="A4" s="1" t="str">
        <f>Responses!K5</f>
        <v/>
      </c>
      <c r="B4" s="1" t="str">
        <f>Responses!L5</f>
        <v/>
      </c>
      <c r="C4" s="1" t="str">
        <f>Responses!M5</f>
        <v/>
      </c>
      <c r="D4" s="1" t="str">
        <f>Responses!N5</f>
        <v/>
      </c>
      <c r="E4" s="1" t="str">
        <f>Responses!O5</f>
        <v/>
      </c>
      <c r="F4" s="1" t="str">
        <f>Responses!P5</f>
        <v/>
      </c>
      <c r="G4" s="1" t="str">
        <f>Responses!Q5</f>
        <v/>
      </c>
      <c r="H4" s="1" t="str">
        <f>Responses!R5</f>
        <v/>
      </c>
      <c r="I4" s="1" t="str">
        <f>Responses!S5</f>
        <v/>
      </c>
      <c r="J4" s="1" t="str">
        <f>Responses!T5</f>
        <v/>
      </c>
    </row>
    <row r="5">
      <c r="A5" s="1" t="str">
        <f>Responses!K6</f>
        <v/>
      </c>
      <c r="B5" s="1" t="str">
        <f>Responses!L6</f>
        <v/>
      </c>
      <c r="C5" s="1" t="str">
        <f>Responses!M6</f>
        <v/>
      </c>
      <c r="D5" s="1" t="str">
        <f>Responses!N6</f>
        <v/>
      </c>
      <c r="E5" s="1" t="str">
        <f>Responses!O6</f>
        <v/>
      </c>
      <c r="F5" s="1" t="str">
        <f>Responses!P6</f>
        <v/>
      </c>
      <c r="G5" s="1" t="str">
        <f>Responses!Q6</f>
        <v/>
      </c>
      <c r="H5" s="1" t="str">
        <f>Responses!R6</f>
        <v/>
      </c>
      <c r="I5" s="1" t="str">
        <f>Responses!S6</f>
        <v/>
      </c>
      <c r="J5" s="1" t="str">
        <f>Responses!T6</f>
        <v/>
      </c>
    </row>
    <row r="6">
      <c r="A6" s="1" t="str">
        <f>Responses!K7</f>
        <v/>
      </c>
      <c r="B6" s="1" t="str">
        <f>Responses!L7</f>
        <v/>
      </c>
      <c r="C6" s="1" t="str">
        <f>Responses!M7</f>
        <v/>
      </c>
      <c r="D6" s="1" t="str">
        <f>Responses!N7</f>
        <v/>
      </c>
      <c r="E6" s="1" t="str">
        <f>Responses!O7</f>
        <v/>
      </c>
      <c r="F6" s="1" t="str">
        <f>Responses!P7</f>
        <v/>
      </c>
      <c r="G6" s="1" t="str">
        <f>Responses!Q7</f>
        <v/>
      </c>
      <c r="H6" s="1" t="str">
        <f>Responses!R7</f>
        <v/>
      </c>
      <c r="I6" s="1" t="str">
        <f>Responses!S7</f>
        <v/>
      </c>
      <c r="J6" s="1" t="str">
        <f>Responses!T7</f>
        <v/>
      </c>
    </row>
    <row r="7">
      <c r="A7" s="1" t="str">
        <f>Responses!K8</f>
        <v/>
      </c>
      <c r="B7" s="1" t="str">
        <f>Responses!L8</f>
        <v/>
      </c>
      <c r="C7" s="1" t="str">
        <f>Responses!M8</f>
        <v/>
      </c>
      <c r="D7" s="1" t="str">
        <f>Responses!N8</f>
        <v/>
      </c>
      <c r="E7" s="1" t="str">
        <f>Responses!O8</f>
        <v/>
      </c>
      <c r="F7" s="1" t="str">
        <f>Responses!P8</f>
        <v/>
      </c>
      <c r="G7" s="1" t="str">
        <f>Responses!Q8</f>
        <v/>
      </c>
      <c r="H7" s="1" t="str">
        <f>Responses!R8</f>
        <v/>
      </c>
      <c r="I7" s="1" t="str">
        <f>Responses!S8</f>
        <v/>
      </c>
      <c r="J7" s="1" t="str">
        <f>Responses!T8</f>
        <v/>
      </c>
    </row>
    <row r="8">
      <c r="A8" s="1" t="str">
        <f>Responses!K9</f>
        <v/>
      </c>
      <c r="B8" s="1" t="str">
        <f>Responses!L9</f>
        <v/>
      </c>
      <c r="C8" s="1" t="str">
        <f>Responses!M9</f>
        <v/>
      </c>
      <c r="D8" s="1" t="str">
        <f>Responses!N9</f>
        <v/>
      </c>
      <c r="E8" s="1" t="str">
        <f>Responses!O9</f>
        <v/>
      </c>
      <c r="F8" s="1" t="str">
        <f>Responses!P9</f>
        <v/>
      </c>
      <c r="G8" s="1" t="str">
        <f>Responses!Q9</f>
        <v/>
      </c>
      <c r="H8" s="1" t="str">
        <f>Responses!R9</f>
        <v/>
      </c>
      <c r="I8" s="1" t="str">
        <f>Responses!S9</f>
        <v/>
      </c>
      <c r="J8" s="1" t="str">
        <f>Responses!T9</f>
        <v/>
      </c>
    </row>
    <row r="9">
      <c r="A9" s="1" t="str">
        <f>Responses!K10</f>
        <v/>
      </c>
      <c r="B9" s="1" t="str">
        <f>Responses!L10</f>
        <v/>
      </c>
      <c r="C9" s="1" t="str">
        <f>Responses!M10</f>
        <v/>
      </c>
      <c r="D9" s="1" t="str">
        <f>Responses!N10</f>
        <v/>
      </c>
      <c r="E9" s="1" t="str">
        <f>Responses!O10</f>
        <v/>
      </c>
      <c r="F9" s="1" t="str">
        <f>Responses!P10</f>
        <v/>
      </c>
      <c r="G9" s="1" t="str">
        <f>Responses!Q10</f>
        <v/>
      </c>
      <c r="H9" s="1" t="str">
        <f>Responses!R10</f>
        <v/>
      </c>
      <c r="I9" s="1" t="str">
        <f>Responses!S10</f>
        <v/>
      </c>
      <c r="J9" s="1" t="str">
        <f>Responses!T10</f>
        <v/>
      </c>
    </row>
    <row r="10">
      <c r="A10" s="1" t="str">
        <f>Responses!K11</f>
        <v/>
      </c>
      <c r="B10" s="1" t="str">
        <f>Responses!L11</f>
        <v/>
      </c>
      <c r="C10" s="1" t="str">
        <f>Responses!M11</f>
        <v/>
      </c>
      <c r="D10" s="1" t="str">
        <f>Responses!N11</f>
        <v/>
      </c>
      <c r="E10" s="1" t="str">
        <f>Responses!O11</f>
        <v/>
      </c>
      <c r="F10" s="1" t="str">
        <f>Responses!P11</f>
        <v/>
      </c>
      <c r="G10" s="1" t="str">
        <f>Responses!Q11</f>
        <v/>
      </c>
      <c r="H10" s="1" t="str">
        <f>Responses!R11</f>
        <v/>
      </c>
      <c r="I10" s="1" t="str">
        <f>Responses!S11</f>
        <v/>
      </c>
      <c r="J10" s="1" t="str">
        <f>Responses!T11</f>
        <v/>
      </c>
    </row>
    <row r="11">
      <c r="A11" s="1" t="str">
        <f>Responses!K12</f>
        <v/>
      </c>
      <c r="B11" s="1" t="str">
        <f>Responses!L12</f>
        <v/>
      </c>
      <c r="C11" s="1" t="str">
        <f>Responses!M12</f>
        <v/>
      </c>
      <c r="D11" s="1" t="str">
        <f>Responses!N12</f>
        <v/>
      </c>
      <c r="E11" s="1" t="str">
        <f>Responses!O12</f>
        <v/>
      </c>
      <c r="F11" s="1" t="str">
        <f>Responses!P12</f>
        <v/>
      </c>
      <c r="G11" s="1" t="str">
        <f>Responses!Q12</f>
        <v/>
      </c>
      <c r="H11" s="1" t="str">
        <f>Responses!R12</f>
        <v/>
      </c>
      <c r="I11" s="1" t="str">
        <f>Responses!S12</f>
        <v/>
      </c>
      <c r="J11" s="1" t="str">
        <f>Responses!T12</f>
        <v/>
      </c>
    </row>
    <row r="12">
      <c r="A12" s="1" t="str">
        <f>Responses!K13</f>
        <v/>
      </c>
      <c r="B12" s="1" t="str">
        <f>Responses!L13</f>
        <v/>
      </c>
      <c r="C12" s="1" t="str">
        <f>Responses!M13</f>
        <v/>
      </c>
      <c r="D12" s="1" t="str">
        <f>Responses!N13</f>
        <v/>
      </c>
      <c r="E12" s="1" t="str">
        <f>Responses!O13</f>
        <v/>
      </c>
      <c r="F12" s="1" t="str">
        <f>Responses!P13</f>
        <v/>
      </c>
      <c r="G12" s="1" t="str">
        <f>Responses!Q13</f>
        <v/>
      </c>
      <c r="H12" s="1" t="str">
        <f>Responses!R13</f>
        <v/>
      </c>
      <c r="I12" s="1" t="str">
        <f>Responses!S13</f>
        <v/>
      </c>
      <c r="J12" s="1" t="str">
        <f>Responses!T13</f>
        <v/>
      </c>
    </row>
    <row r="13">
      <c r="A13" s="1" t="str">
        <f>Responses!K14</f>
        <v/>
      </c>
      <c r="B13" s="1" t="str">
        <f>Responses!L14</f>
        <v/>
      </c>
      <c r="C13" s="1" t="str">
        <f>Responses!M14</f>
        <v/>
      </c>
      <c r="D13" s="1" t="str">
        <f>Responses!N14</f>
        <v/>
      </c>
      <c r="E13" s="1" t="str">
        <f>Responses!O14</f>
        <v/>
      </c>
      <c r="F13" s="1" t="str">
        <f>Responses!P14</f>
        <v/>
      </c>
      <c r="G13" s="1" t="str">
        <f>Responses!Q14</f>
        <v/>
      </c>
      <c r="H13" s="1" t="str">
        <f>Responses!R14</f>
        <v/>
      </c>
      <c r="I13" s="1" t="str">
        <f>Responses!S14</f>
        <v/>
      </c>
      <c r="J13" s="1" t="str">
        <f>Responses!T14</f>
        <v/>
      </c>
    </row>
    <row r="14">
      <c r="A14" s="1" t="str">
        <f>Responses!K15</f>
        <v/>
      </c>
      <c r="B14" s="1" t="str">
        <f>Responses!L15</f>
        <v/>
      </c>
      <c r="C14" s="1" t="str">
        <f>Responses!M15</f>
        <v/>
      </c>
      <c r="D14" s="1" t="str">
        <f>Responses!N15</f>
        <v/>
      </c>
      <c r="E14" s="1" t="str">
        <f>Responses!O15</f>
        <v/>
      </c>
      <c r="F14" s="1" t="str">
        <f>Responses!P15</f>
        <v/>
      </c>
      <c r="G14" s="1" t="str">
        <f>Responses!Q15</f>
        <v/>
      </c>
      <c r="H14" s="1" t="str">
        <f>Responses!R15</f>
        <v/>
      </c>
      <c r="I14" s="1" t="str">
        <f>Responses!S15</f>
        <v/>
      </c>
      <c r="J14" s="1" t="str">
        <f>Responses!T15</f>
        <v/>
      </c>
    </row>
    <row r="15">
      <c r="A15" s="1" t="str">
        <f>Responses!K16</f>
        <v/>
      </c>
      <c r="B15" s="1" t="str">
        <f>Responses!L16</f>
        <v/>
      </c>
      <c r="C15" s="1" t="str">
        <f>Responses!M16</f>
        <v/>
      </c>
      <c r="D15" s="1" t="str">
        <f>Responses!N16</f>
        <v/>
      </c>
      <c r="E15" s="1" t="str">
        <f>Responses!O16</f>
        <v/>
      </c>
      <c r="F15" s="1" t="str">
        <f>Responses!P16</f>
        <v/>
      </c>
      <c r="G15" s="1" t="str">
        <f>Responses!Q16</f>
        <v/>
      </c>
      <c r="H15" s="1" t="str">
        <f>Responses!R16</f>
        <v/>
      </c>
      <c r="I15" s="1" t="str">
        <f>Responses!S16</f>
        <v/>
      </c>
      <c r="J15" s="1" t="str">
        <f>Responses!T16</f>
        <v/>
      </c>
    </row>
    <row r="16">
      <c r="A16" s="1" t="str">
        <f>Responses!K17</f>
        <v/>
      </c>
      <c r="B16" s="1" t="str">
        <f>Responses!L17</f>
        <v/>
      </c>
      <c r="C16" s="1" t="str">
        <f>Responses!M17</f>
        <v/>
      </c>
      <c r="D16" s="1" t="str">
        <f>Responses!N17</f>
        <v/>
      </c>
      <c r="E16" s="1" t="str">
        <f>Responses!O17</f>
        <v/>
      </c>
      <c r="F16" s="1" t="str">
        <f>Responses!P17</f>
        <v/>
      </c>
      <c r="G16" s="1" t="str">
        <f>Responses!Q17</f>
        <v/>
      </c>
      <c r="H16" s="1" t="str">
        <f>Responses!R17</f>
        <v/>
      </c>
      <c r="I16" s="1" t="str">
        <f>Responses!S17</f>
        <v/>
      </c>
      <c r="J16" s="1" t="str">
        <f>Responses!T17</f>
        <v/>
      </c>
    </row>
    <row r="17">
      <c r="A17" s="1" t="str">
        <f>Responses!K18</f>
        <v/>
      </c>
      <c r="B17" s="1" t="str">
        <f>Responses!L18</f>
        <v/>
      </c>
      <c r="C17" s="1" t="str">
        <f>Responses!M18</f>
        <v/>
      </c>
      <c r="D17" s="1" t="str">
        <f>Responses!N18</f>
        <v/>
      </c>
      <c r="E17" s="1" t="str">
        <f>Responses!O18</f>
        <v/>
      </c>
      <c r="F17" s="1" t="str">
        <f>Responses!P18</f>
        <v/>
      </c>
      <c r="G17" s="1" t="str">
        <f>Responses!Q18</f>
        <v/>
      </c>
      <c r="H17" s="1" t="str">
        <f>Responses!R18</f>
        <v/>
      </c>
      <c r="I17" s="1" t="str">
        <f>Responses!S18</f>
        <v/>
      </c>
      <c r="J17" s="1" t="str">
        <f>Responses!T18</f>
        <v/>
      </c>
    </row>
    <row r="18">
      <c r="A18" s="1" t="str">
        <f>Responses!K19</f>
        <v/>
      </c>
      <c r="B18" s="1" t="str">
        <f>Responses!L19</f>
        <v/>
      </c>
      <c r="C18" s="1" t="str">
        <f>Responses!M19</f>
        <v/>
      </c>
      <c r="D18" s="1" t="str">
        <f>Responses!N19</f>
        <v/>
      </c>
      <c r="E18" s="1" t="str">
        <f>Responses!O19</f>
        <v/>
      </c>
      <c r="F18" s="1" t="str">
        <f>Responses!P19</f>
        <v/>
      </c>
      <c r="G18" s="1" t="str">
        <f>Responses!Q19</f>
        <v/>
      </c>
      <c r="H18" s="1" t="str">
        <f>Responses!R19</f>
        <v/>
      </c>
      <c r="I18" s="1" t="str">
        <f>Responses!S19</f>
        <v/>
      </c>
      <c r="J18" s="1" t="str">
        <f>Responses!T19</f>
        <v/>
      </c>
    </row>
    <row r="19">
      <c r="A19" s="1" t="str">
        <f>Responses!K20</f>
        <v/>
      </c>
      <c r="B19" s="1" t="str">
        <f>Responses!L20</f>
        <v/>
      </c>
      <c r="C19" s="1" t="str">
        <f>Responses!M20</f>
        <v/>
      </c>
      <c r="D19" s="1" t="str">
        <f>Responses!N20</f>
        <v/>
      </c>
      <c r="E19" s="1" t="str">
        <f>Responses!O20</f>
        <v/>
      </c>
      <c r="F19" s="1" t="str">
        <f>Responses!P20</f>
        <v/>
      </c>
      <c r="G19" s="1" t="str">
        <f>Responses!Q20</f>
        <v/>
      </c>
      <c r="H19" s="1" t="str">
        <f>Responses!R20</f>
        <v/>
      </c>
      <c r="I19" s="1" t="str">
        <f>Responses!S20</f>
        <v/>
      </c>
      <c r="J19" s="1" t="str">
        <f>Responses!T20</f>
        <v/>
      </c>
    </row>
    <row r="20">
      <c r="A20" s="1" t="str">
        <f>Responses!K21</f>
        <v/>
      </c>
      <c r="B20" s="1" t="str">
        <f>Responses!L21</f>
        <v/>
      </c>
      <c r="C20" s="1" t="str">
        <f>Responses!M21</f>
        <v/>
      </c>
      <c r="D20" s="1" t="str">
        <f>Responses!N21</f>
        <v/>
      </c>
      <c r="E20" s="1" t="str">
        <f>Responses!O21</f>
        <v/>
      </c>
      <c r="F20" s="1" t="str">
        <f>Responses!P21</f>
        <v/>
      </c>
      <c r="G20" s="1" t="str">
        <f>Responses!Q21</f>
        <v/>
      </c>
      <c r="H20" s="1" t="str">
        <f>Responses!R21</f>
        <v/>
      </c>
      <c r="I20" s="1" t="str">
        <f>Responses!S21</f>
        <v/>
      </c>
      <c r="J20" s="1" t="str">
        <f>Responses!T21</f>
        <v/>
      </c>
    </row>
    <row r="21">
      <c r="A21" s="1" t="str">
        <f>Responses!K22</f>
        <v/>
      </c>
      <c r="B21" s="1" t="str">
        <f>Responses!L22</f>
        <v/>
      </c>
      <c r="C21" s="1" t="str">
        <f>Responses!M22</f>
        <v/>
      </c>
      <c r="D21" s="1" t="str">
        <f>Responses!N22</f>
        <v/>
      </c>
      <c r="E21" s="1" t="str">
        <f>Responses!O22</f>
        <v/>
      </c>
      <c r="F21" s="1" t="str">
        <f>Responses!P22</f>
        <v/>
      </c>
      <c r="G21" s="1" t="str">
        <f>Responses!Q22</f>
        <v/>
      </c>
      <c r="H21" s="1" t="str">
        <f>Responses!R22</f>
        <v/>
      </c>
      <c r="I21" s="1" t="str">
        <f>Responses!S22</f>
        <v/>
      </c>
      <c r="J21" s="1" t="str">
        <f>Responses!T22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6.0"/>
    <col customWidth="1" min="10" max="10" width="7.0"/>
  </cols>
  <sheetData>
    <row r="1">
      <c r="A1" s="30" t="s">
        <v>71</v>
      </c>
      <c r="B1" s="30" t="s">
        <v>72</v>
      </c>
      <c r="C1" s="30" t="s">
        <v>73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</row>
    <row r="2">
      <c r="A2" s="1">
        <f>Responses!U3</f>
        <v>6</v>
      </c>
      <c r="B2" s="1">
        <f>Responses!V3</f>
        <v>2</v>
      </c>
      <c r="C2" s="1">
        <f>Responses!W3</f>
        <v>7</v>
      </c>
      <c r="D2" s="1">
        <f>Responses!X3</f>
        <v>1</v>
      </c>
      <c r="E2" s="1">
        <f>Responses!Y3</f>
        <v>6</v>
      </c>
      <c r="F2" s="1">
        <f>Responses!Z3</f>
        <v>2</v>
      </c>
      <c r="G2" s="1">
        <f>Responses!AA3</f>
        <v>6</v>
      </c>
      <c r="H2" s="1">
        <f>Responses!AB3</f>
        <v>1</v>
      </c>
      <c r="I2" s="1">
        <f>Responses!AC3</f>
        <v>6</v>
      </c>
      <c r="J2" s="1">
        <f>Responses!AD3</f>
        <v>1</v>
      </c>
    </row>
    <row r="3">
      <c r="A3" s="1">
        <f>Responses!U4</f>
        <v>3</v>
      </c>
      <c r="B3" s="1">
        <f>Responses!V4</f>
        <v>1</v>
      </c>
      <c r="C3" s="1">
        <f>Responses!W4</f>
        <v>7</v>
      </c>
      <c r="D3" s="1">
        <f>Responses!X4</f>
        <v>1</v>
      </c>
      <c r="E3" s="1">
        <f>Responses!Y4</f>
        <v>4</v>
      </c>
      <c r="F3" s="1">
        <f>Responses!Z4</f>
        <v>2</v>
      </c>
      <c r="G3" s="1">
        <f>Responses!AA4</f>
        <v>6</v>
      </c>
      <c r="H3" s="1">
        <f>Responses!AB4</f>
        <v>1</v>
      </c>
      <c r="I3" s="1">
        <f>Responses!AC4</f>
        <v>6</v>
      </c>
      <c r="J3" s="1">
        <f>Responses!AD4</f>
        <v>1</v>
      </c>
    </row>
    <row r="4">
      <c r="A4" s="1" t="str">
        <f>Responses!U5</f>
        <v/>
      </c>
      <c r="B4" s="1" t="str">
        <f>Responses!V5</f>
        <v/>
      </c>
      <c r="C4" s="1" t="str">
        <f>Responses!W5</f>
        <v/>
      </c>
      <c r="D4" s="1" t="str">
        <f>Responses!X5</f>
        <v/>
      </c>
      <c r="E4" s="1" t="str">
        <f>Responses!Y5</f>
        <v/>
      </c>
      <c r="F4" s="1" t="str">
        <f>Responses!Z5</f>
        <v/>
      </c>
      <c r="G4" s="1" t="str">
        <f>Responses!AA5</f>
        <v/>
      </c>
      <c r="H4" s="1" t="str">
        <f>Responses!AB5</f>
        <v/>
      </c>
      <c r="I4" s="1" t="str">
        <f>Responses!AC5</f>
        <v/>
      </c>
      <c r="J4" s="1" t="str">
        <f>Responses!AD5</f>
        <v/>
      </c>
    </row>
    <row r="5">
      <c r="A5" s="1" t="str">
        <f>Responses!U6</f>
        <v/>
      </c>
      <c r="B5" s="1" t="str">
        <f>Responses!V6</f>
        <v/>
      </c>
      <c r="C5" s="1" t="str">
        <f>Responses!W6</f>
        <v/>
      </c>
      <c r="D5" s="1" t="str">
        <f>Responses!X6</f>
        <v/>
      </c>
      <c r="E5" s="1" t="str">
        <f>Responses!Y6</f>
        <v/>
      </c>
      <c r="F5" s="1" t="str">
        <f>Responses!Z6</f>
        <v/>
      </c>
      <c r="G5" s="1" t="str">
        <f>Responses!AA6</f>
        <v/>
      </c>
      <c r="H5" s="1" t="str">
        <f>Responses!AB6</f>
        <v/>
      </c>
      <c r="I5" s="1" t="str">
        <f>Responses!AC6</f>
        <v/>
      </c>
      <c r="J5" s="1" t="str">
        <f>Responses!AD6</f>
        <v/>
      </c>
    </row>
    <row r="6">
      <c r="A6" s="1" t="str">
        <f>Responses!U7</f>
        <v/>
      </c>
      <c r="B6" s="1" t="str">
        <f>Responses!V7</f>
        <v/>
      </c>
      <c r="C6" s="1" t="str">
        <f>Responses!W7</f>
        <v/>
      </c>
      <c r="D6" s="1" t="str">
        <f>Responses!X7</f>
        <v/>
      </c>
      <c r="E6" s="1" t="str">
        <f>Responses!Y7</f>
        <v/>
      </c>
      <c r="F6" s="1" t="str">
        <f>Responses!Z7</f>
        <v/>
      </c>
      <c r="G6" s="1" t="str">
        <f>Responses!AA7</f>
        <v/>
      </c>
      <c r="H6" s="1" t="str">
        <f>Responses!AB7</f>
        <v/>
      </c>
      <c r="I6" s="1" t="str">
        <f>Responses!AC7</f>
        <v/>
      </c>
      <c r="J6" s="1" t="str">
        <f>Responses!AD7</f>
        <v/>
      </c>
    </row>
    <row r="7">
      <c r="A7" s="1" t="str">
        <f>Responses!U8</f>
        <v/>
      </c>
      <c r="B7" s="1" t="str">
        <f>Responses!V8</f>
        <v/>
      </c>
      <c r="C7" s="1" t="str">
        <f>Responses!W8</f>
        <v/>
      </c>
      <c r="D7" s="1" t="str">
        <f>Responses!X8</f>
        <v/>
      </c>
      <c r="E7" s="1" t="str">
        <f>Responses!Y8</f>
        <v/>
      </c>
      <c r="F7" s="1" t="str">
        <f>Responses!Z8</f>
        <v/>
      </c>
      <c r="G7" s="1" t="str">
        <f>Responses!AA8</f>
        <v/>
      </c>
      <c r="H7" s="1" t="str">
        <f>Responses!AB8</f>
        <v/>
      </c>
      <c r="I7" s="1" t="str">
        <f>Responses!AC8</f>
        <v/>
      </c>
      <c r="J7" s="1" t="str">
        <f>Responses!AD8</f>
        <v/>
      </c>
    </row>
    <row r="8">
      <c r="A8" s="1" t="str">
        <f>Responses!U9</f>
        <v/>
      </c>
      <c r="B8" s="1" t="str">
        <f>Responses!V9</f>
        <v/>
      </c>
      <c r="C8" s="1" t="str">
        <f>Responses!W9</f>
        <v/>
      </c>
      <c r="D8" s="1" t="str">
        <f>Responses!X9</f>
        <v/>
      </c>
      <c r="E8" s="1" t="str">
        <f>Responses!Y9</f>
        <v/>
      </c>
      <c r="F8" s="1" t="str">
        <f>Responses!Z9</f>
        <v/>
      </c>
      <c r="G8" s="1" t="str">
        <f>Responses!AA9</f>
        <v/>
      </c>
      <c r="H8" s="1" t="str">
        <f>Responses!AB9</f>
        <v/>
      </c>
      <c r="I8" s="1" t="str">
        <f>Responses!AC9</f>
        <v/>
      </c>
      <c r="J8" s="1" t="str">
        <f>Responses!AD9</f>
        <v/>
      </c>
    </row>
    <row r="9">
      <c r="A9" s="1" t="str">
        <f>Responses!U10</f>
        <v/>
      </c>
      <c r="B9" s="1" t="str">
        <f>Responses!V10</f>
        <v/>
      </c>
      <c r="C9" s="1" t="str">
        <f>Responses!W10</f>
        <v/>
      </c>
      <c r="D9" s="1" t="str">
        <f>Responses!X10</f>
        <v/>
      </c>
      <c r="E9" s="1" t="str">
        <f>Responses!Y10</f>
        <v/>
      </c>
      <c r="F9" s="1" t="str">
        <f>Responses!Z10</f>
        <v/>
      </c>
      <c r="G9" s="1" t="str">
        <f>Responses!AA10</f>
        <v/>
      </c>
      <c r="H9" s="1" t="str">
        <f>Responses!AB10</f>
        <v/>
      </c>
      <c r="I9" s="1" t="str">
        <f>Responses!AC10</f>
        <v/>
      </c>
      <c r="J9" s="1" t="str">
        <f>Responses!AD10</f>
        <v/>
      </c>
    </row>
    <row r="10">
      <c r="A10" s="1" t="str">
        <f>Responses!U11</f>
        <v/>
      </c>
      <c r="B10" s="1" t="str">
        <f>Responses!V11</f>
        <v/>
      </c>
      <c r="C10" s="1" t="str">
        <f>Responses!W11</f>
        <v/>
      </c>
      <c r="D10" s="1" t="str">
        <f>Responses!X11</f>
        <v/>
      </c>
      <c r="E10" s="1" t="str">
        <f>Responses!Y11</f>
        <v/>
      </c>
      <c r="F10" s="1" t="str">
        <f>Responses!Z11</f>
        <v/>
      </c>
      <c r="G10" s="1" t="str">
        <f>Responses!AA11</f>
        <v/>
      </c>
      <c r="H10" s="1" t="str">
        <f>Responses!AB11</f>
        <v/>
      </c>
      <c r="I10" s="1" t="str">
        <f>Responses!AC11</f>
        <v/>
      </c>
      <c r="J10" s="1" t="str">
        <f>Responses!AD11</f>
        <v/>
      </c>
    </row>
    <row r="11">
      <c r="A11" s="1" t="str">
        <f>Responses!U12</f>
        <v/>
      </c>
      <c r="B11" s="1" t="str">
        <f>Responses!V12</f>
        <v/>
      </c>
      <c r="C11" s="1" t="str">
        <f>Responses!W12</f>
        <v/>
      </c>
      <c r="D11" s="1" t="str">
        <f>Responses!X12</f>
        <v/>
      </c>
      <c r="E11" s="1" t="str">
        <f>Responses!Y12</f>
        <v/>
      </c>
      <c r="F11" s="1" t="str">
        <f>Responses!Z12</f>
        <v/>
      </c>
      <c r="G11" s="1" t="str">
        <f>Responses!AA12</f>
        <v/>
      </c>
      <c r="H11" s="1" t="str">
        <f>Responses!AB12</f>
        <v/>
      </c>
      <c r="I11" s="1" t="str">
        <f>Responses!AC12</f>
        <v/>
      </c>
      <c r="J11" s="1" t="str">
        <f>Responses!AD12</f>
        <v/>
      </c>
    </row>
    <row r="12">
      <c r="A12" s="1" t="str">
        <f>Responses!U13</f>
        <v/>
      </c>
      <c r="B12" s="1" t="str">
        <f>Responses!V13</f>
        <v/>
      </c>
      <c r="C12" s="1" t="str">
        <f>Responses!W13</f>
        <v/>
      </c>
      <c r="D12" s="1" t="str">
        <f>Responses!X13</f>
        <v/>
      </c>
      <c r="E12" s="1" t="str">
        <f>Responses!Y13</f>
        <v/>
      </c>
      <c r="F12" s="1" t="str">
        <f>Responses!Z13</f>
        <v/>
      </c>
      <c r="G12" s="1" t="str">
        <f>Responses!AA13</f>
        <v/>
      </c>
      <c r="H12" s="1" t="str">
        <f>Responses!AB13</f>
        <v/>
      </c>
      <c r="I12" s="1" t="str">
        <f>Responses!AC13</f>
        <v/>
      </c>
      <c r="J12" s="1" t="str">
        <f>Responses!AD13</f>
        <v/>
      </c>
    </row>
    <row r="13">
      <c r="A13" s="1" t="str">
        <f>Responses!U14</f>
        <v/>
      </c>
      <c r="B13" s="1" t="str">
        <f>Responses!V14</f>
        <v/>
      </c>
      <c r="C13" s="1" t="str">
        <f>Responses!W14</f>
        <v/>
      </c>
      <c r="D13" s="1" t="str">
        <f>Responses!X14</f>
        <v/>
      </c>
      <c r="E13" s="1" t="str">
        <f>Responses!Y14</f>
        <v/>
      </c>
      <c r="F13" s="1" t="str">
        <f>Responses!Z14</f>
        <v/>
      </c>
      <c r="G13" s="1" t="str">
        <f>Responses!AA14</f>
        <v/>
      </c>
      <c r="H13" s="1" t="str">
        <f>Responses!AB14</f>
        <v/>
      </c>
      <c r="I13" s="1" t="str">
        <f>Responses!AC14</f>
        <v/>
      </c>
      <c r="J13" s="1" t="str">
        <f>Responses!AD14</f>
        <v/>
      </c>
    </row>
    <row r="14">
      <c r="A14" s="1" t="str">
        <f>Responses!U15</f>
        <v/>
      </c>
      <c r="B14" s="1" t="str">
        <f>Responses!V15</f>
        <v/>
      </c>
      <c r="C14" s="1" t="str">
        <f>Responses!W15</f>
        <v/>
      </c>
      <c r="D14" s="1" t="str">
        <f>Responses!X15</f>
        <v/>
      </c>
      <c r="E14" s="1" t="str">
        <f>Responses!Y15</f>
        <v/>
      </c>
      <c r="F14" s="1" t="str">
        <f>Responses!Z15</f>
        <v/>
      </c>
      <c r="G14" s="1" t="str">
        <f>Responses!AA15</f>
        <v/>
      </c>
      <c r="H14" s="1" t="str">
        <f>Responses!AB15</f>
        <v/>
      </c>
      <c r="I14" s="1" t="str">
        <f>Responses!AC15</f>
        <v/>
      </c>
      <c r="J14" s="1" t="str">
        <f>Responses!AD15</f>
        <v/>
      </c>
    </row>
    <row r="15">
      <c r="A15" s="1" t="str">
        <f>Responses!U16</f>
        <v/>
      </c>
      <c r="B15" s="1" t="str">
        <f>Responses!V16</f>
        <v/>
      </c>
      <c r="C15" s="1" t="str">
        <f>Responses!W16</f>
        <v/>
      </c>
      <c r="D15" s="1" t="str">
        <f>Responses!X16</f>
        <v/>
      </c>
      <c r="E15" s="1" t="str">
        <f>Responses!Y16</f>
        <v/>
      </c>
      <c r="F15" s="1" t="str">
        <f>Responses!Z16</f>
        <v/>
      </c>
      <c r="G15" s="1" t="str">
        <f>Responses!AA16</f>
        <v/>
      </c>
      <c r="H15" s="1" t="str">
        <f>Responses!AB16</f>
        <v/>
      </c>
      <c r="I15" s="1" t="str">
        <f>Responses!AC16</f>
        <v/>
      </c>
      <c r="J15" s="1" t="str">
        <f>Responses!AD16</f>
        <v/>
      </c>
    </row>
    <row r="16">
      <c r="A16" s="1" t="str">
        <f>Responses!U17</f>
        <v/>
      </c>
      <c r="B16" s="1" t="str">
        <f>Responses!V17</f>
        <v/>
      </c>
      <c r="C16" s="1" t="str">
        <f>Responses!W17</f>
        <v/>
      </c>
      <c r="D16" s="1" t="str">
        <f>Responses!X17</f>
        <v/>
      </c>
      <c r="E16" s="1" t="str">
        <f>Responses!Y17</f>
        <v/>
      </c>
      <c r="F16" s="1" t="str">
        <f>Responses!Z17</f>
        <v/>
      </c>
      <c r="G16" s="1" t="str">
        <f>Responses!AA17</f>
        <v/>
      </c>
      <c r="H16" s="1" t="str">
        <f>Responses!AB17</f>
        <v/>
      </c>
      <c r="I16" s="1" t="str">
        <f>Responses!AC17</f>
        <v/>
      </c>
      <c r="J16" s="1" t="str">
        <f>Responses!AD17</f>
        <v/>
      </c>
    </row>
    <row r="17">
      <c r="A17" s="1" t="str">
        <f>Responses!U18</f>
        <v/>
      </c>
      <c r="B17" s="1" t="str">
        <f>Responses!V18</f>
        <v/>
      </c>
      <c r="C17" s="1" t="str">
        <f>Responses!W18</f>
        <v/>
      </c>
      <c r="D17" s="1" t="str">
        <f>Responses!X18</f>
        <v/>
      </c>
      <c r="E17" s="1" t="str">
        <f>Responses!Y18</f>
        <v/>
      </c>
      <c r="F17" s="1" t="str">
        <f>Responses!Z18</f>
        <v/>
      </c>
      <c r="G17" s="1" t="str">
        <f>Responses!AA18</f>
        <v/>
      </c>
      <c r="H17" s="1" t="str">
        <f>Responses!AB18</f>
        <v/>
      </c>
      <c r="I17" s="1" t="str">
        <f>Responses!AC18</f>
        <v/>
      </c>
      <c r="J17" s="1" t="str">
        <f>Responses!AD18</f>
        <v/>
      </c>
    </row>
    <row r="18">
      <c r="A18" s="1" t="str">
        <f>Responses!U19</f>
        <v/>
      </c>
      <c r="B18" s="1" t="str">
        <f>Responses!V19</f>
        <v/>
      </c>
      <c r="C18" s="1" t="str">
        <f>Responses!W19</f>
        <v/>
      </c>
      <c r="D18" s="1" t="str">
        <f>Responses!X19</f>
        <v/>
      </c>
      <c r="E18" s="1" t="str">
        <f>Responses!Y19</f>
        <v/>
      </c>
      <c r="F18" s="1" t="str">
        <f>Responses!Z19</f>
        <v/>
      </c>
      <c r="G18" s="1" t="str">
        <f>Responses!AA19</f>
        <v/>
      </c>
      <c r="H18" s="1" t="str">
        <f>Responses!AB19</f>
        <v/>
      </c>
      <c r="I18" s="1" t="str">
        <f>Responses!AC19</f>
        <v/>
      </c>
      <c r="J18" s="1" t="str">
        <f>Responses!AD19</f>
        <v/>
      </c>
    </row>
    <row r="19">
      <c r="A19" s="1" t="str">
        <f>Responses!U20</f>
        <v/>
      </c>
      <c r="B19" s="1" t="str">
        <f>Responses!V20</f>
        <v/>
      </c>
      <c r="C19" s="1" t="str">
        <f>Responses!W20</f>
        <v/>
      </c>
      <c r="D19" s="1" t="str">
        <f>Responses!X20</f>
        <v/>
      </c>
      <c r="E19" s="1" t="str">
        <f>Responses!Y20</f>
        <v/>
      </c>
      <c r="F19" s="1" t="str">
        <f>Responses!Z20</f>
        <v/>
      </c>
      <c r="G19" s="1" t="str">
        <f>Responses!AA20</f>
        <v/>
      </c>
      <c r="H19" s="1" t="str">
        <f>Responses!AB20</f>
        <v/>
      </c>
      <c r="I19" s="1" t="str">
        <f>Responses!AC20</f>
        <v/>
      </c>
      <c r="J19" s="1" t="str">
        <f>Responses!AD20</f>
        <v/>
      </c>
    </row>
    <row r="20">
      <c r="A20" s="1" t="str">
        <f>Responses!U21</f>
        <v/>
      </c>
      <c r="B20" s="1" t="str">
        <f>Responses!V21</f>
        <v/>
      </c>
      <c r="C20" s="1" t="str">
        <f>Responses!W21</f>
        <v/>
      </c>
      <c r="D20" s="1" t="str">
        <f>Responses!X21</f>
        <v/>
      </c>
      <c r="E20" s="1" t="str">
        <f>Responses!Y21</f>
        <v/>
      </c>
      <c r="F20" s="1" t="str">
        <f>Responses!Z21</f>
        <v/>
      </c>
      <c r="G20" s="1" t="str">
        <f>Responses!AA21</f>
        <v/>
      </c>
      <c r="H20" s="1" t="str">
        <f>Responses!AB21</f>
        <v/>
      </c>
      <c r="I20" s="1" t="str">
        <f>Responses!AC21</f>
        <v/>
      </c>
      <c r="J20" s="1" t="str">
        <f>Responses!AD21</f>
        <v/>
      </c>
    </row>
    <row r="21">
      <c r="A21" s="1" t="str">
        <f>Responses!U22</f>
        <v/>
      </c>
      <c r="B21" s="1" t="str">
        <f>Responses!V22</f>
        <v/>
      </c>
      <c r="C21" s="1" t="str">
        <f>Responses!W22</f>
        <v/>
      </c>
      <c r="D21" s="1" t="str">
        <f>Responses!X22</f>
        <v/>
      </c>
      <c r="E21" s="1" t="str">
        <f>Responses!Y22</f>
        <v/>
      </c>
      <c r="F21" s="1" t="str">
        <f>Responses!Z22</f>
        <v/>
      </c>
      <c r="G21" s="1" t="str">
        <f>Responses!AA22</f>
        <v/>
      </c>
      <c r="H21" s="1" t="str">
        <f>Responses!AB22</f>
        <v/>
      </c>
      <c r="I21" s="1" t="str">
        <f>Responses!AC22</f>
        <v/>
      </c>
      <c r="J21" s="1" t="str">
        <f>Responses!AD22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7.57"/>
  </cols>
  <sheetData>
    <row r="1">
      <c r="A1" s="30" t="s">
        <v>81</v>
      </c>
      <c r="B1" s="30" t="s">
        <v>82</v>
      </c>
      <c r="C1" s="30" t="s">
        <v>83</v>
      </c>
      <c r="D1" s="30" t="s">
        <v>84</v>
      </c>
      <c r="E1" s="30" t="s">
        <v>85</v>
      </c>
    </row>
    <row r="2">
      <c r="A2" s="1">
        <f>Responses!AE3</f>
        <v>5</v>
      </c>
      <c r="B2" s="1">
        <f>Responses!AF3</f>
        <v>4</v>
      </c>
      <c r="C2" s="1">
        <f>Responses!AG3</f>
        <v>4</v>
      </c>
      <c r="D2" s="1">
        <f>Responses!AH3</f>
        <v>3</v>
      </c>
      <c r="E2" s="1">
        <f>Responses!AI3</f>
        <v>4</v>
      </c>
    </row>
    <row r="3">
      <c r="A3" s="1">
        <f>Responses!AE4</f>
        <v>4</v>
      </c>
      <c r="B3" s="1">
        <f>Responses!AF4</f>
        <v>5</v>
      </c>
      <c r="C3" s="1">
        <f>Responses!AG4</f>
        <v>3</v>
      </c>
      <c r="D3" s="1">
        <f>Responses!AH4</f>
        <v>4</v>
      </c>
      <c r="E3" s="1">
        <f>Responses!AI4</f>
        <v>3</v>
      </c>
    </row>
    <row r="4">
      <c r="A4" s="1" t="str">
        <f>Responses!AE5</f>
        <v/>
      </c>
      <c r="B4" s="1" t="str">
        <f>Responses!AF5</f>
        <v/>
      </c>
      <c r="C4" s="1" t="str">
        <f>Responses!AG5</f>
        <v/>
      </c>
      <c r="D4" s="1" t="str">
        <f>Responses!AH5</f>
        <v/>
      </c>
      <c r="E4" s="1" t="str">
        <f>Responses!AI5</f>
        <v/>
      </c>
    </row>
    <row r="5">
      <c r="A5" s="1" t="str">
        <f>Responses!AE6</f>
        <v/>
      </c>
      <c r="B5" s="1" t="str">
        <f>Responses!AF6</f>
        <v/>
      </c>
      <c r="C5" s="1" t="str">
        <f>Responses!AG6</f>
        <v/>
      </c>
      <c r="D5" s="1" t="str">
        <f>Responses!AH6</f>
        <v/>
      </c>
      <c r="E5" s="1" t="str">
        <f>Responses!AI6</f>
        <v/>
      </c>
    </row>
    <row r="6">
      <c r="A6" s="1" t="str">
        <f>Responses!AE7</f>
        <v/>
      </c>
      <c r="B6" s="1" t="str">
        <f>Responses!AF7</f>
        <v/>
      </c>
      <c r="C6" s="1" t="str">
        <f>Responses!AG7</f>
        <v/>
      </c>
      <c r="D6" s="1" t="str">
        <f>Responses!AH7</f>
        <v/>
      </c>
      <c r="E6" s="1" t="str">
        <f>Responses!AI7</f>
        <v/>
      </c>
    </row>
    <row r="7">
      <c r="A7" s="1" t="str">
        <f>Responses!AE8</f>
        <v/>
      </c>
      <c r="B7" s="1" t="str">
        <f>Responses!AF8</f>
        <v/>
      </c>
      <c r="C7" s="1" t="str">
        <f>Responses!AG8</f>
        <v/>
      </c>
      <c r="D7" s="1" t="str">
        <f>Responses!AH8</f>
        <v/>
      </c>
      <c r="E7" s="1" t="str">
        <f>Responses!AI8</f>
        <v/>
      </c>
    </row>
    <row r="8">
      <c r="A8" s="1" t="str">
        <f>Responses!AE9</f>
        <v/>
      </c>
      <c r="B8" s="1" t="str">
        <f>Responses!AF9</f>
        <v/>
      </c>
      <c r="C8" s="1" t="str">
        <f>Responses!AG9</f>
        <v/>
      </c>
      <c r="D8" s="1" t="str">
        <f>Responses!AH9</f>
        <v/>
      </c>
      <c r="E8" s="1" t="str">
        <f>Responses!AI9</f>
        <v/>
      </c>
    </row>
    <row r="9">
      <c r="A9" s="1" t="str">
        <f>Responses!AE10</f>
        <v/>
      </c>
      <c r="B9" s="1" t="str">
        <f>Responses!AF10</f>
        <v/>
      </c>
      <c r="C9" s="1" t="str">
        <f>Responses!AG10</f>
        <v/>
      </c>
      <c r="D9" s="1" t="str">
        <f>Responses!AH10</f>
        <v/>
      </c>
      <c r="E9" s="1" t="str">
        <f>Responses!AI10</f>
        <v/>
      </c>
    </row>
    <row r="10">
      <c r="A10" s="1" t="str">
        <f>Responses!AE11</f>
        <v/>
      </c>
      <c r="B10" s="1" t="str">
        <f>Responses!AF11</f>
        <v/>
      </c>
      <c r="C10" s="1" t="str">
        <f>Responses!AG11</f>
        <v/>
      </c>
      <c r="D10" s="1" t="str">
        <f>Responses!AH11</f>
        <v/>
      </c>
      <c r="E10" s="1" t="str">
        <f>Responses!AI11</f>
        <v/>
      </c>
    </row>
    <row r="11">
      <c r="A11" s="1" t="str">
        <f>Responses!AE12</f>
        <v/>
      </c>
      <c r="B11" s="1" t="str">
        <f>Responses!AF12</f>
        <v/>
      </c>
      <c r="C11" s="1" t="str">
        <f>Responses!AG12</f>
        <v/>
      </c>
      <c r="D11" s="1" t="str">
        <f>Responses!AH12</f>
        <v/>
      </c>
      <c r="E11" s="1" t="str">
        <f>Responses!AI12</f>
        <v/>
      </c>
    </row>
    <row r="12">
      <c r="A12" s="1" t="str">
        <f>Responses!AE13</f>
        <v/>
      </c>
      <c r="B12" s="1" t="str">
        <f>Responses!AF13</f>
        <v/>
      </c>
      <c r="C12" s="1" t="str">
        <f>Responses!AG13</f>
        <v/>
      </c>
      <c r="D12" s="1" t="str">
        <f>Responses!AH13</f>
        <v/>
      </c>
      <c r="E12" s="1" t="str">
        <f>Responses!AI13</f>
        <v/>
      </c>
    </row>
    <row r="13">
      <c r="A13" s="1" t="str">
        <f>Responses!AE14</f>
        <v/>
      </c>
      <c r="B13" s="1" t="str">
        <f>Responses!AF14</f>
        <v/>
      </c>
      <c r="C13" s="1" t="str">
        <f>Responses!AG14</f>
        <v/>
      </c>
      <c r="D13" s="1" t="str">
        <f>Responses!AH14</f>
        <v/>
      </c>
      <c r="E13" s="1" t="str">
        <f>Responses!AI14</f>
        <v/>
      </c>
    </row>
    <row r="14">
      <c r="A14" s="1" t="str">
        <f>Responses!AE15</f>
        <v/>
      </c>
      <c r="B14" s="1" t="str">
        <f>Responses!AF15</f>
        <v/>
      </c>
      <c r="C14" s="1" t="str">
        <f>Responses!AG15</f>
        <v/>
      </c>
      <c r="D14" s="1" t="str">
        <f>Responses!AH15</f>
        <v/>
      </c>
      <c r="E14" s="1" t="str">
        <f>Responses!AI15</f>
        <v/>
      </c>
    </row>
    <row r="15">
      <c r="A15" s="1" t="str">
        <f>Responses!AE16</f>
        <v/>
      </c>
      <c r="B15" s="1" t="str">
        <f>Responses!AF16</f>
        <v/>
      </c>
      <c r="C15" s="1" t="str">
        <f>Responses!AG16</f>
        <v/>
      </c>
      <c r="D15" s="1" t="str">
        <f>Responses!AH16</f>
        <v/>
      </c>
      <c r="E15" s="1" t="str">
        <f>Responses!AI16</f>
        <v/>
      </c>
    </row>
    <row r="16">
      <c r="A16" s="1" t="str">
        <f>Responses!AE17</f>
        <v/>
      </c>
      <c r="B16" s="1" t="str">
        <f>Responses!AF17</f>
        <v/>
      </c>
      <c r="C16" s="1" t="str">
        <f>Responses!AG17</f>
        <v/>
      </c>
      <c r="D16" s="1" t="str">
        <f>Responses!AH17</f>
        <v/>
      </c>
      <c r="E16" s="1" t="str">
        <f>Responses!AI17</f>
        <v/>
      </c>
    </row>
    <row r="17">
      <c r="A17" s="1" t="str">
        <f>Responses!AE18</f>
        <v/>
      </c>
      <c r="B17" s="1" t="str">
        <f>Responses!AF18</f>
        <v/>
      </c>
      <c r="C17" s="1" t="str">
        <f>Responses!AG18</f>
        <v/>
      </c>
      <c r="D17" s="1" t="str">
        <f>Responses!AH18</f>
        <v/>
      </c>
      <c r="E17" s="1" t="str">
        <f>Responses!AI18</f>
        <v/>
      </c>
    </row>
    <row r="18">
      <c r="A18" s="1" t="str">
        <f>Responses!AE19</f>
        <v/>
      </c>
      <c r="B18" s="1" t="str">
        <f>Responses!AF19</f>
        <v/>
      </c>
      <c r="C18" s="1" t="str">
        <f>Responses!AG19</f>
        <v/>
      </c>
      <c r="D18" s="1" t="str">
        <f>Responses!AH19</f>
        <v/>
      </c>
      <c r="E18" s="1" t="str">
        <f>Responses!AI19</f>
        <v/>
      </c>
    </row>
    <row r="19">
      <c r="A19" s="1" t="str">
        <f>Responses!AE20</f>
        <v/>
      </c>
      <c r="B19" s="1" t="str">
        <f>Responses!AF20</f>
        <v/>
      </c>
      <c r="C19" s="1" t="str">
        <f>Responses!AG20</f>
        <v/>
      </c>
      <c r="D19" s="1" t="str">
        <f>Responses!AH20</f>
        <v/>
      </c>
      <c r="E19" s="1" t="str">
        <f>Responses!AI20</f>
        <v/>
      </c>
    </row>
    <row r="20">
      <c r="A20" s="1" t="str">
        <f>Responses!AE21</f>
        <v/>
      </c>
      <c r="B20" s="1" t="str">
        <f>Responses!AF21</f>
        <v/>
      </c>
      <c r="C20" s="1" t="str">
        <f>Responses!AG21</f>
        <v/>
      </c>
      <c r="D20" s="1" t="str">
        <f>Responses!AH21</f>
        <v/>
      </c>
      <c r="E20" s="1" t="str">
        <f>Responses!AI21</f>
        <v/>
      </c>
    </row>
    <row r="21">
      <c r="A21" s="1" t="str">
        <f>Responses!AE22</f>
        <v/>
      </c>
      <c r="B21" s="1" t="str">
        <f>Responses!AF22</f>
        <v/>
      </c>
      <c r="C21" s="1" t="str">
        <f>Responses!AG22</f>
        <v/>
      </c>
      <c r="D21" s="1" t="str">
        <f>Responses!AH22</f>
        <v/>
      </c>
      <c r="E21" s="1" t="str">
        <f>Responses!AI22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4.86"/>
  </cols>
  <sheetData>
    <row r="1">
      <c r="A1" s="31" t="s">
        <v>86</v>
      </c>
      <c r="B1" s="30" t="s">
        <v>87</v>
      </c>
      <c r="C1" s="30" t="s">
        <v>88</v>
      </c>
      <c r="D1" s="30" t="s">
        <v>89</v>
      </c>
      <c r="E1" s="30" t="s">
        <v>90</v>
      </c>
    </row>
    <row r="2">
      <c r="A2" s="1">
        <f>Responses!AJ3</f>
        <v>6</v>
      </c>
      <c r="B2" s="1">
        <f>Responses!AK3</f>
        <v>7</v>
      </c>
      <c r="C2" s="1">
        <f>Responses!AL3</f>
        <v>6</v>
      </c>
      <c r="D2" s="1">
        <f>Responses!AM3</f>
        <v>6</v>
      </c>
      <c r="E2" s="1">
        <f>Responses!AN3</f>
        <v>6</v>
      </c>
    </row>
    <row r="3">
      <c r="A3" s="1">
        <f>Responses!AJ4</f>
        <v>7</v>
      </c>
      <c r="B3" s="1">
        <f>Responses!AK4</f>
        <v>5</v>
      </c>
      <c r="C3" s="1">
        <f>Responses!AL4</f>
        <v>7</v>
      </c>
      <c r="D3" s="1">
        <f>Responses!AM4</f>
        <v>3</v>
      </c>
      <c r="E3" s="1">
        <f>Responses!AN4</f>
        <v>4</v>
      </c>
    </row>
    <row r="4">
      <c r="A4" s="1" t="str">
        <f>Responses!AJ5</f>
        <v/>
      </c>
      <c r="B4" s="1" t="str">
        <f>Responses!AK5</f>
        <v/>
      </c>
      <c r="C4" s="1" t="str">
        <f>Responses!AL5</f>
        <v/>
      </c>
      <c r="D4" s="1" t="str">
        <f>Responses!AM5</f>
        <v/>
      </c>
      <c r="E4" s="1" t="str">
        <f>Responses!AN5</f>
        <v/>
      </c>
    </row>
    <row r="5">
      <c r="A5" s="1" t="str">
        <f>Responses!AJ6</f>
        <v/>
      </c>
      <c r="B5" s="1" t="str">
        <f>Responses!AK6</f>
        <v/>
      </c>
      <c r="C5" s="1" t="str">
        <f>Responses!AL6</f>
        <v/>
      </c>
      <c r="D5" s="1" t="str">
        <f>Responses!AM6</f>
        <v/>
      </c>
      <c r="E5" s="1" t="str">
        <f>Responses!AN6</f>
        <v/>
      </c>
    </row>
    <row r="6">
      <c r="A6" s="1" t="str">
        <f>Responses!AJ7</f>
        <v/>
      </c>
      <c r="B6" s="1" t="str">
        <f>Responses!AK7</f>
        <v/>
      </c>
      <c r="C6" s="1" t="str">
        <f>Responses!AL7</f>
        <v/>
      </c>
      <c r="D6" s="1" t="str">
        <f>Responses!AM7</f>
        <v/>
      </c>
      <c r="E6" s="1" t="str">
        <f>Responses!AN7</f>
        <v/>
      </c>
    </row>
    <row r="7">
      <c r="A7" s="1" t="str">
        <f>Responses!AJ8</f>
        <v/>
      </c>
      <c r="B7" s="1" t="str">
        <f>Responses!AK8</f>
        <v/>
      </c>
      <c r="C7" s="1" t="str">
        <f>Responses!AL8</f>
        <v/>
      </c>
      <c r="D7" s="1" t="str">
        <f>Responses!AM8</f>
        <v/>
      </c>
      <c r="E7" s="1" t="str">
        <f>Responses!AN8</f>
        <v/>
      </c>
    </row>
    <row r="8">
      <c r="A8" s="1" t="str">
        <f>Responses!AJ9</f>
        <v/>
      </c>
      <c r="B8" s="1" t="str">
        <f>Responses!AK9</f>
        <v/>
      </c>
      <c r="C8" s="1" t="str">
        <f>Responses!AL9</f>
        <v/>
      </c>
      <c r="D8" s="1" t="str">
        <f>Responses!AM9</f>
        <v/>
      </c>
      <c r="E8" s="1" t="str">
        <f>Responses!AN9</f>
        <v/>
      </c>
    </row>
    <row r="9">
      <c r="A9" s="1" t="str">
        <f>Responses!AJ10</f>
        <v/>
      </c>
      <c r="B9" s="1" t="str">
        <f>Responses!AK10</f>
        <v/>
      </c>
      <c r="C9" s="1" t="str">
        <f>Responses!AL10</f>
        <v/>
      </c>
      <c r="D9" s="1" t="str">
        <f>Responses!AM10</f>
        <v/>
      </c>
      <c r="E9" s="1" t="str">
        <f>Responses!AN10</f>
        <v/>
      </c>
    </row>
    <row r="10">
      <c r="A10" s="1" t="str">
        <f>Responses!AJ11</f>
        <v/>
      </c>
      <c r="B10" s="1" t="str">
        <f>Responses!AK11</f>
        <v/>
      </c>
      <c r="C10" s="1" t="str">
        <f>Responses!AL11</f>
        <v/>
      </c>
      <c r="D10" s="1" t="str">
        <f>Responses!AM11</f>
        <v/>
      </c>
      <c r="E10" s="1" t="str">
        <f>Responses!AN11</f>
        <v/>
      </c>
    </row>
    <row r="11">
      <c r="A11" s="1" t="str">
        <f>Responses!AJ12</f>
        <v/>
      </c>
      <c r="B11" s="1" t="str">
        <f>Responses!AK12</f>
        <v/>
      </c>
      <c r="C11" s="1" t="str">
        <f>Responses!AL12</f>
        <v/>
      </c>
      <c r="D11" s="1" t="str">
        <f>Responses!AM12</f>
        <v/>
      </c>
      <c r="E11" s="1" t="str">
        <f>Responses!AN12</f>
        <v/>
      </c>
    </row>
    <row r="12">
      <c r="A12" s="1" t="str">
        <f>Responses!AJ13</f>
        <v/>
      </c>
      <c r="B12" s="1" t="str">
        <f>Responses!AK13</f>
        <v/>
      </c>
      <c r="C12" s="1" t="str">
        <f>Responses!AL13</f>
        <v/>
      </c>
      <c r="D12" s="1" t="str">
        <f>Responses!AM13</f>
        <v/>
      </c>
      <c r="E12" s="1" t="str">
        <f>Responses!AN13</f>
        <v/>
      </c>
    </row>
    <row r="13">
      <c r="A13" s="1" t="str">
        <f>Responses!AJ14</f>
        <v/>
      </c>
      <c r="B13" s="1" t="str">
        <f>Responses!AK14</f>
        <v/>
      </c>
      <c r="C13" s="1" t="str">
        <f>Responses!AL14</f>
        <v/>
      </c>
      <c r="D13" s="1" t="str">
        <f>Responses!AM14</f>
        <v/>
      </c>
      <c r="E13" s="1" t="str">
        <f>Responses!AN14</f>
        <v/>
      </c>
    </row>
    <row r="14">
      <c r="A14" s="1" t="str">
        <f>Responses!AJ15</f>
        <v/>
      </c>
      <c r="B14" s="1" t="str">
        <f>Responses!AK15</f>
        <v/>
      </c>
      <c r="C14" s="1" t="str">
        <f>Responses!AL15</f>
        <v/>
      </c>
      <c r="D14" s="1" t="str">
        <f>Responses!AM15</f>
        <v/>
      </c>
      <c r="E14" s="1" t="str">
        <f>Responses!AN15</f>
        <v/>
      </c>
    </row>
    <row r="15">
      <c r="A15" s="1" t="str">
        <f>Responses!AJ16</f>
        <v/>
      </c>
      <c r="B15" s="1" t="str">
        <f>Responses!AK16</f>
        <v/>
      </c>
      <c r="C15" s="1" t="str">
        <f>Responses!AL16</f>
        <v/>
      </c>
      <c r="D15" s="1" t="str">
        <f>Responses!AM16</f>
        <v/>
      </c>
      <c r="E15" s="1" t="str">
        <f>Responses!AN16</f>
        <v/>
      </c>
    </row>
    <row r="16">
      <c r="A16" s="1" t="str">
        <f>Responses!AJ17</f>
        <v/>
      </c>
      <c r="B16" s="1" t="str">
        <f>Responses!AK17</f>
        <v/>
      </c>
      <c r="C16" s="1" t="str">
        <f>Responses!AL17</f>
        <v/>
      </c>
      <c r="D16" s="1" t="str">
        <f>Responses!AM17</f>
        <v/>
      </c>
      <c r="E16" s="1" t="str">
        <f>Responses!AN17</f>
        <v/>
      </c>
    </row>
    <row r="17">
      <c r="A17" s="1" t="str">
        <f>Responses!AJ18</f>
        <v/>
      </c>
      <c r="B17" s="1" t="str">
        <f>Responses!AK18</f>
        <v/>
      </c>
      <c r="C17" s="1" t="str">
        <f>Responses!AL18</f>
        <v/>
      </c>
      <c r="D17" s="1" t="str">
        <f>Responses!AM18</f>
        <v/>
      </c>
      <c r="E17" s="1" t="str">
        <f>Responses!AN18</f>
        <v/>
      </c>
    </row>
    <row r="18">
      <c r="A18" s="1" t="str">
        <f>Responses!AJ19</f>
        <v/>
      </c>
      <c r="B18" s="1" t="str">
        <f>Responses!AK19</f>
        <v/>
      </c>
      <c r="C18" s="1" t="str">
        <f>Responses!AL19</f>
        <v/>
      </c>
      <c r="D18" s="1" t="str">
        <f>Responses!AM19</f>
        <v/>
      </c>
      <c r="E18" s="1" t="str">
        <f>Responses!AN19</f>
        <v/>
      </c>
    </row>
    <row r="19">
      <c r="A19" s="1" t="str">
        <f>Responses!AJ20</f>
        <v/>
      </c>
      <c r="B19" s="1" t="str">
        <f>Responses!AK20</f>
        <v/>
      </c>
      <c r="C19" s="1" t="str">
        <f>Responses!AL20</f>
        <v/>
      </c>
      <c r="D19" s="1" t="str">
        <f>Responses!AM20</f>
        <v/>
      </c>
      <c r="E19" s="1" t="str">
        <f>Responses!AN20</f>
        <v/>
      </c>
    </row>
    <row r="20">
      <c r="A20" s="1" t="str">
        <f>Responses!AJ21</f>
        <v/>
      </c>
      <c r="B20" s="1" t="str">
        <f>Responses!AK21</f>
        <v/>
      </c>
      <c r="C20" s="1" t="str">
        <f>Responses!AL21</f>
        <v/>
      </c>
      <c r="D20" s="1" t="str">
        <f>Responses!AM21</f>
        <v/>
      </c>
      <c r="E20" s="1" t="str">
        <f>Responses!AN21</f>
        <v/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26.86"/>
    <col customWidth="1" min="3" max="3" width="7.0"/>
    <col customWidth="1" min="4" max="4" width="15.14"/>
    <col customWidth="1" min="5" max="5" width="2.14"/>
    <col customWidth="1" min="6" max="6" width="23.71"/>
    <col customWidth="1" min="7" max="7" width="2.14"/>
    <col customWidth="1" min="8" max="8" width="16.57"/>
    <col customWidth="1" min="9" max="9" width="2.14"/>
    <col customWidth="1" min="10" max="10" width="26.14"/>
    <col customWidth="1" min="11" max="11" width="4.71"/>
  </cols>
  <sheetData>
    <row r="1">
      <c r="A1" s="32" t="s">
        <v>91</v>
      </c>
      <c r="B1" s="33" t="s">
        <v>67</v>
      </c>
      <c r="C1" s="6"/>
      <c r="D1" s="34" t="s">
        <v>92</v>
      </c>
      <c r="E1" s="32" t="s">
        <v>93</v>
      </c>
      <c r="F1" s="35" t="s">
        <v>69</v>
      </c>
      <c r="G1" s="32" t="s">
        <v>93</v>
      </c>
      <c r="H1" s="35" t="s">
        <v>31</v>
      </c>
      <c r="I1" s="32" t="s">
        <v>93</v>
      </c>
      <c r="J1" s="36" t="s">
        <v>37</v>
      </c>
      <c r="K1" s="37" t="s">
        <v>93</v>
      </c>
    </row>
    <row r="2">
      <c r="A2" s="38">
        <f>COUNT(Responses!$C$3:$C1001)</f>
        <v>2</v>
      </c>
      <c r="B2" s="39" t="s">
        <v>94</v>
      </c>
      <c r="C2" s="40">
        <f>AVERAGE(Responses!$D$3:$D1001)</f>
        <v>38.5</v>
      </c>
      <c r="D2" s="39" t="s">
        <v>95</v>
      </c>
      <c r="E2" s="38">
        <f>COUNTIF(Responses!$E$3:$E1001, "Masculino")</f>
        <v>2</v>
      </c>
      <c r="F2" s="39" t="s">
        <v>96</v>
      </c>
      <c r="G2" s="41">
        <f>COUNTIF(Responses!$F$3:$F1001, "Educação Básica")</f>
        <v>0</v>
      </c>
      <c r="H2" s="39" t="s">
        <v>97</v>
      </c>
      <c r="I2" s="38">
        <f>COUNTIF(Responses!$G$3:$G1001, "*Computador de secretária*")</f>
        <v>1</v>
      </c>
      <c r="J2" s="39" t="s">
        <v>94</v>
      </c>
      <c r="K2" s="42">
        <f>AVERAGE(Responses!$H$3:$H1001)</f>
        <v>2.5</v>
      </c>
    </row>
    <row r="3">
      <c r="A3" s="43"/>
      <c r="B3" s="39" t="s">
        <v>98</v>
      </c>
      <c r="C3" s="40">
        <f>_xlfn.STDEV.S(Responses!$D$3:$D1001)</f>
        <v>17.67766953</v>
      </c>
      <c r="D3" s="39" t="s">
        <v>99</v>
      </c>
      <c r="E3" s="38">
        <f>COUNTIF(Responses!$E$3:$E1001, "Feminino")</f>
        <v>0</v>
      </c>
      <c r="F3" s="39" t="s">
        <v>100</v>
      </c>
      <c r="G3" s="41">
        <f>COUNTIF(Responses!$F$3:$F1001, "Educação Secundária")</f>
        <v>0</v>
      </c>
      <c r="H3" s="39" t="s">
        <v>101</v>
      </c>
      <c r="I3" s="38">
        <f>COUNTIF(Responses!$G$3:$G1001, "*Computador portátil*")</f>
        <v>2</v>
      </c>
      <c r="J3" s="39" t="s">
        <v>98</v>
      </c>
      <c r="K3" s="42">
        <f>_xlfn.STDEV.S(Responses!$H$3:$H1001)</f>
        <v>0.7071067812</v>
      </c>
    </row>
    <row r="4">
      <c r="A4" s="43"/>
      <c r="B4" s="39" t="s">
        <v>102</v>
      </c>
      <c r="C4" s="40">
        <f>_xlfn.STDEV.P(Responses!$D$3:$D1001)</f>
        <v>12.5</v>
      </c>
      <c r="D4" s="39" t="s">
        <v>103</v>
      </c>
      <c r="E4" s="38">
        <f>COUNTIF(Responses!$E$3:$E1001, "Prefiro não responder")</f>
        <v>0</v>
      </c>
      <c r="F4" s="39" t="s">
        <v>104</v>
      </c>
      <c r="G4" s="41">
        <f>COUNTIF(Responses!$F$3:$F1001, "Educação Pós-Secundária")</f>
        <v>1</v>
      </c>
      <c r="H4" s="39" t="s">
        <v>105</v>
      </c>
      <c r="I4" s="38">
        <f>COUNTIF(Responses!$G$3:$G1001, "*Smartphone*")</f>
        <v>2</v>
      </c>
      <c r="J4" s="39" t="s">
        <v>102</v>
      </c>
      <c r="K4" s="42">
        <f>_xlfn.STDEV.P(Responses!$H$3:$H1001)</f>
        <v>0.5</v>
      </c>
    </row>
    <row r="5">
      <c r="A5" s="43"/>
      <c r="B5" s="39" t="s">
        <v>106</v>
      </c>
      <c r="C5" s="40">
        <f>_xlfn.VAR.S(Responses!$D$3:$D1001)</f>
        <v>312.5</v>
      </c>
      <c r="D5" s="44" t="s">
        <v>107</v>
      </c>
      <c r="E5" s="45">
        <f>SUM(E2:E4)</f>
        <v>2</v>
      </c>
      <c r="F5" s="39" t="s">
        <v>108</v>
      </c>
      <c r="G5" s="41">
        <f>COUNTIF(Responses!$F$3:$F1001, "Licenciatura")</f>
        <v>1</v>
      </c>
      <c r="H5" s="39" t="s">
        <v>109</v>
      </c>
      <c r="I5" s="38">
        <f>COUNTIF(Responses!$G$3:$G1001, "*Tablet*")</f>
        <v>0</v>
      </c>
      <c r="J5" s="39" t="s">
        <v>106</v>
      </c>
      <c r="K5" s="42">
        <f>_xlfn.VAR.S(Responses!$H$3:$H1001)</f>
        <v>0.5</v>
      </c>
    </row>
    <row r="6">
      <c r="A6" s="43"/>
      <c r="B6" s="39" t="s">
        <v>110</v>
      </c>
      <c r="C6" s="40">
        <f>VARP(Responses!$D$3:$D1001)</f>
        <v>156.25</v>
      </c>
      <c r="F6" s="39" t="s">
        <v>111</v>
      </c>
      <c r="G6" s="41">
        <f>COUNTIF(Responses!$F$3:$F1001, "Mestrado")</f>
        <v>0</v>
      </c>
      <c r="H6" s="39" t="s">
        <v>112</v>
      </c>
      <c r="I6" s="38">
        <f>COUNTIF(Responses!$G$3:$G1001, "*Smart TV*")</f>
        <v>0</v>
      </c>
      <c r="J6" s="39" t="s">
        <v>110</v>
      </c>
      <c r="K6" s="42">
        <f>VARP(Responses!$H$3:$H1001)</f>
        <v>0.25</v>
      </c>
    </row>
    <row r="7">
      <c r="A7" s="43"/>
      <c r="B7" s="39" t="s">
        <v>113</v>
      </c>
      <c r="C7" s="40">
        <f>MEDIAN(Responses!$D$3:$D1001)</f>
        <v>38.5</v>
      </c>
      <c r="F7" s="39" t="s">
        <v>114</v>
      </c>
      <c r="G7" s="41">
        <f>COUNTIF(Responses!$F$3:$F1001, "Doutoramento")</f>
        <v>0</v>
      </c>
      <c r="H7" s="39" t="s">
        <v>115</v>
      </c>
      <c r="I7" s="38">
        <f>COUNTIF(Responses!$G$3:$G1001, "*Smartwatch*")</f>
        <v>0</v>
      </c>
      <c r="J7" s="39" t="s">
        <v>113</v>
      </c>
      <c r="K7" s="42">
        <f>MEDIAN(Responses!$H$3:$H1001)</f>
        <v>2.5</v>
      </c>
    </row>
    <row r="8">
      <c r="A8" s="43"/>
      <c r="B8" s="39"/>
      <c r="C8" s="40"/>
      <c r="F8" s="39" t="s">
        <v>103</v>
      </c>
      <c r="G8" s="41">
        <f>COUNTIF(Responses!$F$3:$F1001, "Prefiro não responder")</f>
        <v>0</v>
      </c>
      <c r="H8" s="39"/>
      <c r="I8" s="38"/>
      <c r="J8" s="39"/>
      <c r="K8" s="42"/>
    </row>
    <row r="9">
      <c r="A9" s="43"/>
      <c r="B9" s="39" t="s">
        <v>116</v>
      </c>
      <c r="C9" s="40" t="str">
        <f>MODE(Responses!$D$3:$D1001)</f>
        <v>#N/A</v>
      </c>
      <c r="F9" s="44" t="s">
        <v>107</v>
      </c>
      <c r="G9" s="46">
        <f>SUM(G2:G7)</f>
        <v>2</v>
      </c>
      <c r="H9" s="39" t="s">
        <v>117</v>
      </c>
      <c r="I9" s="38">
        <f>COUNTIF(Responses!$G$3:$G1001, "*Smart speaker*")</f>
        <v>0</v>
      </c>
      <c r="J9" s="39" t="s">
        <v>116</v>
      </c>
      <c r="K9" s="42" t="str">
        <f>MODE(Responses!$H$3:$H1001)</f>
        <v>#N/A</v>
      </c>
    </row>
    <row r="10">
      <c r="A10" s="43"/>
      <c r="B10" s="39" t="s">
        <v>118</v>
      </c>
      <c r="C10" s="40">
        <f>MIN(Responses!$D$3:$D1001)</f>
        <v>26</v>
      </c>
      <c r="H10" s="39" t="s">
        <v>119</v>
      </c>
      <c r="I10" s="38">
        <f>COUNTIF(Responses!$G$3:$G1001, "*Fitness tracker*")</f>
        <v>0</v>
      </c>
      <c r="J10" s="39" t="s">
        <v>118</v>
      </c>
      <c r="K10" s="42">
        <f>MIN(Responses!$H$3:$H1001)</f>
        <v>2</v>
      </c>
    </row>
    <row r="11">
      <c r="A11" s="43"/>
      <c r="B11" s="39" t="s">
        <v>120</v>
      </c>
      <c r="C11" s="40">
        <f>MAX(Responses!$D$3:$D1001)</f>
        <v>51</v>
      </c>
      <c r="H11" s="47" t="s">
        <v>121</v>
      </c>
      <c r="I11" s="38">
        <f>COUNTIF(Responses!$G$3:$G1001, "*Nenhum*")</f>
        <v>0</v>
      </c>
      <c r="J11" s="39" t="s">
        <v>120</v>
      </c>
      <c r="K11" s="42">
        <f>MAX(Responses!$H$3:$H1001)</f>
        <v>3</v>
      </c>
    </row>
    <row r="12">
      <c r="H12" s="48"/>
      <c r="K12" s="49"/>
    </row>
    <row r="13">
      <c r="K13" s="49"/>
    </row>
    <row r="14">
      <c r="K14" s="49"/>
    </row>
    <row r="15">
      <c r="K15" s="49"/>
    </row>
    <row r="16">
      <c r="K16" s="49"/>
    </row>
    <row r="17">
      <c r="K17" s="49"/>
    </row>
    <row r="18">
      <c r="K18" s="49"/>
    </row>
    <row r="19">
      <c r="K19" s="49"/>
    </row>
    <row r="20">
      <c r="K20" s="49"/>
    </row>
    <row r="21">
      <c r="K21" s="49"/>
    </row>
    <row r="22">
      <c r="K22" s="49"/>
    </row>
    <row r="23">
      <c r="K23" s="49"/>
    </row>
    <row r="24">
      <c r="K24" s="49"/>
    </row>
    <row r="25">
      <c r="K25" s="49"/>
    </row>
    <row r="26">
      <c r="K26" s="49"/>
    </row>
    <row r="27">
      <c r="K27" s="49"/>
    </row>
    <row r="28">
      <c r="K28" s="49"/>
    </row>
    <row r="29">
      <c r="K29" s="49"/>
    </row>
    <row r="30">
      <c r="K30" s="49"/>
    </row>
    <row r="31">
      <c r="K31" s="49"/>
    </row>
    <row r="32">
      <c r="K32" s="49"/>
    </row>
    <row r="33">
      <c r="K33" s="49"/>
    </row>
    <row r="34">
      <c r="K34" s="49"/>
    </row>
    <row r="35">
      <c r="K35" s="49"/>
    </row>
    <row r="36">
      <c r="K36" s="49"/>
    </row>
    <row r="37">
      <c r="K37" s="49"/>
    </row>
    <row r="38">
      <c r="K38" s="49"/>
    </row>
    <row r="39">
      <c r="K39" s="49"/>
    </row>
    <row r="40">
      <c r="K40" s="49"/>
    </row>
    <row r="41">
      <c r="K41" s="49"/>
    </row>
    <row r="42">
      <c r="K42" s="49"/>
    </row>
    <row r="43">
      <c r="K43" s="49"/>
    </row>
    <row r="44">
      <c r="K44" s="49"/>
    </row>
    <row r="45">
      <c r="K45" s="49"/>
    </row>
    <row r="46">
      <c r="K46" s="49"/>
    </row>
    <row r="47">
      <c r="K47" s="49"/>
    </row>
    <row r="48">
      <c r="K48" s="49"/>
    </row>
    <row r="49">
      <c r="K49" s="49"/>
    </row>
    <row r="50">
      <c r="K50" s="49"/>
    </row>
    <row r="51">
      <c r="K51" s="49"/>
    </row>
    <row r="52">
      <c r="K52" s="49"/>
    </row>
    <row r="53">
      <c r="K53" s="49"/>
    </row>
    <row r="54">
      <c r="K54" s="49"/>
    </row>
    <row r="55">
      <c r="K55" s="49"/>
    </row>
    <row r="56">
      <c r="K56" s="49"/>
    </row>
    <row r="57">
      <c r="K57" s="49"/>
    </row>
    <row r="58">
      <c r="K58" s="49"/>
    </row>
    <row r="59">
      <c r="K59" s="49"/>
    </row>
    <row r="60">
      <c r="K60" s="49"/>
    </row>
    <row r="61">
      <c r="K61" s="49"/>
    </row>
    <row r="62">
      <c r="K62" s="49"/>
    </row>
    <row r="63">
      <c r="K63" s="49"/>
    </row>
    <row r="64">
      <c r="K64" s="49"/>
    </row>
    <row r="65">
      <c r="K65" s="49"/>
    </row>
    <row r="66">
      <c r="K66" s="49"/>
    </row>
    <row r="67">
      <c r="K67" s="49"/>
    </row>
    <row r="68">
      <c r="K68" s="49"/>
    </row>
    <row r="69">
      <c r="K69" s="49"/>
    </row>
    <row r="70">
      <c r="K70" s="49"/>
    </row>
    <row r="71">
      <c r="K71" s="49"/>
    </row>
    <row r="72">
      <c r="K72" s="49"/>
    </row>
    <row r="73">
      <c r="K73" s="49"/>
    </row>
    <row r="74">
      <c r="K74" s="49"/>
    </row>
    <row r="75">
      <c r="K75" s="49"/>
    </row>
    <row r="76">
      <c r="K76" s="49"/>
    </row>
    <row r="77">
      <c r="K77" s="49"/>
    </row>
    <row r="78">
      <c r="K78" s="49"/>
    </row>
    <row r="79">
      <c r="K79" s="49"/>
    </row>
    <row r="80">
      <c r="K80" s="49"/>
    </row>
    <row r="81">
      <c r="K81" s="49"/>
    </row>
    <row r="82">
      <c r="K82" s="49"/>
    </row>
    <row r="83">
      <c r="K83" s="49"/>
    </row>
    <row r="84">
      <c r="K84" s="49"/>
    </row>
    <row r="85">
      <c r="K85" s="49"/>
    </row>
    <row r="86">
      <c r="K86" s="49"/>
    </row>
    <row r="87">
      <c r="K87" s="49"/>
    </row>
    <row r="88">
      <c r="K88" s="49"/>
    </row>
    <row r="89">
      <c r="K89" s="49"/>
    </row>
    <row r="90">
      <c r="K90" s="49"/>
    </row>
    <row r="91">
      <c r="K91" s="49"/>
    </row>
    <row r="92">
      <c r="K92" s="49"/>
    </row>
    <row r="93">
      <c r="K93" s="49"/>
    </row>
    <row r="94">
      <c r="K94" s="49"/>
    </row>
    <row r="95">
      <c r="K95" s="49"/>
    </row>
    <row r="96">
      <c r="K96" s="49"/>
    </row>
    <row r="97">
      <c r="K97" s="49"/>
    </row>
    <row r="98">
      <c r="K98" s="49"/>
    </row>
    <row r="99">
      <c r="K99" s="49"/>
    </row>
    <row r="100">
      <c r="K100" s="49"/>
    </row>
    <row r="101">
      <c r="K101" s="49"/>
    </row>
    <row r="102">
      <c r="K102" s="49"/>
    </row>
    <row r="103">
      <c r="K103" s="49"/>
    </row>
    <row r="104">
      <c r="K104" s="49"/>
    </row>
    <row r="105">
      <c r="K105" s="49"/>
    </row>
    <row r="106">
      <c r="K106" s="49"/>
    </row>
    <row r="107">
      <c r="K107" s="49"/>
    </row>
    <row r="108">
      <c r="K108" s="49"/>
    </row>
    <row r="109">
      <c r="K109" s="49"/>
    </row>
    <row r="110">
      <c r="K110" s="49"/>
    </row>
    <row r="111">
      <c r="K111" s="49"/>
    </row>
    <row r="112">
      <c r="K112" s="49"/>
    </row>
    <row r="113">
      <c r="K113" s="49"/>
    </row>
    <row r="114">
      <c r="K114" s="49"/>
    </row>
    <row r="115">
      <c r="K115" s="49"/>
    </row>
    <row r="116">
      <c r="K116" s="49"/>
    </row>
    <row r="117">
      <c r="K117" s="49"/>
    </row>
    <row r="118">
      <c r="K118" s="49"/>
    </row>
    <row r="119">
      <c r="K119" s="49"/>
    </row>
    <row r="120">
      <c r="K120" s="49"/>
    </row>
    <row r="121">
      <c r="K121" s="49"/>
    </row>
    <row r="122">
      <c r="K122" s="49"/>
    </row>
    <row r="123">
      <c r="K123" s="49"/>
    </row>
    <row r="124">
      <c r="K124" s="49"/>
    </row>
    <row r="125">
      <c r="K125" s="49"/>
    </row>
    <row r="126">
      <c r="K126" s="49"/>
    </row>
    <row r="127">
      <c r="K127" s="49"/>
    </row>
    <row r="128">
      <c r="K128" s="49"/>
    </row>
    <row r="129">
      <c r="K129" s="49"/>
    </row>
    <row r="130">
      <c r="K130" s="49"/>
    </row>
    <row r="131">
      <c r="K131" s="49"/>
    </row>
    <row r="132">
      <c r="K132" s="49"/>
    </row>
    <row r="133">
      <c r="K133" s="49"/>
    </row>
    <row r="134">
      <c r="K134" s="49"/>
    </row>
    <row r="135">
      <c r="K135" s="49"/>
    </row>
    <row r="136">
      <c r="K136" s="49"/>
    </row>
    <row r="137">
      <c r="K137" s="49"/>
    </row>
    <row r="138">
      <c r="K138" s="49"/>
    </row>
    <row r="139">
      <c r="K139" s="49"/>
    </row>
    <row r="140">
      <c r="K140" s="49"/>
    </row>
    <row r="141">
      <c r="K141" s="49"/>
    </row>
    <row r="142">
      <c r="K142" s="49"/>
    </row>
    <row r="143">
      <c r="K143" s="49"/>
    </row>
    <row r="144">
      <c r="K144" s="49"/>
    </row>
    <row r="145">
      <c r="K145" s="49"/>
    </row>
    <row r="146">
      <c r="K146" s="49"/>
    </row>
    <row r="147">
      <c r="K147" s="49"/>
    </row>
    <row r="148">
      <c r="K148" s="49"/>
    </row>
    <row r="149">
      <c r="K149" s="49"/>
    </row>
    <row r="150">
      <c r="K150" s="49"/>
    </row>
    <row r="151">
      <c r="K151" s="49"/>
    </row>
    <row r="152">
      <c r="K152" s="49"/>
    </row>
    <row r="153">
      <c r="K153" s="49"/>
    </row>
    <row r="154">
      <c r="K154" s="49"/>
    </row>
    <row r="155">
      <c r="K155" s="49"/>
    </row>
    <row r="156">
      <c r="K156" s="49"/>
    </row>
    <row r="157">
      <c r="K157" s="49"/>
    </row>
    <row r="158">
      <c r="K158" s="49"/>
    </row>
    <row r="159">
      <c r="K159" s="49"/>
    </row>
    <row r="160">
      <c r="K160" s="49"/>
    </row>
    <row r="161">
      <c r="K161" s="49"/>
    </row>
    <row r="162">
      <c r="K162" s="49"/>
    </row>
    <row r="163">
      <c r="K163" s="49"/>
    </row>
    <row r="164">
      <c r="K164" s="49"/>
    </row>
    <row r="165">
      <c r="K165" s="49"/>
    </row>
    <row r="166">
      <c r="K166" s="49"/>
    </row>
    <row r="167">
      <c r="K167" s="49"/>
    </row>
    <row r="168">
      <c r="K168" s="49"/>
    </row>
    <row r="169">
      <c r="K169" s="49"/>
    </row>
    <row r="170">
      <c r="K170" s="49"/>
    </row>
    <row r="171">
      <c r="K171" s="49"/>
    </row>
    <row r="172">
      <c r="K172" s="49"/>
    </row>
    <row r="173">
      <c r="K173" s="49"/>
    </row>
    <row r="174">
      <c r="K174" s="49"/>
    </row>
    <row r="175">
      <c r="K175" s="49"/>
    </row>
    <row r="176">
      <c r="K176" s="49"/>
    </row>
    <row r="177">
      <c r="K177" s="49"/>
    </row>
    <row r="178">
      <c r="K178" s="49"/>
    </row>
    <row r="179">
      <c r="K179" s="49"/>
    </row>
    <row r="180">
      <c r="K180" s="49"/>
    </row>
    <row r="181">
      <c r="K181" s="49"/>
    </row>
    <row r="182">
      <c r="K182" s="49"/>
    </row>
    <row r="183">
      <c r="K183" s="49"/>
    </row>
    <row r="184">
      <c r="K184" s="49"/>
    </row>
    <row r="185">
      <c r="K185" s="49"/>
    </row>
    <row r="186">
      <c r="K186" s="49"/>
    </row>
    <row r="187">
      <c r="K187" s="49"/>
    </row>
    <row r="188">
      <c r="K188" s="49"/>
    </row>
    <row r="189">
      <c r="K189" s="49"/>
    </row>
    <row r="190">
      <c r="K190" s="49"/>
    </row>
    <row r="191">
      <c r="K191" s="49"/>
    </row>
    <row r="192">
      <c r="K192" s="49"/>
    </row>
    <row r="193">
      <c r="K193" s="49"/>
    </row>
    <row r="194">
      <c r="K194" s="49"/>
    </row>
    <row r="195">
      <c r="K195" s="49"/>
    </row>
    <row r="196">
      <c r="K196" s="49"/>
    </row>
    <row r="197">
      <c r="K197" s="49"/>
    </row>
    <row r="198">
      <c r="K198" s="49"/>
    </row>
    <row r="199">
      <c r="K199" s="49"/>
    </row>
    <row r="200">
      <c r="K200" s="49"/>
    </row>
    <row r="201">
      <c r="K201" s="49"/>
    </row>
    <row r="202">
      <c r="K202" s="49"/>
    </row>
    <row r="203">
      <c r="K203" s="49"/>
    </row>
    <row r="204">
      <c r="K204" s="49"/>
    </row>
    <row r="205">
      <c r="K205" s="49"/>
    </row>
    <row r="206">
      <c r="K206" s="49"/>
    </row>
    <row r="207">
      <c r="K207" s="49"/>
    </row>
    <row r="208">
      <c r="K208" s="49"/>
    </row>
    <row r="209">
      <c r="K209" s="49"/>
    </row>
    <row r="210">
      <c r="K210" s="49"/>
    </row>
    <row r="211">
      <c r="K211" s="49"/>
    </row>
    <row r="212">
      <c r="K212" s="49"/>
    </row>
    <row r="213">
      <c r="K213" s="49"/>
    </row>
    <row r="214">
      <c r="K214" s="49"/>
    </row>
    <row r="215">
      <c r="K215" s="49"/>
    </row>
    <row r="216">
      <c r="K216" s="49"/>
    </row>
    <row r="217">
      <c r="K217" s="49"/>
    </row>
    <row r="218">
      <c r="K218" s="49"/>
    </row>
    <row r="219">
      <c r="K219" s="49"/>
    </row>
    <row r="220">
      <c r="K220" s="49"/>
    </row>
    <row r="221">
      <c r="K221" s="49"/>
    </row>
    <row r="222">
      <c r="K222" s="49"/>
    </row>
    <row r="223">
      <c r="K223" s="49"/>
    </row>
    <row r="224">
      <c r="K224" s="49"/>
    </row>
    <row r="225">
      <c r="K225" s="49"/>
    </row>
    <row r="226">
      <c r="K226" s="49"/>
    </row>
    <row r="227">
      <c r="K227" s="49"/>
    </row>
    <row r="228">
      <c r="K228" s="49"/>
    </row>
    <row r="229">
      <c r="K229" s="49"/>
    </row>
    <row r="230">
      <c r="K230" s="49"/>
    </row>
    <row r="231">
      <c r="K231" s="49"/>
    </row>
    <row r="232">
      <c r="K232" s="49"/>
    </row>
    <row r="233">
      <c r="K233" s="49"/>
    </row>
    <row r="234">
      <c r="K234" s="49"/>
    </row>
    <row r="235">
      <c r="K235" s="49"/>
    </row>
    <row r="236">
      <c r="K236" s="49"/>
    </row>
    <row r="237">
      <c r="K237" s="49"/>
    </row>
    <row r="238">
      <c r="K238" s="49"/>
    </row>
    <row r="239">
      <c r="K239" s="49"/>
    </row>
    <row r="240">
      <c r="K240" s="49"/>
    </row>
    <row r="241">
      <c r="K241" s="49"/>
    </row>
    <row r="242">
      <c r="K242" s="49"/>
    </row>
    <row r="243">
      <c r="K243" s="49"/>
    </row>
    <row r="244">
      <c r="K244" s="49"/>
    </row>
    <row r="245">
      <c r="K245" s="49"/>
    </row>
    <row r="246">
      <c r="K246" s="49"/>
    </row>
    <row r="247">
      <c r="K247" s="49"/>
    </row>
    <row r="248">
      <c r="K248" s="49"/>
    </row>
    <row r="249">
      <c r="K249" s="49"/>
    </row>
    <row r="250">
      <c r="K250" s="49"/>
    </row>
    <row r="251">
      <c r="K251" s="49"/>
    </row>
    <row r="252">
      <c r="K252" s="49"/>
    </row>
    <row r="253">
      <c r="K253" s="49"/>
    </row>
    <row r="254">
      <c r="K254" s="49"/>
    </row>
    <row r="255">
      <c r="K255" s="49"/>
    </row>
    <row r="256">
      <c r="K256" s="49"/>
    </row>
    <row r="257">
      <c r="K257" s="49"/>
    </row>
    <row r="258">
      <c r="K258" s="49"/>
    </row>
    <row r="259">
      <c r="K259" s="49"/>
    </row>
    <row r="260">
      <c r="K260" s="49"/>
    </row>
    <row r="261">
      <c r="K261" s="49"/>
    </row>
    <row r="262">
      <c r="K262" s="49"/>
    </row>
    <row r="263">
      <c r="K263" s="49"/>
    </row>
    <row r="264">
      <c r="K264" s="49"/>
    </row>
    <row r="265">
      <c r="K265" s="49"/>
    </row>
    <row r="266">
      <c r="K266" s="49"/>
    </row>
    <row r="267">
      <c r="K267" s="49"/>
    </row>
    <row r="268">
      <c r="K268" s="49"/>
    </row>
    <row r="269">
      <c r="K269" s="49"/>
    </row>
    <row r="270">
      <c r="K270" s="49"/>
    </row>
    <row r="271">
      <c r="K271" s="49"/>
    </row>
    <row r="272">
      <c r="K272" s="49"/>
    </row>
    <row r="273">
      <c r="K273" s="49"/>
    </row>
    <row r="274">
      <c r="K274" s="49"/>
    </row>
    <row r="275">
      <c r="K275" s="49"/>
    </row>
    <row r="276">
      <c r="K276" s="49"/>
    </row>
    <row r="277">
      <c r="K277" s="49"/>
    </row>
    <row r="278">
      <c r="K278" s="49"/>
    </row>
    <row r="279">
      <c r="K279" s="49"/>
    </row>
    <row r="280">
      <c r="K280" s="49"/>
    </row>
    <row r="281">
      <c r="K281" s="49"/>
    </row>
    <row r="282">
      <c r="K282" s="49"/>
    </row>
    <row r="283">
      <c r="K283" s="49"/>
    </row>
    <row r="284">
      <c r="K284" s="49"/>
    </row>
    <row r="285">
      <c r="K285" s="49"/>
    </row>
    <row r="286">
      <c r="K286" s="49"/>
    </row>
    <row r="287">
      <c r="K287" s="49"/>
    </row>
    <row r="288">
      <c r="K288" s="49"/>
    </row>
    <row r="289">
      <c r="K289" s="49"/>
    </row>
    <row r="290">
      <c r="K290" s="49"/>
    </row>
    <row r="291">
      <c r="K291" s="49"/>
    </row>
    <row r="292">
      <c r="K292" s="49"/>
    </row>
    <row r="293">
      <c r="K293" s="49"/>
    </row>
    <row r="294">
      <c r="K294" s="49"/>
    </row>
    <row r="295">
      <c r="K295" s="49"/>
    </row>
    <row r="296">
      <c r="K296" s="49"/>
    </row>
    <row r="297">
      <c r="K297" s="49"/>
    </row>
    <row r="298">
      <c r="K298" s="49"/>
    </row>
    <row r="299">
      <c r="K299" s="49"/>
    </row>
    <row r="300">
      <c r="K300" s="49"/>
    </row>
    <row r="301">
      <c r="K301" s="49"/>
    </row>
    <row r="302">
      <c r="K302" s="49"/>
    </row>
    <row r="303">
      <c r="K303" s="49"/>
    </row>
    <row r="304">
      <c r="K304" s="49"/>
    </row>
    <row r="305">
      <c r="K305" s="49"/>
    </row>
    <row r="306">
      <c r="K306" s="49"/>
    </row>
    <row r="307">
      <c r="K307" s="49"/>
    </row>
    <row r="308">
      <c r="K308" s="49"/>
    </row>
    <row r="309">
      <c r="K309" s="49"/>
    </row>
    <row r="310">
      <c r="K310" s="49"/>
    </row>
    <row r="311">
      <c r="K311" s="49"/>
    </row>
    <row r="312">
      <c r="K312" s="49"/>
    </row>
    <row r="313">
      <c r="K313" s="49"/>
    </row>
    <row r="314">
      <c r="K314" s="49"/>
    </row>
    <row r="315">
      <c r="K315" s="49"/>
    </row>
    <row r="316">
      <c r="K316" s="49"/>
    </row>
    <row r="317">
      <c r="K317" s="49"/>
    </row>
    <row r="318">
      <c r="K318" s="49"/>
    </row>
    <row r="319">
      <c r="K319" s="49"/>
    </row>
    <row r="320">
      <c r="K320" s="49"/>
    </row>
    <row r="321">
      <c r="K321" s="49"/>
    </row>
    <row r="322">
      <c r="K322" s="49"/>
    </row>
    <row r="323">
      <c r="K323" s="49"/>
    </row>
    <row r="324">
      <c r="K324" s="49"/>
    </row>
    <row r="325">
      <c r="K325" s="49"/>
    </row>
    <row r="326">
      <c r="K326" s="49"/>
    </row>
    <row r="327">
      <c r="K327" s="49"/>
    </row>
    <row r="328">
      <c r="K328" s="49"/>
    </row>
    <row r="329">
      <c r="K329" s="49"/>
    </row>
    <row r="330">
      <c r="K330" s="49"/>
    </row>
    <row r="331">
      <c r="K331" s="49"/>
    </row>
    <row r="332">
      <c r="K332" s="49"/>
    </row>
    <row r="333">
      <c r="K333" s="49"/>
    </row>
    <row r="334">
      <c r="K334" s="49"/>
    </row>
    <row r="335">
      <c r="K335" s="49"/>
    </row>
    <row r="336">
      <c r="K336" s="49"/>
    </row>
    <row r="337">
      <c r="K337" s="49"/>
    </row>
    <row r="338">
      <c r="K338" s="49"/>
    </row>
    <row r="339">
      <c r="K339" s="49"/>
    </row>
    <row r="340">
      <c r="K340" s="49"/>
    </row>
    <row r="341">
      <c r="K341" s="49"/>
    </row>
    <row r="342">
      <c r="K342" s="49"/>
    </row>
    <row r="343">
      <c r="K343" s="49"/>
    </row>
    <row r="344">
      <c r="K344" s="49"/>
    </row>
    <row r="345">
      <c r="K345" s="49"/>
    </row>
    <row r="346">
      <c r="K346" s="49"/>
    </row>
    <row r="347">
      <c r="K347" s="49"/>
    </row>
    <row r="348">
      <c r="K348" s="49"/>
    </row>
    <row r="349">
      <c r="K349" s="49"/>
    </row>
    <row r="350">
      <c r="K350" s="49"/>
    </row>
    <row r="351">
      <c r="K351" s="49"/>
    </row>
    <row r="352">
      <c r="K352" s="49"/>
    </row>
    <row r="353">
      <c r="K353" s="49"/>
    </row>
    <row r="354">
      <c r="K354" s="49"/>
    </row>
    <row r="355">
      <c r="K355" s="49"/>
    </row>
    <row r="356">
      <c r="K356" s="49"/>
    </row>
    <row r="357">
      <c r="K357" s="49"/>
    </row>
    <row r="358">
      <c r="K358" s="49"/>
    </row>
    <row r="359">
      <c r="K359" s="49"/>
    </row>
    <row r="360">
      <c r="K360" s="49"/>
    </row>
    <row r="361">
      <c r="K361" s="49"/>
    </row>
    <row r="362">
      <c r="K362" s="49"/>
    </row>
    <row r="363">
      <c r="K363" s="49"/>
    </row>
    <row r="364">
      <c r="K364" s="49"/>
    </row>
    <row r="365">
      <c r="K365" s="49"/>
    </row>
    <row r="366">
      <c r="K366" s="49"/>
    </row>
    <row r="367">
      <c r="K367" s="49"/>
    </row>
    <row r="368">
      <c r="K368" s="49"/>
    </row>
    <row r="369">
      <c r="K369" s="49"/>
    </row>
    <row r="370">
      <c r="K370" s="49"/>
    </row>
    <row r="371">
      <c r="K371" s="49"/>
    </row>
    <row r="372">
      <c r="K372" s="49"/>
    </row>
    <row r="373">
      <c r="K373" s="49"/>
    </row>
    <row r="374">
      <c r="K374" s="49"/>
    </row>
    <row r="375">
      <c r="K375" s="49"/>
    </row>
    <row r="376">
      <c r="K376" s="49"/>
    </row>
    <row r="377">
      <c r="K377" s="49"/>
    </row>
    <row r="378">
      <c r="K378" s="49"/>
    </row>
    <row r="379">
      <c r="K379" s="49"/>
    </row>
    <row r="380">
      <c r="K380" s="49"/>
    </row>
    <row r="381">
      <c r="K381" s="49"/>
    </row>
    <row r="382">
      <c r="K382" s="49"/>
    </row>
    <row r="383">
      <c r="K383" s="49"/>
    </row>
    <row r="384">
      <c r="K384" s="49"/>
    </row>
    <row r="385">
      <c r="K385" s="49"/>
    </row>
    <row r="386">
      <c r="K386" s="49"/>
    </row>
    <row r="387">
      <c r="K387" s="49"/>
    </row>
    <row r="388">
      <c r="K388" s="49"/>
    </row>
    <row r="389">
      <c r="K389" s="49"/>
    </row>
    <row r="390">
      <c r="K390" s="49"/>
    </row>
    <row r="391">
      <c r="K391" s="49"/>
    </row>
    <row r="392">
      <c r="K392" s="49"/>
    </row>
    <row r="393">
      <c r="K393" s="49"/>
    </row>
    <row r="394">
      <c r="K394" s="49"/>
    </row>
    <row r="395">
      <c r="K395" s="49"/>
    </row>
    <row r="396">
      <c r="K396" s="49"/>
    </row>
    <row r="397">
      <c r="K397" s="49"/>
    </row>
    <row r="398">
      <c r="K398" s="49"/>
    </row>
    <row r="399">
      <c r="K399" s="49"/>
    </row>
    <row r="400">
      <c r="K400" s="49"/>
    </row>
    <row r="401">
      <c r="K401" s="49"/>
    </row>
    <row r="402">
      <c r="K402" s="49"/>
    </row>
    <row r="403">
      <c r="K403" s="49"/>
    </row>
    <row r="404">
      <c r="K404" s="49"/>
    </row>
    <row r="405">
      <c r="K405" s="49"/>
    </row>
    <row r="406">
      <c r="K406" s="49"/>
    </row>
    <row r="407">
      <c r="K407" s="49"/>
    </row>
    <row r="408">
      <c r="K408" s="49"/>
    </row>
    <row r="409">
      <c r="K409" s="49"/>
    </row>
    <row r="410">
      <c r="K410" s="49"/>
    </row>
    <row r="411">
      <c r="K411" s="49"/>
    </row>
    <row r="412">
      <c r="K412" s="49"/>
    </row>
    <row r="413">
      <c r="K413" s="49"/>
    </row>
    <row r="414">
      <c r="K414" s="49"/>
    </row>
    <row r="415">
      <c r="K415" s="49"/>
    </row>
    <row r="416">
      <c r="K416" s="49"/>
    </row>
    <row r="417">
      <c r="K417" s="49"/>
    </row>
    <row r="418">
      <c r="K418" s="49"/>
    </row>
    <row r="419">
      <c r="K419" s="49"/>
    </row>
    <row r="420">
      <c r="K420" s="49"/>
    </row>
    <row r="421">
      <c r="K421" s="49"/>
    </row>
    <row r="422">
      <c r="K422" s="49"/>
    </row>
    <row r="423">
      <c r="K423" s="49"/>
    </row>
    <row r="424">
      <c r="K424" s="49"/>
    </row>
    <row r="425">
      <c r="K425" s="49"/>
    </row>
    <row r="426">
      <c r="K426" s="49"/>
    </row>
    <row r="427">
      <c r="K427" s="49"/>
    </row>
    <row r="428">
      <c r="K428" s="49"/>
    </row>
    <row r="429">
      <c r="K429" s="49"/>
    </row>
    <row r="430">
      <c r="K430" s="49"/>
    </row>
    <row r="431">
      <c r="K431" s="49"/>
    </row>
    <row r="432">
      <c r="K432" s="49"/>
    </row>
    <row r="433">
      <c r="K433" s="49"/>
    </row>
    <row r="434">
      <c r="K434" s="49"/>
    </row>
    <row r="435">
      <c r="K435" s="49"/>
    </row>
    <row r="436">
      <c r="K436" s="49"/>
    </row>
    <row r="437">
      <c r="K437" s="49"/>
    </row>
    <row r="438">
      <c r="K438" s="49"/>
    </row>
    <row r="439">
      <c r="K439" s="49"/>
    </row>
    <row r="440">
      <c r="K440" s="49"/>
    </row>
    <row r="441">
      <c r="K441" s="49"/>
    </row>
    <row r="442">
      <c r="K442" s="49"/>
    </row>
    <row r="443">
      <c r="K443" s="49"/>
    </row>
    <row r="444">
      <c r="K444" s="49"/>
    </row>
    <row r="445">
      <c r="K445" s="49"/>
    </row>
    <row r="446">
      <c r="K446" s="49"/>
    </row>
    <row r="447">
      <c r="K447" s="49"/>
    </row>
    <row r="448">
      <c r="K448" s="49"/>
    </row>
    <row r="449">
      <c r="K449" s="49"/>
    </row>
    <row r="450">
      <c r="K450" s="49"/>
    </row>
    <row r="451">
      <c r="K451" s="49"/>
    </row>
    <row r="452">
      <c r="K452" s="49"/>
    </row>
    <row r="453">
      <c r="K453" s="49"/>
    </row>
    <row r="454">
      <c r="K454" s="49"/>
    </row>
    <row r="455">
      <c r="K455" s="49"/>
    </row>
    <row r="456">
      <c r="K456" s="49"/>
    </row>
    <row r="457">
      <c r="K457" s="49"/>
    </row>
    <row r="458">
      <c r="K458" s="49"/>
    </row>
    <row r="459">
      <c r="K459" s="49"/>
    </row>
    <row r="460">
      <c r="K460" s="49"/>
    </row>
    <row r="461">
      <c r="K461" s="49"/>
    </row>
    <row r="462">
      <c r="K462" s="49"/>
    </row>
    <row r="463">
      <c r="K463" s="49"/>
    </row>
    <row r="464">
      <c r="K464" s="49"/>
    </row>
    <row r="465">
      <c r="K465" s="49"/>
    </row>
    <row r="466">
      <c r="K466" s="49"/>
    </row>
    <row r="467">
      <c r="K467" s="49"/>
    </row>
    <row r="468">
      <c r="K468" s="49"/>
    </row>
    <row r="469">
      <c r="K469" s="49"/>
    </row>
    <row r="470">
      <c r="K470" s="49"/>
    </row>
    <row r="471">
      <c r="K471" s="49"/>
    </row>
    <row r="472">
      <c r="K472" s="49"/>
    </row>
    <row r="473">
      <c r="K473" s="49"/>
    </row>
    <row r="474">
      <c r="K474" s="49"/>
    </row>
    <row r="475">
      <c r="K475" s="49"/>
    </row>
    <row r="476">
      <c r="K476" s="49"/>
    </row>
    <row r="477">
      <c r="K477" s="49"/>
    </row>
    <row r="478">
      <c r="K478" s="49"/>
    </row>
    <row r="479">
      <c r="K479" s="49"/>
    </row>
    <row r="480">
      <c r="K480" s="49"/>
    </row>
    <row r="481">
      <c r="K481" s="49"/>
    </row>
    <row r="482">
      <c r="K482" s="49"/>
    </row>
    <row r="483">
      <c r="K483" s="49"/>
    </row>
    <row r="484">
      <c r="K484" s="49"/>
    </row>
    <row r="485">
      <c r="K485" s="49"/>
    </row>
    <row r="486">
      <c r="K486" s="49"/>
    </row>
    <row r="487">
      <c r="K487" s="49"/>
    </row>
    <row r="488">
      <c r="K488" s="49"/>
    </row>
    <row r="489">
      <c r="K489" s="49"/>
    </row>
    <row r="490">
      <c r="K490" s="49"/>
    </row>
    <row r="491">
      <c r="K491" s="49"/>
    </row>
    <row r="492">
      <c r="K492" s="49"/>
    </row>
    <row r="493">
      <c r="K493" s="49"/>
    </row>
    <row r="494">
      <c r="K494" s="49"/>
    </row>
    <row r="495">
      <c r="K495" s="49"/>
    </row>
    <row r="496">
      <c r="K496" s="49"/>
    </row>
    <row r="497">
      <c r="K497" s="49"/>
    </row>
    <row r="498">
      <c r="K498" s="49"/>
    </row>
    <row r="499">
      <c r="K499" s="49"/>
    </row>
    <row r="500">
      <c r="K500" s="49"/>
    </row>
    <row r="501">
      <c r="K501" s="49"/>
    </row>
    <row r="502">
      <c r="K502" s="49"/>
    </row>
    <row r="503">
      <c r="K503" s="49"/>
    </row>
    <row r="504">
      <c r="K504" s="49"/>
    </row>
    <row r="505">
      <c r="K505" s="49"/>
    </row>
    <row r="506">
      <c r="K506" s="49"/>
    </row>
    <row r="507">
      <c r="K507" s="49"/>
    </row>
    <row r="508">
      <c r="K508" s="49"/>
    </row>
    <row r="509">
      <c r="K509" s="49"/>
    </row>
    <row r="510">
      <c r="K510" s="49"/>
    </row>
    <row r="511">
      <c r="K511" s="49"/>
    </row>
    <row r="512">
      <c r="K512" s="49"/>
    </row>
    <row r="513">
      <c r="K513" s="49"/>
    </row>
    <row r="514">
      <c r="K514" s="49"/>
    </row>
    <row r="515">
      <c r="K515" s="49"/>
    </row>
    <row r="516">
      <c r="K516" s="49"/>
    </row>
    <row r="517">
      <c r="K517" s="49"/>
    </row>
    <row r="518">
      <c r="K518" s="49"/>
    </row>
    <row r="519">
      <c r="K519" s="49"/>
    </row>
    <row r="520">
      <c r="K520" s="49"/>
    </row>
    <row r="521">
      <c r="K521" s="49"/>
    </row>
    <row r="522">
      <c r="K522" s="49"/>
    </row>
    <row r="523">
      <c r="K523" s="49"/>
    </row>
    <row r="524">
      <c r="K524" s="49"/>
    </row>
    <row r="525">
      <c r="K525" s="49"/>
    </row>
    <row r="526">
      <c r="K526" s="49"/>
    </row>
    <row r="527">
      <c r="K527" s="49"/>
    </row>
    <row r="528">
      <c r="K528" s="49"/>
    </row>
    <row r="529">
      <c r="K529" s="49"/>
    </row>
    <row r="530">
      <c r="K530" s="49"/>
    </row>
    <row r="531">
      <c r="K531" s="49"/>
    </row>
    <row r="532">
      <c r="K532" s="49"/>
    </row>
    <row r="533">
      <c r="K533" s="49"/>
    </row>
    <row r="534">
      <c r="K534" s="49"/>
    </row>
    <row r="535">
      <c r="K535" s="49"/>
    </row>
    <row r="536">
      <c r="K536" s="49"/>
    </row>
    <row r="537">
      <c r="K537" s="49"/>
    </row>
    <row r="538">
      <c r="K538" s="49"/>
    </row>
    <row r="539">
      <c r="K539" s="49"/>
    </row>
    <row r="540">
      <c r="K540" s="49"/>
    </row>
    <row r="541">
      <c r="K541" s="49"/>
    </row>
    <row r="542">
      <c r="K542" s="49"/>
    </row>
    <row r="543">
      <c r="K543" s="49"/>
    </row>
    <row r="544">
      <c r="K544" s="49"/>
    </row>
    <row r="545">
      <c r="K545" s="49"/>
    </row>
    <row r="546">
      <c r="K546" s="49"/>
    </row>
    <row r="547">
      <c r="K547" s="49"/>
    </row>
    <row r="548">
      <c r="K548" s="49"/>
    </row>
    <row r="549">
      <c r="K549" s="49"/>
    </row>
    <row r="550">
      <c r="K550" s="49"/>
    </row>
    <row r="551">
      <c r="K551" s="49"/>
    </row>
    <row r="552">
      <c r="K552" s="49"/>
    </row>
    <row r="553">
      <c r="K553" s="49"/>
    </row>
    <row r="554">
      <c r="K554" s="49"/>
    </row>
    <row r="555">
      <c r="K555" s="49"/>
    </row>
    <row r="556">
      <c r="K556" s="49"/>
    </row>
    <row r="557">
      <c r="K557" s="49"/>
    </row>
    <row r="558">
      <c r="K558" s="49"/>
    </row>
    <row r="559">
      <c r="K559" s="49"/>
    </row>
    <row r="560">
      <c r="K560" s="49"/>
    </row>
    <row r="561">
      <c r="K561" s="49"/>
    </row>
    <row r="562">
      <c r="K562" s="49"/>
    </row>
    <row r="563">
      <c r="K563" s="49"/>
    </row>
    <row r="564">
      <c r="K564" s="49"/>
    </row>
    <row r="565">
      <c r="K565" s="49"/>
    </row>
    <row r="566">
      <c r="K566" s="49"/>
    </row>
    <row r="567">
      <c r="K567" s="49"/>
    </row>
    <row r="568">
      <c r="K568" s="49"/>
    </row>
    <row r="569">
      <c r="K569" s="49"/>
    </row>
    <row r="570">
      <c r="K570" s="49"/>
    </row>
    <row r="571">
      <c r="K571" s="49"/>
    </row>
    <row r="572">
      <c r="K572" s="49"/>
    </row>
    <row r="573">
      <c r="K573" s="49"/>
    </row>
    <row r="574">
      <c r="K574" s="49"/>
    </row>
    <row r="575">
      <c r="K575" s="49"/>
    </row>
    <row r="576">
      <c r="K576" s="49"/>
    </row>
    <row r="577">
      <c r="K577" s="49"/>
    </row>
    <row r="578">
      <c r="K578" s="49"/>
    </row>
    <row r="579">
      <c r="K579" s="49"/>
    </row>
    <row r="580">
      <c r="K580" s="49"/>
    </row>
    <row r="581">
      <c r="K581" s="49"/>
    </row>
    <row r="582">
      <c r="K582" s="49"/>
    </row>
    <row r="583">
      <c r="K583" s="49"/>
    </row>
    <row r="584">
      <c r="K584" s="49"/>
    </row>
    <row r="585">
      <c r="K585" s="49"/>
    </row>
    <row r="586">
      <c r="K586" s="49"/>
    </row>
    <row r="587">
      <c r="K587" s="49"/>
    </row>
    <row r="588">
      <c r="K588" s="49"/>
    </row>
    <row r="589">
      <c r="K589" s="49"/>
    </row>
    <row r="590">
      <c r="K590" s="49"/>
    </row>
    <row r="591">
      <c r="K591" s="49"/>
    </row>
    <row r="592">
      <c r="K592" s="49"/>
    </row>
    <row r="593">
      <c r="K593" s="49"/>
    </row>
    <row r="594">
      <c r="K594" s="49"/>
    </row>
    <row r="595">
      <c r="K595" s="49"/>
    </row>
    <row r="596">
      <c r="K596" s="49"/>
    </row>
    <row r="597">
      <c r="K597" s="49"/>
    </row>
    <row r="598">
      <c r="K598" s="49"/>
    </row>
    <row r="599">
      <c r="K599" s="49"/>
    </row>
    <row r="600">
      <c r="K600" s="49"/>
    </row>
    <row r="601">
      <c r="K601" s="49"/>
    </row>
    <row r="602">
      <c r="K602" s="49"/>
    </row>
    <row r="603">
      <c r="K603" s="49"/>
    </row>
    <row r="604">
      <c r="K604" s="49"/>
    </row>
    <row r="605">
      <c r="K605" s="49"/>
    </row>
    <row r="606">
      <c r="K606" s="49"/>
    </row>
    <row r="607">
      <c r="K607" s="49"/>
    </row>
    <row r="608">
      <c r="K608" s="49"/>
    </row>
    <row r="609">
      <c r="K609" s="49"/>
    </row>
    <row r="610">
      <c r="K610" s="49"/>
    </row>
    <row r="611">
      <c r="K611" s="49"/>
    </row>
    <row r="612">
      <c r="K612" s="49"/>
    </row>
    <row r="613">
      <c r="K613" s="49"/>
    </row>
    <row r="614">
      <c r="K614" s="49"/>
    </row>
    <row r="615">
      <c r="K615" s="49"/>
    </row>
    <row r="616">
      <c r="K616" s="49"/>
    </row>
    <row r="617">
      <c r="K617" s="49"/>
    </row>
    <row r="618">
      <c r="K618" s="49"/>
    </row>
    <row r="619">
      <c r="K619" s="49"/>
    </row>
    <row r="620">
      <c r="K620" s="49"/>
    </row>
    <row r="621">
      <c r="K621" s="49"/>
    </row>
    <row r="622">
      <c r="K622" s="49"/>
    </row>
    <row r="623">
      <c r="K623" s="49"/>
    </row>
    <row r="624">
      <c r="K624" s="49"/>
    </row>
    <row r="625">
      <c r="K625" s="49"/>
    </row>
    <row r="626">
      <c r="K626" s="49"/>
    </row>
    <row r="627">
      <c r="K627" s="49"/>
    </row>
    <row r="628">
      <c r="K628" s="49"/>
    </row>
    <row r="629">
      <c r="K629" s="49"/>
    </row>
    <row r="630">
      <c r="K630" s="49"/>
    </row>
    <row r="631">
      <c r="K631" s="49"/>
    </row>
    <row r="632">
      <c r="K632" s="49"/>
    </row>
    <row r="633">
      <c r="K633" s="49"/>
    </row>
    <row r="634">
      <c r="K634" s="49"/>
    </row>
    <row r="635">
      <c r="K635" s="49"/>
    </row>
    <row r="636">
      <c r="K636" s="49"/>
    </row>
    <row r="637">
      <c r="K637" s="49"/>
    </row>
    <row r="638">
      <c r="K638" s="49"/>
    </row>
    <row r="639">
      <c r="K639" s="49"/>
    </row>
    <row r="640">
      <c r="K640" s="49"/>
    </row>
    <row r="641">
      <c r="K641" s="49"/>
    </row>
    <row r="642">
      <c r="K642" s="49"/>
    </row>
    <row r="643">
      <c r="K643" s="49"/>
    </row>
    <row r="644">
      <c r="K644" s="49"/>
    </row>
    <row r="645">
      <c r="K645" s="49"/>
    </row>
    <row r="646">
      <c r="K646" s="49"/>
    </row>
    <row r="647">
      <c r="K647" s="49"/>
    </row>
    <row r="648">
      <c r="K648" s="49"/>
    </row>
    <row r="649">
      <c r="K649" s="49"/>
    </row>
    <row r="650">
      <c r="K650" s="49"/>
    </row>
    <row r="651">
      <c r="K651" s="49"/>
    </row>
    <row r="652">
      <c r="K652" s="49"/>
    </row>
    <row r="653">
      <c r="K653" s="49"/>
    </row>
    <row r="654">
      <c r="K654" s="49"/>
    </row>
    <row r="655">
      <c r="K655" s="49"/>
    </row>
    <row r="656">
      <c r="K656" s="49"/>
    </row>
    <row r="657">
      <c r="K657" s="49"/>
    </row>
    <row r="658">
      <c r="K658" s="49"/>
    </row>
    <row r="659">
      <c r="K659" s="49"/>
    </row>
    <row r="660">
      <c r="K660" s="49"/>
    </row>
    <row r="661">
      <c r="K661" s="49"/>
    </row>
    <row r="662">
      <c r="K662" s="49"/>
    </row>
    <row r="663">
      <c r="K663" s="49"/>
    </row>
    <row r="664">
      <c r="K664" s="49"/>
    </row>
    <row r="665">
      <c r="K665" s="49"/>
    </row>
    <row r="666">
      <c r="K666" s="49"/>
    </row>
    <row r="667">
      <c r="K667" s="49"/>
    </row>
    <row r="668">
      <c r="K668" s="49"/>
    </row>
    <row r="669">
      <c r="K669" s="49"/>
    </row>
    <row r="670">
      <c r="K670" s="49"/>
    </row>
    <row r="671">
      <c r="K671" s="49"/>
    </row>
    <row r="672">
      <c r="K672" s="49"/>
    </row>
    <row r="673">
      <c r="K673" s="49"/>
    </row>
    <row r="674">
      <c r="K674" s="49"/>
    </row>
    <row r="675">
      <c r="K675" s="49"/>
    </row>
    <row r="676">
      <c r="K676" s="49"/>
    </row>
    <row r="677">
      <c r="K677" s="49"/>
    </row>
    <row r="678">
      <c r="K678" s="49"/>
    </row>
    <row r="679">
      <c r="K679" s="49"/>
    </row>
    <row r="680">
      <c r="K680" s="49"/>
    </row>
    <row r="681">
      <c r="K681" s="49"/>
    </row>
    <row r="682">
      <c r="K682" s="49"/>
    </row>
    <row r="683">
      <c r="K683" s="49"/>
    </row>
    <row r="684">
      <c r="K684" s="49"/>
    </row>
    <row r="685">
      <c r="K685" s="49"/>
    </row>
    <row r="686">
      <c r="K686" s="49"/>
    </row>
    <row r="687">
      <c r="K687" s="49"/>
    </row>
    <row r="688">
      <c r="K688" s="49"/>
    </row>
    <row r="689">
      <c r="K689" s="49"/>
    </row>
    <row r="690">
      <c r="K690" s="49"/>
    </row>
    <row r="691">
      <c r="K691" s="49"/>
    </row>
    <row r="692">
      <c r="K692" s="49"/>
    </row>
    <row r="693">
      <c r="K693" s="49"/>
    </row>
    <row r="694">
      <c r="K694" s="49"/>
    </row>
    <row r="695">
      <c r="K695" s="49"/>
    </row>
    <row r="696">
      <c r="K696" s="49"/>
    </row>
    <row r="697">
      <c r="K697" s="49"/>
    </row>
    <row r="698">
      <c r="K698" s="49"/>
    </row>
    <row r="699">
      <c r="K699" s="49"/>
    </row>
    <row r="700">
      <c r="K700" s="49"/>
    </row>
    <row r="701">
      <c r="K701" s="49"/>
    </row>
    <row r="702">
      <c r="K702" s="49"/>
    </row>
    <row r="703">
      <c r="K703" s="49"/>
    </row>
    <row r="704">
      <c r="K704" s="49"/>
    </row>
    <row r="705">
      <c r="K705" s="49"/>
    </row>
    <row r="706">
      <c r="K706" s="49"/>
    </row>
    <row r="707">
      <c r="K707" s="49"/>
    </row>
    <row r="708">
      <c r="K708" s="49"/>
    </row>
    <row r="709">
      <c r="K709" s="49"/>
    </row>
    <row r="710">
      <c r="K710" s="49"/>
    </row>
    <row r="711">
      <c r="K711" s="49"/>
    </row>
    <row r="712">
      <c r="K712" s="49"/>
    </row>
    <row r="713">
      <c r="K713" s="49"/>
    </row>
    <row r="714">
      <c r="K714" s="49"/>
    </row>
    <row r="715">
      <c r="K715" s="49"/>
    </row>
    <row r="716">
      <c r="K716" s="49"/>
    </row>
    <row r="717">
      <c r="K717" s="49"/>
    </row>
    <row r="718">
      <c r="K718" s="49"/>
    </row>
    <row r="719">
      <c r="K719" s="49"/>
    </row>
    <row r="720">
      <c r="K720" s="49"/>
    </row>
    <row r="721">
      <c r="K721" s="49"/>
    </row>
    <row r="722">
      <c r="K722" s="49"/>
    </row>
    <row r="723">
      <c r="K723" s="49"/>
    </row>
    <row r="724">
      <c r="K724" s="49"/>
    </row>
    <row r="725">
      <c r="K725" s="49"/>
    </row>
    <row r="726">
      <c r="K726" s="49"/>
    </row>
    <row r="727">
      <c r="K727" s="49"/>
    </row>
    <row r="728">
      <c r="K728" s="49"/>
    </row>
    <row r="729">
      <c r="K729" s="49"/>
    </row>
    <row r="730">
      <c r="K730" s="49"/>
    </row>
    <row r="731">
      <c r="K731" s="49"/>
    </row>
    <row r="732">
      <c r="K732" s="49"/>
    </row>
    <row r="733">
      <c r="K733" s="49"/>
    </row>
    <row r="734">
      <c r="K734" s="49"/>
    </row>
    <row r="735">
      <c r="K735" s="49"/>
    </row>
    <row r="736">
      <c r="K736" s="49"/>
    </row>
    <row r="737">
      <c r="K737" s="49"/>
    </row>
    <row r="738">
      <c r="K738" s="49"/>
    </row>
    <row r="739">
      <c r="K739" s="49"/>
    </row>
    <row r="740">
      <c r="K740" s="49"/>
    </row>
    <row r="741">
      <c r="K741" s="49"/>
    </row>
    <row r="742">
      <c r="K742" s="49"/>
    </row>
    <row r="743">
      <c r="K743" s="49"/>
    </row>
    <row r="744">
      <c r="K744" s="49"/>
    </row>
    <row r="745">
      <c r="K745" s="49"/>
    </row>
    <row r="746">
      <c r="K746" s="49"/>
    </row>
    <row r="747">
      <c r="K747" s="49"/>
    </row>
    <row r="748">
      <c r="K748" s="49"/>
    </row>
    <row r="749">
      <c r="K749" s="49"/>
    </row>
    <row r="750">
      <c r="K750" s="49"/>
    </row>
    <row r="751">
      <c r="K751" s="49"/>
    </row>
    <row r="752">
      <c r="K752" s="49"/>
    </row>
    <row r="753">
      <c r="K753" s="49"/>
    </row>
    <row r="754">
      <c r="K754" s="49"/>
    </row>
    <row r="755">
      <c r="K755" s="49"/>
    </row>
    <row r="756">
      <c r="K756" s="49"/>
    </row>
    <row r="757">
      <c r="K757" s="49"/>
    </row>
    <row r="758">
      <c r="K758" s="49"/>
    </row>
    <row r="759">
      <c r="K759" s="49"/>
    </row>
    <row r="760">
      <c r="K760" s="49"/>
    </row>
    <row r="761">
      <c r="K761" s="49"/>
    </row>
    <row r="762">
      <c r="K762" s="49"/>
    </row>
    <row r="763">
      <c r="K763" s="49"/>
    </row>
    <row r="764">
      <c r="K764" s="49"/>
    </row>
    <row r="765">
      <c r="K765" s="49"/>
    </row>
    <row r="766">
      <c r="K766" s="49"/>
    </row>
    <row r="767">
      <c r="K767" s="49"/>
    </row>
    <row r="768">
      <c r="K768" s="49"/>
    </row>
    <row r="769">
      <c r="K769" s="49"/>
    </row>
    <row r="770">
      <c r="K770" s="49"/>
    </row>
    <row r="771">
      <c r="K771" s="49"/>
    </row>
    <row r="772">
      <c r="K772" s="49"/>
    </row>
    <row r="773">
      <c r="K773" s="49"/>
    </row>
    <row r="774">
      <c r="K774" s="49"/>
    </row>
    <row r="775">
      <c r="K775" s="49"/>
    </row>
    <row r="776">
      <c r="K776" s="49"/>
    </row>
    <row r="777">
      <c r="K777" s="49"/>
    </row>
    <row r="778">
      <c r="K778" s="49"/>
    </row>
    <row r="779">
      <c r="K779" s="49"/>
    </row>
    <row r="780">
      <c r="K780" s="49"/>
    </row>
    <row r="781">
      <c r="K781" s="49"/>
    </row>
    <row r="782">
      <c r="K782" s="49"/>
    </row>
    <row r="783">
      <c r="K783" s="49"/>
    </row>
    <row r="784">
      <c r="K784" s="49"/>
    </row>
    <row r="785">
      <c r="K785" s="49"/>
    </row>
    <row r="786">
      <c r="K786" s="49"/>
    </row>
    <row r="787">
      <c r="K787" s="49"/>
    </row>
    <row r="788">
      <c r="K788" s="49"/>
    </row>
    <row r="789">
      <c r="K789" s="49"/>
    </row>
    <row r="790">
      <c r="K790" s="49"/>
    </row>
    <row r="791">
      <c r="K791" s="49"/>
    </row>
    <row r="792">
      <c r="K792" s="49"/>
    </row>
    <row r="793">
      <c r="K793" s="49"/>
    </row>
    <row r="794">
      <c r="K794" s="49"/>
    </row>
    <row r="795">
      <c r="K795" s="49"/>
    </row>
    <row r="796">
      <c r="K796" s="49"/>
    </row>
    <row r="797">
      <c r="K797" s="49"/>
    </row>
    <row r="798">
      <c r="K798" s="49"/>
    </row>
    <row r="799">
      <c r="K799" s="49"/>
    </row>
    <row r="800">
      <c r="K800" s="49"/>
    </row>
    <row r="801">
      <c r="K801" s="49"/>
    </row>
    <row r="802">
      <c r="K802" s="49"/>
    </row>
    <row r="803">
      <c r="K803" s="49"/>
    </row>
    <row r="804">
      <c r="K804" s="49"/>
    </row>
    <row r="805">
      <c r="K805" s="49"/>
    </row>
    <row r="806">
      <c r="K806" s="49"/>
    </row>
    <row r="807">
      <c r="K807" s="49"/>
    </row>
    <row r="808">
      <c r="K808" s="49"/>
    </row>
    <row r="809">
      <c r="K809" s="49"/>
    </row>
    <row r="810">
      <c r="K810" s="49"/>
    </row>
    <row r="811">
      <c r="K811" s="49"/>
    </row>
    <row r="812">
      <c r="K812" s="49"/>
    </row>
    <row r="813">
      <c r="K813" s="49"/>
    </row>
    <row r="814">
      <c r="K814" s="49"/>
    </row>
    <row r="815">
      <c r="K815" s="49"/>
    </row>
    <row r="816">
      <c r="K816" s="49"/>
    </row>
    <row r="817">
      <c r="K817" s="49"/>
    </row>
    <row r="818">
      <c r="K818" s="49"/>
    </row>
    <row r="819">
      <c r="K819" s="49"/>
    </row>
    <row r="820">
      <c r="K820" s="49"/>
    </row>
    <row r="821">
      <c r="K821" s="49"/>
    </row>
    <row r="822">
      <c r="K822" s="49"/>
    </row>
    <row r="823">
      <c r="K823" s="49"/>
    </row>
    <row r="824">
      <c r="K824" s="49"/>
    </row>
    <row r="825">
      <c r="K825" s="49"/>
    </row>
    <row r="826">
      <c r="K826" s="49"/>
    </row>
    <row r="827">
      <c r="K827" s="49"/>
    </row>
    <row r="828">
      <c r="K828" s="49"/>
    </row>
    <row r="829">
      <c r="K829" s="49"/>
    </row>
    <row r="830">
      <c r="K830" s="49"/>
    </row>
    <row r="831">
      <c r="K831" s="49"/>
    </row>
    <row r="832">
      <c r="K832" s="49"/>
    </row>
    <row r="833">
      <c r="K833" s="49"/>
    </row>
    <row r="834">
      <c r="K834" s="49"/>
    </row>
    <row r="835">
      <c r="K835" s="49"/>
    </row>
    <row r="836">
      <c r="K836" s="49"/>
    </row>
    <row r="837">
      <c r="K837" s="49"/>
    </row>
    <row r="838">
      <c r="K838" s="49"/>
    </row>
    <row r="839">
      <c r="K839" s="49"/>
    </row>
    <row r="840">
      <c r="K840" s="49"/>
    </row>
    <row r="841">
      <c r="K841" s="49"/>
    </row>
    <row r="842">
      <c r="K842" s="49"/>
    </row>
    <row r="843">
      <c r="K843" s="49"/>
    </row>
    <row r="844">
      <c r="K844" s="49"/>
    </row>
    <row r="845">
      <c r="K845" s="49"/>
    </row>
    <row r="846">
      <c r="K846" s="49"/>
    </row>
    <row r="847">
      <c r="K847" s="49"/>
    </row>
    <row r="848">
      <c r="K848" s="49"/>
    </row>
    <row r="849">
      <c r="K849" s="49"/>
    </row>
    <row r="850">
      <c r="K850" s="49"/>
    </row>
    <row r="851">
      <c r="K851" s="49"/>
    </row>
    <row r="852">
      <c r="K852" s="49"/>
    </row>
    <row r="853">
      <c r="K853" s="49"/>
    </row>
    <row r="854">
      <c r="K854" s="49"/>
    </row>
    <row r="855">
      <c r="K855" s="49"/>
    </row>
    <row r="856">
      <c r="K856" s="49"/>
    </row>
    <row r="857">
      <c r="K857" s="49"/>
    </row>
    <row r="858">
      <c r="K858" s="49"/>
    </row>
    <row r="859">
      <c r="K859" s="49"/>
    </row>
    <row r="860">
      <c r="K860" s="49"/>
    </row>
    <row r="861">
      <c r="K861" s="49"/>
    </row>
    <row r="862">
      <c r="K862" s="49"/>
    </row>
    <row r="863">
      <c r="K863" s="49"/>
    </row>
    <row r="864">
      <c r="K864" s="49"/>
    </row>
    <row r="865">
      <c r="K865" s="49"/>
    </row>
    <row r="866">
      <c r="K866" s="49"/>
    </row>
    <row r="867">
      <c r="K867" s="49"/>
    </row>
    <row r="868">
      <c r="K868" s="49"/>
    </row>
    <row r="869">
      <c r="K869" s="49"/>
    </row>
    <row r="870">
      <c r="K870" s="49"/>
    </row>
    <row r="871">
      <c r="K871" s="49"/>
    </row>
    <row r="872">
      <c r="K872" s="49"/>
    </row>
    <row r="873">
      <c r="K873" s="49"/>
    </row>
    <row r="874">
      <c r="K874" s="49"/>
    </row>
    <row r="875">
      <c r="K875" s="49"/>
    </row>
    <row r="876">
      <c r="K876" s="49"/>
    </row>
    <row r="877">
      <c r="K877" s="49"/>
    </row>
    <row r="878">
      <c r="K878" s="49"/>
    </row>
    <row r="879">
      <c r="K879" s="49"/>
    </row>
    <row r="880">
      <c r="K880" s="49"/>
    </row>
    <row r="881">
      <c r="K881" s="49"/>
    </row>
    <row r="882">
      <c r="K882" s="49"/>
    </row>
    <row r="883">
      <c r="K883" s="49"/>
    </row>
    <row r="884">
      <c r="K884" s="49"/>
    </row>
    <row r="885">
      <c r="K885" s="49"/>
    </row>
    <row r="886">
      <c r="K886" s="49"/>
    </row>
    <row r="887">
      <c r="K887" s="49"/>
    </row>
    <row r="888">
      <c r="K888" s="49"/>
    </row>
    <row r="889">
      <c r="K889" s="49"/>
    </row>
    <row r="890">
      <c r="K890" s="49"/>
    </row>
    <row r="891">
      <c r="K891" s="49"/>
    </row>
    <row r="892">
      <c r="K892" s="49"/>
    </row>
    <row r="893">
      <c r="K893" s="49"/>
    </row>
    <row r="894">
      <c r="K894" s="49"/>
    </row>
    <row r="895">
      <c r="K895" s="49"/>
    </row>
    <row r="896">
      <c r="K896" s="49"/>
    </row>
    <row r="897">
      <c r="K897" s="49"/>
    </row>
    <row r="898">
      <c r="K898" s="49"/>
    </row>
    <row r="899">
      <c r="K899" s="49"/>
    </row>
    <row r="900">
      <c r="K900" s="49"/>
    </row>
    <row r="901">
      <c r="K901" s="49"/>
    </row>
    <row r="902">
      <c r="K902" s="49"/>
    </row>
    <row r="903">
      <c r="K903" s="49"/>
    </row>
    <row r="904">
      <c r="K904" s="49"/>
    </row>
    <row r="905">
      <c r="K905" s="49"/>
    </row>
    <row r="906">
      <c r="K906" s="49"/>
    </row>
    <row r="907">
      <c r="K907" s="49"/>
    </row>
    <row r="908">
      <c r="K908" s="49"/>
    </row>
    <row r="909">
      <c r="K909" s="49"/>
    </row>
    <row r="910">
      <c r="K910" s="49"/>
    </row>
    <row r="911">
      <c r="K911" s="49"/>
    </row>
    <row r="912">
      <c r="K912" s="49"/>
    </row>
    <row r="913">
      <c r="K913" s="49"/>
    </row>
    <row r="914">
      <c r="K914" s="49"/>
    </row>
    <row r="915">
      <c r="K915" s="49"/>
    </row>
    <row r="916">
      <c r="K916" s="49"/>
    </row>
    <row r="917">
      <c r="K917" s="49"/>
    </row>
    <row r="918">
      <c r="K918" s="49"/>
    </row>
    <row r="919">
      <c r="K919" s="49"/>
    </row>
    <row r="920">
      <c r="K920" s="49"/>
    </row>
    <row r="921">
      <c r="K921" s="49"/>
    </row>
    <row r="922">
      <c r="K922" s="49"/>
    </row>
    <row r="923">
      <c r="K923" s="49"/>
    </row>
    <row r="924">
      <c r="K924" s="49"/>
    </row>
    <row r="925">
      <c r="K925" s="49"/>
    </row>
    <row r="926">
      <c r="K926" s="49"/>
    </row>
    <row r="927">
      <c r="K927" s="49"/>
    </row>
    <row r="928">
      <c r="K928" s="49"/>
    </row>
    <row r="929">
      <c r="K929" s="49"/>
    </row>
    <row r="930">
      <c r="K930" s="49"/>
    </row>
    <row r="931">
      <c r="K931" s="49"/>
    </row>
    <row r="932">
      <c r="K932" s="49"/>
    </row>
    <row r="933">
      <c r="K933" s="49"/>
    </row>
    <row r="934">
      <c r="K934" s="49"/>
    </row>
    <row r="935">
      <c r="K935" s="49"/>
    </row>
    <row r="936">
      <c r="K936" s="49"/>
    </row>
    <row r="937">
      <c r="K937" s="49"/>
    </row>
    <row r="938">
      <c r="K938" s="49"/>
    </row>
    <row r="939">
      <c r="K939" s="49"/>
    </row>
    <row r="940">
      <c r="K940" s="49"/>
    </row>
    <row r="941">
      <c r="K941" s="49"/>
    </row>
    <row r="942">
      <c r="K942" s="49"/>
    </row>
    <row r="943">
      <c r="K943" s="49"/>
    </row>
    <row r="944">
      <c r="K944" s="49"/>
    </row>
    <row r="945">
      <c r="K945" s="49"/>
    </row>
    <row r="946">
      <c r="K946" s="49"/>
    </row>
    <row r="947">
      <c r="K947" s="49"/>
    </row>
    <row r="948">
      <c r="K948" s="49"/>
    </row>
    <row r="949">
      <c r="K949" s="49"/>
    </row>
    <row r="950">
      <c r="K950" s="49"/>
    </row>
    <row r="951">
      <c r="K951" s="49"/>
    </row>
    <row r="952">
      <c r="K952" s="49"/>
    </row>
    <row r="953">
      <c r="K953" s="49"/>
    </row>
    <row r="954">
      <c r="K954" s="49"/>
    </row>
    <row r="955">
      <c r="K955" s="49"/>
    </row>
    <row r="956">
      <c r="K956" s="49"/>
    </row>
    <row r="957">
      <c r="K957" s="49"/>
    </row>
    <row r="958">
      <c r="K958" s="49"/>
    </row>
    <row r="959">
      <c r="K959" s="49"/>
    </row>
    <row r="960">
      <c r="K960" s="49"/>
    </row>
    <row r="961">
      <c r="K961" s="49"/>
    </row>
    <row r="962">
      <c r="K962" s="49"/>
    </row>
    <row r="963">
      <c r="K963" s="49"/>
    </row>
    <row r="964">
      <c r="K964" s="49"/>
    </row>
    <row r="965">
      <c r="K965" s="49"/>
    </row>
    <row r="966">
      <c r="K966" s="49"/>
    </row>
    <row r="967">
      <c r="K967" s="49"/>
    </row>
    <row r="968">
      <c r="K968" s="49"/>
    </row>
    <row r="969">
      <c r="K969" s="49"/>
    </row>
    <row r="970">
      <c r="K970" s="49"/>
    </row>
    <row r="971">
      <c r="K971" s="49"/>
    </row>
    <row r="972">
      <c r="K972" s="49"/>
    </row>
    <row r="973">
      <c r="K973" s="49"/>
    </row>
    <row r="974">
      <c r="K974" s="49"/>
    </row>
    <row r="975">
      <c r="K975" s="49"/>
    </row>
    <row r="976">
      <c r="K976" s="49"/>
    </row>
    <row r="977">
      <c r="K977" s="49"/>
    </row>
    <row r="978">
      <c r="K978" s="49"/>
    </row>
    <row r="979">
      <c r="K979" s="49"/>
    </row>
    <row r="980">
      <c r="K980" s="49"/>
    </row>
    <row r="981">
      <c r="K981" s="49"/>
    </row>
    <row r="982">
      <c r="K982" s="49"/>
    </row>
    <row r="983">
      <c r="K983" s="49"/>
    </row>
    <row r="984">
      <c r="K984" s="49"/>
    </row>
    <row r="985">
      <c r="K985" s="49"/>
    </row>
    <row r="986">
      <c r="K986" s="49"/>
    </row>
    <row r="987">
      <c r="K987" s="49"/>
    </row>
    <row r="988">
      <c r="K988" s="49"/>
    </row>
    <row r="989">
      <c r="K989" s="49"/>
    </row>
    <row r="990">
      <c r="K990" s="49"/>
    </row>
    <row r="991">
      <c r="K991" s="49"/>
    </row>
    <row r="992">
      <c r="K992" s="49"/>
    </row>
    <row r="993">
      <c r="K993" s="49"/>
    </row>
    <row r="994">
      <c r="K994" s="49"/>
    </row>
    <row r="995">
      <c r="K995" s="49"/>
    </row>
    <row r="996">
      <c r="K996" s="49"/>
    </row>
    <row r="997">
      <c r="K997" s="49"/>
    </row>
    <row r="998">
      <c r="K998" s="49"/>
    </row>
    <row r="999">
      <c r="K999" s="49"/>
    </row>
    <row r="1000">
      <c r="K1000" s="49"/>
    </row>
    <row r="1001">
      <c r="K1001" s="49"/>
    </row>
  </sheetData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10" width="7.29"/>
    <col customWidth="1" min="11" max="11" width="8.14"/>
    <col customWidth="1" min="12" max="12" width="5.43"/>
    <col customWidth="1" min="13" max="13" width="8.29"/>
    <col customWidth="1" min="14" max="14" width="3.57"/>
    <col customWidth="1" min="15" max="15" width="20.86"/>
    <col customWidth="1" min="16" max="24" width="7.43"/>
    <col customWidth="1" min="25" max="25" width="8.29"/>
    <col customWidth="1" min="26" max="26" width="5.43"/>
    <col customWidth="1" min="27" max="27" width="8.29"/>
  </cols>
  <sheetData>
    <row r="1">
      <c r="A1" s="50" t="s">
        <v>122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  <c r="N1" s="51"/>
      <c r="O1" s="50" t="s">
        <v>123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</row>
    <row r="2">
      <c r="A2" s="52"/>
      <c r="B2" s="53" t="s">
        <v>124</v>
      </c>
      <c r="C2" s="53" t="s">
        <v>125</v>
      </c>
      <c r="D2" s="53" t="s">
        <v>126</v>
      </c>
      <c r="E2" s="53" t="s">
        <v>127</v>
      </c>
      <c r="F2" s="53" t="s">
        <v>128</v>
      </c>
      <c r="G2" s="53" t="s">
        <v>129</v>
      </c>
      <c r="H2" s="53" t="s">
        <v>130</v>
      </c>
      <c r="I2" s="53" t="s">
        <v>131</v>
      </c>
      <c r="J2" s="53" t="s">
        <v>132</v>
      </c>
      <c r="K2" s="53" t="s">
        <v>133</v>
      </c>
      <c r="L2" s="53" t="s">
        <v>134</v>
      </c>
      <c r="M2" s="53" t="s">
        <v>135</v>
      </c>
      <c r="N2" s="51"/>
      <c r="O2" s="52"/>
      <c r="P2" s="53" t="s">
        <v>136</v>
      </c>
      <c r="Q2" s="53" t="s">
        <v>137</v>
      </c>
      <c r="R2" s="53" t="s">
        <v>138</v>
      </c>
      <c r="S2" s="53" t="s">
        <v>139</v>
      </c>
      <c r="T2" s="53" t="s">
        <v>140</v>
      </c>
      <c r="U2" s="53" t="s">
        <v>141</v>
      </c>
      <c r="V2" s="53" t="s">
        <v>142</v>
      </c>
      <c r="W2" s="53" t="s">
        <v>143</v>
      </c>
      <c r="X2" s="53" t="s">
        <v>144</v>
      </c>
      <c r="Y2" s="53" t="s">
        <v>145</v>
      </c>
      <c r="Z2" s="53" t="s">
        <v>134</v>
      </c>
      <c r="AA2" s="53" t="s">
        <v>135</v>
      </c>
    </row>
    <row r="3">
      <c r="A3" s="54" t="str">
        <f>Responses!$A3</f>
        <v>U1</v>
      </c>
      <c r="B3" s="55">
        <f>Responses!K3</f>
        <v>7</v>
      </c>
      <c r="C3" s="55">
        <f>Responses!L3</f>
        <v>1</v>
      </c>
      <c r="D3" s="55">
        <f>Responses!M3</f>
        <v>6</v>
      </c>
      <c r="E3" s="55">
        <f>Responses!N3</f>
        <v>1</v>
      </c>
      <c r="F3" s="55">
        <f>Responses!O3</f>
        <v>6</v>
      </c>
      <c r="G3" s="55">
        <f>Responses!P3</f>
        <v>2</v>
      </c>
      <c r="H3" s="55">
        <f>Responses!Q3</f>
        <v>6</v>
      </c>
      <c r="I3" s="55">
        <f>Responses!R3</f>
        <v>1</v>
      </c>
      <c r="J3" s="55">
        <f>Responses!S3</f>
        <v>6</v>
      </c>
      <c r="K3" s="55">
        <f>Responses!T3</f>
        <v>1</v>
      </c>
      <c r="L3" s="56">
        <f t="shared" ref="L3:L4" si="1">(B3-1)+(7-C3)+(D3-1)+(7-E3)+(F3-1)+(7-G3)+(H3-1)+(7-I3)+(J3-1)+(7-K3)</f>
        <v>55</v>
      </c>
      <c r="M3" s="57">
        <f t="shared" ref="M3:M4" si="2">L3*(100/60)</f>
        <v>91.66666667</v>
      </c>
      <c r="N3" s="58"/>
      <c r="O3" s="54" t="str">
        <f>Responses!$A3</f>
        <v>U1</v>
      </c>
      <c r="P3" s="55">
        <f>Responses!U3</f>
        <v>6</v>
      </c>
      <c r="Q3" s="55">
        <f>Responses!V3</f>
        <v>2</v>
      </c>
      <c r="R3" s="55">
        <f>Responses!W3</f>
        <v>7</v>
      </c>
      <c r="S3" s="55">
        <f>Responses!X3</f>
        <v>1</v>
      </c>
      <c r="T3" s="55">
        <f>Responses!Y3</f>
        <v>6</v>
      </c>
      <c r="U3" s="55">
        <f>Responses!Z3</f>
        <v>2</v>
      </c>
      <c r="V3" s="55">
        <f>Responses!AA3</f>
        <v>6</v>
      </c>
      <c r="W3" s="55">
        <f>Responses!AB3</f>
        <v>1</v>
      </c>
      <c r="X3" s="55">
        <f>Responses!AC3</f>
        <v>6</v>
      </c>
      <c r="Y3" s="55">
        <f>Responses!AD3</f>
        <v>1</v>
      </c>
      <c r="Z3" s="56">
        <f t="shared" ref="Z3:Z4" si="3">(P3-1)+(7-Q3)+(R3-1)+(7-S3)+(T3-1)+(7-U3)+(V3-1)+(7-W3)+(X3-1)+(7-Y3)</f>
        <v>54</v>
      </c>
      <c r="AA3" s="57">
        <f t="shared" ref="AA3:AA4" si="4">Z3*(100/60)</f>
        <v>90</v>
      </c>
    </row>
    <row r="4">
      <c r="A4" s="54" t="str">
        <f>Responses!$A4</f>
        <v>U2</v>
      </c>
      <c r="B4" s="55">
        <f>Responses!K4</f>
        <v>3</v>
      </c>
      <c r="C4" s="55">
        <f>Responses!L4</f>
        <v>1</v>
      </c>
      <c r="D4" s="55">
        <f>Responses!M4</f>
        <v>7</v>
      </c>
      <c r="E4" s="55">
        <f>Responses!N4</f>
        <v>1</v>
      </c>
      <c r="F4" s="55">
        <f>Responses!O4</f>
        <v>5</v>
      </c>
      <c r="G4" s="55">
        <f>Responses!P4</f>
        <v>1</v>
      </c>
      <c r="H4" s="55">
        <f>Responses!Q4</f>
        <v>5</v>
      </c>
      <c r="I4" s="55">
        <f>Responses!R4</f>
        <v>1</v>
      </c>
      <c r="J4" s="55">
        <f>Responses!S4</f>
        <v>6</v>
      </c>
      <c r="K4" s="55">
        <f>Responses!T4</f>
        <v>1</v>
      </c>
      <c r="L4" s="56">
        <f t="shared" si="1"/>
        <v>51</v>
      </c>
      <c r="M4" s="57">
        <f t="shared" si="2"/>
        <v>85</v>
      </c>
      <c r="N4" s="58"/>
      <c r="O4" s="54" t="str">
        <f>Responses!$A4</f>
        <v>U2</v>
      </c>
      <c r="P4" s="55">
        <f>Responses!U4</f>
        <v>3</v>
      </c>
      <c r="Q4" s="55">
        <f>Responses!V4</f>
        <v>1</v>
      </c>
      <c r="R4" s="55">
        <f>Responses!W4</f>
        <v>7</v>
      </c>
      <c r="S4" s="55">
        <f>Responses!X4</f>
        <v>1</v>
      </c>
      <c r="T4" s="55">
        <f>Responses!Y4</f>
        <v>4</v>
      </c>
      <c r="U4" s="55">
        <f>Responses!Z4</f>
        <v>2</v>
      </c>
      <c r="V4" s="55">
        <f>Responses!AA4</f>
        <v>6</v>
      </c>
      <c r="W4" s="55">
        <f>Responses!AB4</f>
        <v>1</v>
      </c>
      <c r="X4" s="55">
        <f>Responses!AC4</f>
        <v>6</v>
      </c>
      <c r="Y4" s="55">
        <f>Responses!AD4</f>
        <v>1</v>
      </c>
      <c r="Z4" s="56">
        <f t="shared" si="3"/>
        <v>50</v>
      </c>
      <c r="AA4" s="57">
        <f t="shared" si="4"/>
        <v>83.33333333</v>
      </c>
    </row>
    <row r="5">
      <c r="A5" s="54" t="str">
        <f>Responses!$A5</f>
        <v>U3</v>
      </c>
      <c r="B5" s="55" t="str">
        <f>Responses!Q5</f>
        <v/>
      </c>
      <c r="C5" s="55" t="str">
        <f>Responses!R5</f>
        <v/>
      </c>
      <c r="D5" s="55" t="str">
        <f>Responses!S5</f>
        <v/>
      </c>
      <c r="E5" s="55" t="str">
        <f>Responses!T5</f>
        <v/>
      </c>
      <c r="F5" s="55" t="str">
        <f>Responses!U5</f>
        <v/>
      </c>
      <c r="G5" s="55" t="str">
        <f>Responses!V5</f>
        <v/>
      </c>
      <c r="H5" s="55" t="str">
        <f>Responses!W5</f>
        <v/>
      </c>
      <c r="I5" s="55" t="str">
        <f>Responses!X5</f>
        <v/>
      </c>
      <c r="J5" s="55" t="str">
        <f>Responses!Y5</f>
        <v/>
      </c>
      <c r="K5" s="55" t="str">
        <f>Responses!Z5</f>
        <v/>
      </c>
      <c r="L5" s="56"/>
      <c r="M5" s="57"/>
      <c r="N5" s="58"/>
      <c r="O5" s="54" t="str">
        <f>Responses!$A5</f>
        <v>U3</v>
      </c>
      <c r="P5" s="55" t="str">
        <f>Responses!AO5</f>
        <v/>
      </c>
      <c r="Q5" s="55" t="str">
        <f>Responses!AP5</f>
        <v/>
      </c>
      <c r="R5" s="55" t="str">
        <f>Responses!AQ5</f>
        <v/>
      </c>
      <c r="S5" s="55" t="str">
        <f>Responses!AR5</f>
        <v/>
      </c>
      <c r="T5" s="55" t="str">
        <f>Responses!AS5</f>
        <v/>
      </c>
      <c r="U5" s="55" t="str">
        <f>Responses!AT5</f>
        <v/>
      </c>
      <c r="V5" s="55" t="str">
        <f>Responses!AU5</f>
        <v/>
      </c>
      <c r="W5" s="55" t="str">
        <f>Responses!AV5</f>
        <v/>
      </c>
      <c r="X5" s="55" t="str">
        <f>Responses!AW5</f>
        <v/>
      </c>
      <c r="Y5" s="55" t="str">
        <f>Responses!AX5</f>
        <v/>
      </c>
      <c r="Z5" s="56"/>
      <c r="AA5" s="57"/>
    </row>
    <row r="6">
      <c r="A6" s="54" t="str">
        <f>Responses!$A6</f>
        <v>U4</v>
      </c>
      <c r="B6" s="55" t="str">
        <f>Responses!Q6</f>
        <v/>
      </c>
      <c r="C6" s="55" t="str">
        <f>Responses!R6</f>
        <v/>
      </c>
      <c r="D6" s="55" t="str">
        <f>Responses!S6</f>
        <v/>
      </c>
      <c r="E6" s="55" t="str">
        <f>Responses!T6</f>
        <v/>
      </c>
      <c r="F6" s="55" t="str">
        <f>Responses!U6</f>
        <v/>
      </c>
      <c r="G6" s="55" t="str">
        <f>Responses!V6</f>
        <v/>
      </c>
      <c r="H6" s="55" t="str">
        <f>Responses!W6</f>
        <v/>
      </c>
      <c r="I6" s="55" t="str">
        <f>Responses!X6</f>
        <v/>
      </c>
      <c r="J6" s="55" t="str">
        <f>Responses!Y6</f>
        <v/>
      </c>
      <c r="K6" s="55" t="str">
        <f>Responses!Z6</f>
        <v/>
      </c>
      <c r="L6" s="56"/>
      <c r="M6" s="57"/>
      <c r="N6" s="58"/>
      <c r="O6" s="54" t="str">
        <f>Responses!$A6</f>
        <v>U4</v>
      </c>
      <c r="P6" s="55" t="str">
        <f>Responses!AO6</f>
        <v/>
      </c>
      <c r="Q6" s="55" t="str">
        <f>Responses!AP6</f>
        <v/>
      </c>
      <c r="R6" s="55" t="str">
        <f>Responses!AQ6</f>
        <v/>
      </c>
      <c r="S6" s="55" t="str">
        <f>Responses!AR6</f>
        <v/>
      </c>
      <c r="T6" s="55" t="str">
        <f>Responses!AS6</f>
        <v/>
      </c>
      <c r="U6" s="55" t="str">
        <f>Responses!AT6</f>
        <v/>
      </c>
      <c r="V6" s="55" t="str">
        <f>Responses!AU6</f>
        <v/>
      </c>
      <c r="W6" s="55" t="str">
        <f>Responses!AV6</f>
        <v/>
      </c>
      <c r="X6" s="55" t="str">
        <f>Responses!AW6</f>
        <v/>
      </c>
      <c r="Y6" s="55" t="str">
        <f>Responses!AX6</f>
        <v/>
      </c>
      <c r="Z6" s="56"/>
      <c r="AA6" s="57"/>
    </row>
    <row r="7">
      <c r="A7" s="54" t="str">
        <f>Responses!$A7</f>
        <v>U5</v>
      </c>
      <c r="B7" s="55" t="str">
        <f>Responses!Q7</f>
        <v/>
      </c>
      <c r="C7" s="55" t="str">
        <f>Responses!R7</f>
        <v/>
      </c>
      <c r="D7" s="55" t="str">
        <f>Responses!S7</f>
        <v/>
      </c>
      <c r="E7" s="55" t="str">
        <f>Responses!T7</f>
        <v/>
      </c>
      <c r="F7" s="55" t="str">
        <f>Responses!U7</f>
        <v/>
      </c>
      <c r="G7" s="55" t="str">
        <f>Responses!V7</f>
        <v/>
      </c>
      <c r="H7" s="55" t="str">
        <f>Responses!W7</f>
        <v/>
      </c>
      <c r="I7" s="55" t="str">
        <f>Responses!X7</f>
        <v/>
      </c>
      <c r="J7" s="55" t="str">
        <f>Responses!Y7</f>
        <v/>
      </c>
      <c r="K7" s="55" t="str">
        <f>Responses!Z7</f>
        <v/>
      </c>
      <c r="L7" s="56"/>
      <c r="M7" s="57"/>
      <c r="N7" s="58"/>
      <c r="O7" s="54" t="str">
        <f>Responses!$A7</f>
        <v>U5</v>
      </c>
      <c r="P7" s="55" t="str">
        <f>Responses!AO7</f>
        <v/>
      </c>
      <c r="Q7" s="55" t="str">
        <f>Responses!AP7</f>
        <v/>
      </c>
      <c r="R7" s="55" t="str">
        <f>Responses!AQ7</f>
        <v/>
      </c>
      <c r="S7" s="55" t="str">
        <f>Responses!AR7</f>
        <v/>
      </c>
      <c r="T7" s="55" t="str">
        <f>Responses!AS7</f>
        <v/>
      </c>
      <c r="U7" s="55" t="str">
        <f>Responses!AT7</f>
        <v/>
      </c>
      <c r="V7" s="55" t="str">
        <f>Responses!AU7</f>
        <v/>
      </c>
      <c r="W7" s="55" t="str">
        <f>Responses!AV7</f>
        <v/>
      </c>
      <c r="X7" s="55" t="str">
        <f>Responses!AW7</f>
        <v/>
      </c>
      <c r="Y7" s="55" t="str">
        <f>Responses!AX7</f>
        <v/>
      </c>
      <c r="Z7" s="56"/>
      <c r="AA7" s="57"/>
    </row>
    <row r="8">
      <c r="A8" s="54" t="str">
        <f>Responses!$A8</f>
        <v>U6</v>
      </c>
      <c r="B8" s="55" t="str">
        <f>Responses!Q8</f>
        <v/>
      </c>
      <c r="C8" s="55" t="str">
        <f>Responses!R8</f>
        <v/>
      </c>
      <c r="D8" s="55" t="str">
        <f>Responses!S8</f>
        <v/>
      </c>
      <c r="E8" s="55" t="str">
        <f>Responses!T8</f>
        <v/>
      </c>
      <c r="F8" s="55" t="str">
        <f>Responses!U8</f>
        <v/>
      </c>
      <c r="G8" s="55" t="str">
        <f>Responses!V8</f>
        <v/>
      </c>
      <c r="H8" s="55" t="str">
        <f>Responses!W8</f>
        <v/>
      </c>
      <c r="I8" s="55" t="str">
        <f>Responses!X8</f>
        <v/>
      </c>
      <c r="J8" s="55" t="str">
        <f>Responses!Y8</f>
        <v/>
      </c>
      <c r="K8" s="55" t="str">
        <f>Responses!Z8</f>
        <v/>
      </c>
      <c r="L8" s="56"/>
      <c r="M8" s="57"/>
      <c r="N8" s="58"/>
      <c r="O8" s="54" t="str">
        <f>Responses!$A8</f>
        <v>U6</v>
      </c>
      <c r="P8" s="55" t="str">
        <f>Responses!AO8</f>
        <v/>
      </c>
      <c r="Q8" s="55" t="str">
        <f>Responses!AP8</f>
        <v/>
      </c>
      <c r="R8" s="55" t="str">
        <f>Responses!AQ8</f>
        <v/>
      </c>
      <c r="S8" s="55" t="str">
        <f>Responses!AR8</f>
        <v/>
      </c>
      <c r="T8" s="55" t="str">
        <f>Responses!AS8</f>
        <v/>
      </c>
      <c r="U8" s="55" t="str">
        <f>Responses!AT8</f>
        <v/>
      </c>
      <c r="V8" s="55" t="str">
        <f>Responses!AU8</f>
        <v/>
      </c>
      <c r="W8" s="55" t="str">
        <f>Responses!AV8</f>
        <v/>
      </c>
      <c r="X8" s="55" t="str">
        <f>Responses!AW8</f>
        <v/>
      </c>
      <c r="Y8" s="55" t="str">
        <f>Responses!AX8</f>
        <v/>
      </c>
      <c r="Z8" s="56"/>
      <c r="AA8" s="57"/>
    </row>
    <row r="9">
      <c r="A9" s="54" t="str">
        <f>Responses!$A9</f>
        <v>U7</v>
      </c>
      <c r="B9" s="55" t="str">
        <f>Responses!Q9</f>
        <v/>
      </c>
      <c r="C9" s="55" t="str">
        <f>Responses!R9</f>
        <v/>
      </c>
      <c r="D9" s="55" t="str">
        <f>Responses!S9</f>
        <v/>
      </c>
      <c r="E9" s="55" t="str">
        <f>Responses!T9</f>
        <v/>
      </c>
      <c r="F9" s="55" t="str">
        <f>Responses!U9</f>
        <v/>
      </c>
      <c r="G9" s="55" t="str">
        <f>Responses!V9</f>
        <v/>
      </c>
      <c r="H9" s="55" t="str">
        <f>Responses!W9</f>
        <v/>
      </c>
      <c r="I9" s="55" t="str">
        <f>Responses!X9</f>
        <v/>
      </c>
      <c r="J9" s="55" t="str">
        <f>Responses!Y9</f>
        <v/>
      </c>
      <c r="K9" s="55" t="str">
        <f>Responses!Z9</f>
        <v/>
      </c>
      <c r="L9" s="56"/>
      <c r="M9" s="57"/>
      <c r="N9" s="58"/>
      <c r="O9" s="54" t="str">
        <f>Responses!$A9</f>
        <v>U7</v>
      </c>
      <c r="P9" s="55" t="str">
        <f>Responses!AO9</f>
        <v/>
      </c>
      <c r="Q9" s="55" t="str">
        <f>Responses!AP9</f>
        <v/>
      </c>
      <c r="R9" s="55" t="str">
        <f>Responses!AQ9</f>
        <v/>
      </c>
      <c r="S9" s="55" t="str">
        <f>Responses!AR9</f>
        <v/>
      </c>
      <c r="T9" s="55" t="str">
        <f>Responses!AS9</f>
        <v/>
      </c>
      <c r="U9" s="55" t="str">
        <f>Responses!AT9</f>
        <v/>
      </c>
      <c r="V9" s="55" t="str">
        <f>Responses!AU9</f>
        <v/>
      </c>
      <c r="W9" s="55" t="str">
        <f>Responses!AV9</f>
        <v/>
      </c>
      <c r="X9" s="55" t="str">
        <f>Responses!AW9</f>
        <v/>
      </c>
      <c r="Y9" s="55" t="str">
        <f>Responses!AX9</f>
        <v/>
      </c>
      <c r="Z9" s="56"/>
      <c r="AA9" s="57"/>
    </row>
    <row r="10">
      <c r="A10" s="54" t="str">
        <f>Responses!$A10</f>
        <v>U8</v>
      </c>
      <c r="B10" s="55" t="str">
        <f>Responses!Q10</f>
        <v/>
      </c>
      <c r="C10" s="55" t="str">
        <f>Responses!R10</f>
        <v/>
      </c>
      <c r="D10" s="55" t="str">
        <f>Responses!S10</f>
        <v/>
      </c>
      <c r="E10" s="55" t="str">
        <f>Responses!T10</f>
        <v/>
      </c>
      <c r="F10" s="55" t="str">
        <f>Responses!U10</f>
        <v/>
      </c>
      <c r="G10" s="55" t="str">
        <f>Responses!V10</f>
        <v/>
      </c>
      <c r="H10" s="55" t="str">
        <f>Responses!W10</f>
        <v/>
      </c>
      <c r="I10" s="55" t="str">
        <f>Responses!X10</f>
        <v/>
      </c>
      <c r="J10" s="55" t="str">
        <f>Responses!Y10</f>
        <v/>
      </c>
      <c r="K10" s="55" t="str">
        <f>Responses!Z10</f>
        <v/>
      </c>
      <c r="L10" s="56"/>
      <c r="M10" s="57"/>
      <c r="N10" s="58"/>
      <c r="O10" s="54" t="str">
        <f>Responses!$A10</f>
        <v>U8</v>
      </c>
      <c r="P10" s="55" t="str">
        <f>Responses!AO10</f>
        <v/>
      </c>
      <c r="Q10" s="55" t="str">
        <f>Responses!AP10</f>
        <v/>
      </c>
      <c r="R10" s="55" t="str">
        <f>Responses!AQ10</f>
        <v/>
      </c>
      <c r="S10" s="55" t="str">
        <f>Responses!AR10</f>
        <v/>
      </c>
      <c r="T10" s="55" t="str">
        <f>Responses!AS10</f>
        <v/>
      </c>
      <c r="U10" s="55" t="str">
        <f>Responses!AT10</f>
        <v/>
      </c>
      <c r="V10" s="55" t="str">
        <f>Responses!AU10</f>
        <v/>
      </c>
      <c r="W10" s="55" t="str">
        <f>Responses!AV10</f>
        <v/>
      </c>
      <c r="X10" s="55" t="str">
        <f>Responses!AW10</f>
        <v/>
      </c>
      <c r="Y10" s="55" t="str">
        <f>Responses!AX10</f>
        <v/>
      </c>
      <c r="Z10" s="56"/>
      <c r="AA10" s="57"/>
    </row>
    <row r="11">
      <c r="A11" s="54" t="str">
        <f>Responses!$A11</f>
        <v>U9</v>
      </c>
      <c r="B11" s="55" t="str">
        <f>Responses!Q11</f>
        <v/>
      </c>
      <c r="C11" s="55" t="str">
        <f>Responses!R11</f>
        <v/>
      </c>
      <c r="D11" s="55" t="str">
        <f>Responses!S11</f>
        <v/>
      </c>
      <c r="E11" s="55" t="str">
        <f>Responses!T11</f>
        <v/>
      </c>
      <c r="F11" s="55" t="str">
        <f>Responses!U11</f>
        <v/>
      </c>
      <c r="G11" s="55" t="str">
        <f>Responses!V11</f>
        <v/>
      </c>
      <c r="H11" s="55" t="str">
        <f>Responses!W11</f>
        <v/>
      </c>
      <c r="I11" s="55" t="str">
        <f>Responses!X11</f>
        <v/>
      </c>
      <c r="J11" s="55" t="str">
        <f>Responses!Y11</f>
        <v/>
      </c>
      <c r="K11" s="55" t="str">
        <f>Responses!Z11</f>
        <v/>
      </c>
      <c r="L11" s="56"/>
      <c r="M11" s="57"/>
      <c r="N11" s="58"/>
      <c r="O11" s="54" t="str">
        <f>Responses!$A11</f>
        <v>U9</v>
      </c>
      <c r="P11" s="55" t="str">
        <f>Responses!AO11</f>
        <v/>
      </c>
      <c r="Q11" s="55" t="str">
        <f>Responses!AP11</f>
        <v/>
      </c>
      <c r="R11" s="55" t="str">
        <f>Responses!AQ11</f>
        <v/>
      </c>
      <c r="S11" s="55" t="str">
        <f>Responses!AR11</f>
        <v/>
      </c>
      <c r="T11" s="55" t="str">
        <f>Responses!AS11</f>
        <v/>
      </c>
      <c r="U11" s="55" t="str">
        <f>Responses!AT11</f>
        <v/>
      </c>
      <c r="V11" s="55" t="str">
        <f>Responses!AU11</f>
        <v/>
      </c>
      <c r="W11" s="55" t="str">
        <f>Responses!AV11</f>
        <v/>
      </c>
      <c r="X11" s="55" t="str">
        <f>Responses!AW11</f>
        <v/>
      </c>
      <c r="Y11" s="55" t="str">
        <f>Responses!AX11</f>
        <v/>
      </c>
      <c r="Z11" s="56"/>
      <c r="AA11" s="57"/>
    </row>
    <row r="12">
      <c r="A12" s="54" t="str">
        <f>Responses!$A12</f>
        <v>U10</v>
      </c>
      <c r="B12" s="55" t="str">
        <f>Responses!Q12</f>
        <v/>
      </c>
      <c r="C12" s="55" t="str">
        <f>Responses!R12</f>
        <v/>
      </c>
      <c r="D12" s="55" t="str">
        <f>Responses!S12</f>
        <v/>
      </c>
      <c r="E12" s="55" t="str">
        <f>Responses!T12</f>
        <v/>
      </c>
      <c r="F12" s="55" t="str">
        <f>Responses!U12</f>
        <v/>
      </c>
      <c r="G12" s="55" t="str">
        <f>Responses!V12</f>
        <v/>
      </c>
      <c r="H12" s="55" t="str">
        <f>Responses!W12</f>
        <v/>
      </c>
      <c r="I12" s="55" t="str">
        <f>Responses!X12</f>
        <v/>
      </c>
      <c r="J12" s="55" t="str">
        <f>Responses!Y12</f>
        <v/>
      </c>
      <c r="K12" s="55" t="str">
        <f>Responses!Z12</f>
        <v/>
      </c>
      <c r="L12" s="56"/>
      <c r="M12" s="57"/>
      <c r="N12" s="58"/>
      <c r="O12" s="54" t="str">
        <f>Responses!$A12</f>
        <v>U10</v>
      </c>
      <c r="P12" s="55" t="str">
        <f>Responses!AO12</f>
        <v/>
      </c>
      <c r="Q12" s="55" t="str">
        <f>Responses!AP12</f>
        <v/>
      </c>
      <c r="R12" s="55" t="str">
        <f>Responses!AQ12</f>
        <v/>
      </c>
      <c r="S12" s="55" t="str">
        <f>Responses!AR12</f>
        <v/>
      </c>
      <c r="T12" s="55" t="str">
        <f>Responses!AS12</f>
        <v/>
      </c>
      <c r="U12" s="55" t="str">
        <f>Responses!AT12</f>
        <v/>
      </c>
      <c r="V12" s="55" t="str">
        <f>Responses!AU12</f>
        <v/>
      </c>
      <c r="W12" s="55" t="str">
        <f>Responses!AV12</f>
        <v/>
      </c>
      <c r="X12" s="55" t="str">
        <f>Responses!AW12</f>
        <v/>
      </c>
      <c r="Y12" s="55" t="str">
        <f>Responses!AX12</f>
        <v/>
      </c>
      <c r="Z12" s="56"/>
      <c r="AA12" s="57"/>
    </row>
    <row r="13">
      <c r="A13" s="54" t="str">
        <f>Responses!$A13</f>
        <v>U11</v>
      </c>
      <c r="B13" s="55" t="str">
        <f>Responses!Q13</f>
        <v/>
      </c>
      <c r="C13" s="55" t="str">
        <f>Responses!R13</f>
        <v/>
      </c>
      <c r="D13" s="55" t="str">
        <f>Responses!S13</f>
        <v/>
      </c>
      <c r="E13" s="55" t="str">
        <f>Responses!T13</f>
        <v/>
      </c>
      <c r="F13" s="55" t="str">
        <f>Responses!U13</f>
        <v/>
      </c>
      <c r="G13" s="55" t="str">
        <f>Responses!V13</f>
        <v/>
      </c>
      <c r="H13" s="55" t="str">
        <f>Responses!W13</f>
        <v/>
      </c>
      <c r="I13" s="55" t="str">
        <f>Responses!X13</f>
        <v/>
      </c>
      <c r="J13" s="55" t="str">
        <f>Responses!Y13</f>
        <v/>
      </c>
      <c r="K13" s="55" t="str">
        <f>Responses!Z13</f>
        <v/>
      </c>
      <c r="L13" s="56"/>
      <c r="M13" s="57"/>
      <c r="N13" s="58"/>
      <c r="O13" s="54" t="str">
        <f>Responses!$A13</f>
        <v>U11</v>
      </c>
      <c r="P13" s="55" t="str">
        <f>Responses!AO13</f>
        <v/>
      </c>
      <c r="Q13" s="55" t="str">
        <f>Responses!AP13</f>
        <v/>
      </c>
      <c r="R13" s="55" t="str">
        <f>Responses!AQ13</f>
        <v/>
      </c>
      <c r="S13" s="55" t="str">
        <f>Responses!AR13</f>
        <v/>
      </c>
      <c r="T13" s="55" t="str">
        <f>Responses!AS13</f>
        <v/>
      </c>
      <c r="U13" s="55" t="str">
        <f>Responses!AT13</f>
        <v/>
      </c>
      <c r="V13" s="55" t="str">
        <f>Responses!AU13</f>
        <v/>
      </c>
      <c r="W13" s="55" t="str">
        <f>Responses!AV13</f>
        <v/>
      </c>
      <c r="X13" s="55" t="str">
        <f>Responses!AW13</f>
        <v/>
      </c>
      <c r="Y13" s="55" t="str">
        <f>Responses!AX13</f>
        <v/>
      </c>
      <c r="Z13" s="56"/>
      <c r="AA13" s="57"/>
    </row>
    <row r="14">
      <c r="A14" s="54" t="str">
        <f>Responses!$A14</f>
        <v>U12</v>
      </c>
      <c r="B14" s="55" t="str">
        <f>Responses!Q14</f>
        <v/>
      </c>
      <c r="C14" s="55" t="str">
        <f>Responses!R14</f>
        <v/>
      </c>
      <c r="D14" s="55" t="str">
        <f>Responses!S14</f>
        <v/>
      </c>
      <c r="E14" s="55" t="str">
        <f>Responses!T14</f>
        <v/>
      </c>
      <c r="F14" s="55" t="str">
        <f>Responses!U14</f>
        <v/>
      </c>
      <c r="G14" s="55" t="str">
        <f>Responses!V14</f>
        <v/>
      </c>
      <c r="H14" s="55" t="str">
        <f>Responses!W14</f>
        <v/>
      </c>
      <c r="I14" s="55" t="str">
        <f>Responses!X14</f>
        <v/>
      </c>
      <c r="J14" s="55" t="str">
        <f>Responses!Y14</f>
        <v/>
      </c>
      <c r="K14" s="55" t="str">
        <f>Responses!Z14</f>
        <v/>
      </c>
      <c r="L14" s="56"/>
      <c r="M14" s="57"/>
      <c r="N14" s="58"/>
      <c r="O14" s="54" t="str">
        <f>Responses!$A14</f>
        <v>U12</v>
      </c>
      <c r="P14" s="55" t="str">
        <f>Responses!AO14</f>
        <v/>
      </c>
      <c r="Q14" s="55" t="str">
        <f>Responses!AP14</f>
        <v/>
      </c>
      <c r="R14" s="55" t="str">
        <f>Responses!AQ14</f>
        <v/>
      </c>
      <c r="S14" s="55" t="str">
        <f>Responses!AR14</f>
        <v/>
      </c>
      <c r="T14" s="55" t="str">
        <f>Responses!AS14</f>
        <v/>
      </c>
      <c r="U14" s="55" t="str">
        <f>Responses!AT14</f>
        <v/>
      </c>
      <c r="V14" s="55" t="str">
        <f>Responses!AU14</f>
        <v/>
      </c>
      <c r="W14" s="55" t="str">
        <f>Responses!AV14</f>
        <v/>
      </c>
      <c r="X14" s="55" t="str">
        <f>Responses!AW14</f>
        <v/>
      </c>
      <c r="Y14" s="55" t="str">
        <f>Responses!AX14</f>
        <v/>
      </c>
      <c r="Z14" s="56"/>
      <c r="AA14" s="57"/>
    </row>
    <row r="15">
      <c r="A15" s="54" t="str">
        <f>Responses!$A15</f>
        <v>U13</v>
      </c>
      <c r="B15" s="55" t="str">
        <f>Responses!Q15</f>
        <v/>
      </c>
      <c r="C15" s="55" t="str">
        <f>Responses!R15</f>
        <v/>
      </c>
      <c r="D15" s="55" t="str">
        <f>Responses!S15</f>
        <v/>
      </c>
      <c r="E15" s="55" t="str">
        <f>Responses!T15</f>
        <v/>
      </c>
      <c r="F15" s="55" t="str">
        <f>Responses!U15</f>
        <v/>
      </c>
      <c r="G15" s="55" t="str">
        <f>Responses!V15</f>
        <v/>
      </c>
      <c r="H15" s="55" t="str">
        <f>Responses!W15</f>
        <v/>
      </c>
      <c r="I15" s="55" t="str">
        <f>Responses!X15</f>
        <v/>
      </c>
      <c r="J15" s="55" t="str">
        <f>Responses!Y15</f>
        <v/>
      </c>
      <c r="K15" s="55" t="str">
        <f>Responses!Z15</f>
        <v/>
      </c>
      <c r="L15" s="56"/>
      <c r="M15" s="57"/>
      <c r="N15" s="58"/>
      <c r="O15" s="54" t="str">
        <f>Responses!$A15</f>
        <v>U13</v>
      </c>
      <c r="P15" s="55" t="str">
        <f>Responses!AO15</f>
        <v/>
      </c>
      <c r="Q15" s="55" t="str">
        <f>Responses!AP15</f>
        <v/>
      </c>
      <c r="R15" s="55" t="str">
        <f>Responses!AQ15</f>
        <v/>
      </c>
      <c r="S15" s="55" t="str">
        <f>Responses!AR15</f>
        <v/>
      </c>
      <c r="T15" s="55" t="str">
        <f>Responses!AS15</f>
        <v/>
      </c>
      <c r="U15" s="55" t="str">
        <f>Responses!AT15</f>
        <v/>
      </c>
      <c r="V15" s="55" t="str">
        <f>Responses!AU15</f>
        <v/>
      </c>
      <c r="W15" s="55" t="str">
        <f>Responses!AV15</f>
        <v/>
      </c>
      <c r="X15" s="55" t="str">
        <f>Responses!AW15</f>
        <v/>
      </c>
      <c r="Y15" s="55" t="str">
        <f>Responses!AX15</f>
        <v/>
      </c>
      <c r="Z15" s="56"/>
      <c r="AA15" s="57"/>
    </row>
    <row r="16">
      <c r="A16" s="54" t="str">
        <f>Responses!$A16</f>
        <v>U14</v>
      </c>
      <c r="B16" s="55" t="str">
        <f>Responses!Q16</f>
        <v/>
      </c>
      <c r="C16" s="55" t="str">
        <f>Responses!R16</f>
        <v/>
      </c>
      <c r="D16" s="55" t="str">
        <f>Responses!S16</f>
        <v/>
      </c>
      <c r="E16" s="55" t="str">
        <f>Responses!T16</f>
        <v/>
      </c>
      <c r="F16" s="55" t="str">
        <f>Responses!U16</f>
        <v/>
      </c>
      <c r="G16" s="55" t="str">
        <f>Responses!V16</f>
        <v/>
      </c>
      <c r="H16" s="55" t="str">
        <f>Responses!W16</f>
        <v/>
      </c>
      <c r="I16" s="55" t="str">
        <f>Responses!X16</f>
        <v/>
      </c>
      <c r="J16" s="55" t="str">
        <f>Responses!Y16</f>
        <v/>
      </c>
      <c r="K16" s="55" t="str">
        <f>Responses!Z16</f>
        <v/>
      </c>
      <c r="L16" s="56"/>
      <c r="M16" s="57"/>
      <c r="N16" s="58"/>
      <c r="O16" s="54" t="str">
        <f>Responses!$A16</f>
        <v>U14</v>
      </c>
      <c r="P16" s="55" t="str">
        <f>Responses!AO16</f>
        <v/>
      </c>
      <c r="Q16" s="55" t="str">
        <f>Responses!AP16</f>
        <v/>
      </c>
      <c r="R16" s="55" t="str">
        <f>Responses!AQ16</f>
        <v/>
      </c>
      <c r="S16" s="55" t="str">
        <f>Responses!AR16</f>
        <v/>
      </c>
      <c r="T16" s="55" t="str">
        <f>Responses!AS16</f>
        <v/>
      </c>
      <c r="U16" s="55" t="str">
        <f>Responses!AT16</f>
        <v/>
      </c>
      <c r="V16" s="55" t="str">
        <f>Responses!AU16</f>
        <v/>
      </c>
      <c r="W16" s="55" t="str">
        <f>Responses!AV16</f>
        <v/>
      </c>
      <c r="X16" s="55" t="str">
        <f>Responses!AW16</f>
        <v/>
      </c>
      <c r="Y16" s="55" t="str">
        <f>Responses!AX16</f>
        <v/>
      </c>
      <c r="Z16" s="56"/>
      <c r="AA16" s="57"/>
    </row>
    <row r="17">
      <c r="A17" s="54" t="str">
        <f>Responses!$A17</f>
        <v>U15</v>
      </c>
      <c r="B17" s="55" t="str">
        <f>Responses!Q17</f>
        <v/>
      </c>
      <c r="C17" s="55" t="str">
        <f>Responses!R17</f>
        <v/>
      </c>
      <c r="D17" s="55" t="str">
        <f>Responses!S17</f>
        <v/>
      </c>
      <c r="E17" s="55" t="str">
        <f>Responses!T17</f>
        <v/>
      </c>
      <c r="F17" s="55" t="str">
        <f>Responses!U17</f>
        <v/>
      </c>
      <c r="G17" s="55" t="str">
        <f>Responses!V17</f>
        <v/>
      </c>
      <c r="H17" s="55" t="str">
        <f>Responses!W17</f>
        <v/>
      </c>
      <c r="I17" s="55" t="str">
        <f>Responses!X17</f>
        <v/>
      </c>
      <c r="J17" s="55" t="str">
        <f>Responses!Y17</f>
        <v/>
      </c>
      <c r="K17" s="55" t="str">
        <f>Responses!Z17</f>
        <v/>
      </c>
      <c r="L17" s="56"/>
      <c r="M17" s="57"/>
      <c r="N17" s="58"/>
      <c r="O17" s="54" t="str">
        <f>Responses!$A17</f>
        <v>U15</v>
      </c>
      <c r="P17" s="55" t="str">
        <f>Responses!AO17</f>
        <v/>
      </c>
      <c r="Q17" s="55" t="str">
        <f>Responses!AP17</f>
        <v/>
      </c>
      <c r="R17" s="55" t="str">
        <f>Responses!AQ17</f>
        <v/>
      </c>
      <c r="S17" s="55" t="str">
        <f>Responses!AR17</f>
        <v/>
      </c>
      <c r="T17" s="55" t="str">
        <f>Responses!AS17</f>
        <v/>
      </c>
      <c r="U17" s="55" t="str">
        <f>Responses!AT17</f>
        <v/>
      </c>
      <c r="V17" s="55" t="str">
        <f>Responses!AU17</f>
        <v/>
      </c>
      <c r="W17" s="55" t="str">
        <f>Responses!AV17</f>
        <v/>
      </c>
      <c r="X17" s="55" t="str">
        <f>Responses!AW17</f>
        <v/>
      </c>
      <c r="Y17" s="55" t="str">
        <f>Responses!AX17</f>
        <v/>
      </c>
      <c r="Z17" s="56"/>
      <c r="AA17" s="57"/>
    </row>
    <row r="18">
      <c r="A18" s="54" t="str">
        <f>Responses!$A18</f>
        <v>U16</v>
      </c>
      <c r="B18" s="55" t="str">
        <f>Responses!Q18</f>
        <v/>
      </c>
      <c r="C18" s="55" t="str">
        <f>Responses!R18</f>
        <v/>
      </c>
      <c r="D18" s="55" t="str">
        <f>Responses!S18</f>
        <v/>
      </c>
      <c r="E18" s="55" t="str">
        <f>Responses!T18</f>
        <v/>
      </c>
      <c r="F18" s="55" t="str">
        <f>Responses!U18</f>
        <v/>
      </c>
      <c r="G18" s="55" t="str">
        <f>Responses!V18</f>
        <v/>
      </c>
      <c r="H18" s="55" t="str">
        <f>Responses!W18</f>
        <v/>
      </c>
      <c r="I18" s="55" t="str">
        <f>Responses!X18</f>
        <v/>
      </c>
      <c r="J18" s="55" t="str">
        <f>Responses!Y18</f>
        <v/>
      </c>
      <c r="K18" s="55" t="str">
        <f>Responses!Z18</f>
        <v/>
      </c>
      <c r="L18" s="56"/>
      <c r="M18" s="57"/>
      <c r="N18" s="58"/>
      <c r="O18" s="54" t="str">
        <f>Responses!$A18</f>
        <v>U16</v>
      </c>
      <c r="P18" s="55" t="str">
        <f>Responses!AO18</f>
        <v/>
      </c>
      <c r="Q18" s="55" t="str">
        <f>Responses!AP18</f>
        <v/>
      </c>
      <c r="R18" s="55" t="str">
        <f>Responses!AQ18</f>
        <v/>
      </c>
      <c r="S18" s="55" t="str">
        <f>Responses!AR18</f>
        <v/>
      </c>
      <c r="T18" s="55" t="str">
        <f>Responses!AS18</f>
        <v/>
      </c>
      <c r="U18" s="55" t="str">
        <f>Responses!AT18</f>
        <v/>
      </c>
      <c r="V18" s="55" t="str">
        <f>Responses!AU18</f>
        <v/>
      </c>
      <c r="W18" s="55" t="str">
        <f>Responses!AV18</f>
        <v/>
      </c>
      <c r="X18" s="55" t="str">
        <f>Responses!AW18</f>
        <v/>
      </c>
      <c r="Y18" s="55" t="str">
        <f>Responses!AX18</f>
        <v/>
      </c>
      <c r="Z18" s="56"/>
      <c r="AA18" s="57"/>
    </row>
    <row r="19">
      <c r="A19" s="54" t="str">
        <f>Responses!$A19</f>
        <v>U17</v>
      </c>
      <c r="B19" s="55" t="str">
        <f>Responses!Q19</f>
        <v/>
      </c>
      <c r="C19" s="55" t="str">
        <f>Responses!R19</f>
        <v/>
      </c>
      <c r="D19" s="55" t="str">
        <f>Responses!S19</f>
        <v/>
      </c>
      <c r="E19" s="55" t="str">
        <f>Responses!T19</f>
        <v/>
      </c>
      <c r="F19" s="55" t="str">
        <f>Responses!U19</f>
        <v/>
      </c>
      <c r="G19" s="55" t="str">
        <f>Responses!V19</f>
        <v/>
      </c>
      <c r="H19" s="55" t="str">
        <f>Responses!W19</f>
        <v/>
      </c>
      <c r="I19" s="55" t="str">
        <f>Responses!X19</f>
        <v/>
      </c>
      <c r="J19" s="55" t="str">
        <f>Responses!Y19</f>
        <v/>
      </c>
      <c r="K19" s="55" t="str">
        <f>Responses!Z19</f>
        <v/>
      </c>
      <c r="L19" s="56"/>
      <c r="M19" s="57"/>
      <c r="N19" s="58"/>
      <c r="O19" s="54" t="str">
        <f>Responses!$A19</f>
        <v>U17</v>
      </c>
      <c r="P19" s="55" t="str">
        <f>Responses!AO19</f>
        <v/>
      </c>
      <c r="Q19" s="55" t="str">
        <f>Responses!AP19</f>
        <v/>
      </c>
      <c r="R19" s="55" t="str">
        <f>Responses!AQ19</f>
        <v/>
      </c>
      <c r="S19" s="55" t="str">
        <f>Responses!AR19</f>
        <v/>
      </c>
      <c r="T19" s="55" t="str">
        <f>Responses!AS19</f>
        <v/>
      </c>
      <c r="U19" s="55" t="str">
        <f>Responses!AT19</f>
        <v/>
      </c>
      <c r="V19" s="55" t="str">
        <f>Responses!AU19</f>
        <v/>
      </c>
      <c r="W19" s="55" t="str">
        <f>Responses!AV19</f>
        <v/>
      </c>
      <c r="X19" s="55" t="str">
        <f>Responses!AW19</f>
        <v/>
      </c>
      <c r="Y19" s="55" t="str">
        <f>Responses!AX19</f>
        <v/>
      </c>
      <c r="Z19" s="56"/>
      <c r="AA19" s="57"/>
    </row>
    <row r="20">
      <c r="A20" s="54" t="str">
        <f>Responses!$A20</f>
        <v>U18</v>
      </c>
      <c r="B20" s="55" t="str">
        <f>Responses!Q20</f>
        <v/>
      </c>
      <c r="C20" s="55" t="str">
        <f>Responses!R20</f>
        <v/>
      </c>
      <c r="D20" s="55" t="str">
        <f>Responses!S20</f>
        <v/>
      </c>
      <c r="E20" s="55" t="str">
        <f>Responses!T20</f>
        <v/>
      </c>
      <c r="F20" s="55" t="str">
        <f>Responses!U20</f>
        <v/>
      </c>
      <c r="G20" s="55" t="str">
        <f>Responses!V20</f>
        <v/>
      </c>
      <c r="H20" s="55" t="str">
        <f>Responses!W20</f>
        <v/>
      </c>
      <c r="I20" s="55" t="str">
        <f>Responses!X20</f>
        <v/>
      </c>
      <c r="J20" s="55" t="str">
        <f>Responses!Y20</f>
        <v/>
      </c>
      <c r="K20" s="55" t="str">
        <f>Responses!Z20</f>
        <v/>
      </c>
      <c r="L20" s="56"/>
      <c r="M20" s="57"/>
      <c r="N20" s="58"/>
      <c r="O20" s="54" t="str">
        <f>Responses!$A20</f>
        <v>U18</v>
      </c>
      <c r="P20" s="55" t="str">
        <f>Responses!AO20</f>
        <v/>
      </c>
      <c r="Q20" s="55" t="str">
        <f>Responses!AP20</f>
        <v/>
      </c>
      <c r="R20" s="55" t="str">
        <f>Responses!AQ20</f>
        <v/>
      </c>
      <c r="S20" s="55" t="str">
        <f>Responses!AR20</f>
        <v/>
      </c>
      <c r="T20" s="55" t="str">
        <f>Responses!AS20</f>
        <v/>
      </c>
      <c r="U20" s="55" t="str">
        <f>Responses!AT20</f>
        <v/>
      </c>
      <c r="V20" s="55" t="str">
        <f>Responses!AU20</f>
        <v/>
      </c>
      <c r="W20" s="55" t="str">
        <f>Responses!AV20</f>
        <v/>
      </c>
      <c r="X20" s="55" t="str">
        <f>Responses!AW20</f>
        <v/>
      </c>
      <c r="Y20" s="55" t="str">
        <f>Responses!AX20</f>
        <v/>
      </c>
      <c r="Z20" s="56"/>
      <c r="AA20" s="57"/>
    </row>
    <row r="21">
      <c r="A21" s="54" t="str">
        <f>Responses!$A21</f>
        <v>U19</v>
      </c>
      <c r="B21" s="55" t="str">
        <f>Responses!Q21</f>
        <v/>
      </c>
      <c r="C21" s="55" t="str">
        <f>Responses!R21</f>
        <v/>
      </c>
      <c r="D21" s="55" t="str">
        <f>Responses!S21</f>
        <v/>
      </c>
      <c r="E21" s="55" t="str">
        <f>Responses!T21</f>
        <v/>
      </c>
      <c r="F21" s="55" t="str">
        <f>Responses!U21</f>
        <v/>
      </c>
      <c r="G21" s="55" t="str">
        <f>Responses!V21</f>
        <v/>
      </c>
      <c r="H21" s="55" t="str">
        <f>Responses!W21</f>
        <v/>
      </c>
      <c r="I21" s="55" t="str">
        <f>Responses!X21</f>
        <v/>
      </c>
      <c r="J21" s="55" t="str">
        <f>Responses!Y21</f>
        <v/>
      </c>
      <c r="K21" s="55" t="str">
        <f>Responses!Z21</f>
        <v/>
      </c>
      <c r="L21" s="56"/>
      <c r="M21" s="57"/>
      <c r="N21" s="58"/>
      <c r="O21" s="54" t="str">
        <f>Responses!$A21</f>
        <v>U19</v>
      </c>
      <c r="P21" s="55" t="str">
        <f>Responses!AO21</f>
        <v/>
      </c>
      <c r="Q21" s="55" t="str">
        <f>Responses!AP21</f>
        <v/>
      </c>
      <c r="R21" s="55" t="str">
        <f>Responses!AQ21</f>
        <v/>
      </c>
      <c r="S21" s="55" t="str">
        <f>Responses!AR21</f>
        <v/>
      </c>
      <c r="T21" s="55" t="str">
        <f>Responses!AS21</f>
        <v/>
      </c>
      <c r="U21" s="55" t="str">
        <f>Responses!AT21</f>
        <v/>
      </c>
      <c r="V21" s="55" t="str">
        <f>Responses!AU21</f>
        <v/>
      </c>
      <c r="W21" s="55" t="str">
        <f>Responses!AV21</f>
        <v/>
      </c>
      <c r="X21" s="55" t="str">
        <f>Responses!AW21</f>
        <v/>
      </c>
      <c r="Y21" s="55" t="str">
        <f>Responses!AX21</f>
        <v/>
      </c>
      <c r="Z21" s="56"/>
      <c r="AA21" s="57"/>
    </row>
    <row r="22">
      <c r="A22" s="54" t="str">
        <f>Responses!$A22</f>
        <v>U20</v>
      </c>
      <c r="B22" s="55" t="str">
        <f>Responses!Q22</f>
        <v/>
      </c>
      <c r="C22" s="55" t="str">
        <f>Responses!R22</f>
        <v/>
      </c>
      <c r="D22" s="55" t="str">
        <f>Responses!S22</f>
        <v/>
      </c>
      <c r="E22" s="55" t="str">
        <f>Responses!T22</f>
        <v/>
      </c>
      <c r="F22" s="55" t="str">
        <f>Responses!U22</f>
        <v/>
      </c>
      <c r="G22" s="55" t="str">
        <f>Responses!V22</f>
        <v/>
      </c>
      <c r="H22" s="55" t="str">
        <f>Responses!W22</f>
        <v/>
      </c>
      <c r="I22" s="55" t="str">
        <f>Responses!X22</f>
        <v/>
      </c>
      <c r="J22" s="55" t="str">
        <f>Responses!Y22</f>
        <v/>
      </c>
      <c r="K22" s="55" t="str">
        <f>Responses!Z22</f>
        <v/>
      </c>
      <c r="L22" s="56"/>
      <c r="M22" s="57"/>
      <c r="N22" s="58"/>
      <c r="O22" s="54" t="str">
        <f>Responses!$A22</f>
        <v>U20</v>
      </c>
      <c r="P22" s="55" t="str">
        <f>Responses!AO22</f>
        <v/>
      </c>
      <c r="Q22" s="55" t="str">
        <f>Responses!AP22</f>
        <v/>
      </c>
      <c r="R22" s="55" t="str">
        <f>Responses!AQ22</f>
        <v/>
      </c>
      <c r="S22" s="55" t="str">
        <f>Responses!AR22</f>
        <v/>
      </c>
      <c r="T22" s="55" t="str">
        <f>Responses!AS22</f>
        <v/>
      </c>
      <c r="U22" s="55" t="str">
        <f>Responses!AT22</f>
        <v/>
      </c>
      <c r="V22" s="55" t="str">
        <f>Responses!AU22</f>
        <v/>
      </c>
      <c r="W22" s="55" t="str">
        <f>Responses!AV22</f>
        <v/>
      </c>
      <c r="X22" s="55" t="str">
        <f>Responses!AW22</f>
        <v/>
      </c>
      <c r="Y22" s="55" t="str">
        <f>Responses!AX22</f>
        <v/>
      </c>
      <c r="Z22" s="56"/>
      <c r="AA22" s="57"/>
    </row>
    <row r="23">
      <c r="A23" s="59" t="s">
        <v>94</v>
      </c>
      <c r="B23" s="60">
        <f t="shared" ref="B23:M23" si="5">AVERAGE(B3:B22)</f>
        <v>5</v>
      </c>
      <c r="C23" s="60">
        <f t="shared" si="5"/>
        <v>1</v>
      </c>
      <c r="D23" s="60">
        <f t="shared" si="5"/>
        <v>6.5</v>
      </c>
      <c r="E23" s="60">
        <f t="shared" si="5"/>
        <v>1</v>
      </c>
      <c r="F23" s="60">
        <f t="shared" si="5"/>
        <v>5.5</v>
      </c>
      <c r="G23" s="60">
        <f t="shared" si="5"/>
        <v>1.5</v>
      </c>
      <c r="H23" s="60">
        <f t="shared" si="5"/>
        <v>5.5</v>
      </c>
      <c r="I23" s="60">
        <f t="shared" si="5"/>
        <v>1</v>
      </c>
      <c r="J23" s="60">
        <f t="shared" si="5"/>
        <v>6</v>
      </c>
      <c r="K23" s="60">
        <f t="shared" si="5"/>
        <v>1</v>
      </c>
      <c r="L23" s="60">
        <f t="shared" si="5"/>
        <v>53</v>
      </c>
      <c r="M23" s="60">
        <f t="shared" si="5"/>
        <v>88.33333333</v>
      </c>
      <c r="N23" s="61"/>
      <c r="O23" s="59" t="s">
        <v>94</v>
      </c>
      <c r="P23" s="60">
        <f t="shared" ref="P23:AA23" si="6">AVERAGE(P3:P22)</f>
        <v>4.5</v>
      </c>
      <c r="Q23" s="60">
        <f t="shared" si="6"/>
        <v>1.5</v>
      </c>
      <c r="R23" s="60">
        <f t="shared" si="6"/>
        <v>7</v>
      </c>
      <c r="S23" s="60">
        <f t="shared" si="6"/>
        <v>1</v>
      </c>
      <c r="T23" s="60">
        <f t="shared" si="6"/>
        <v>5</v>
      </c>
      <c r="U23" s="60">
        <f t="shared" si="6"/>
        <v>2</v>
      </c>
      <c r="V23" s="60">
        <f t="shared" si="6"/>
        <v>6</v>
      </c>
      <c r="W23" s="60">
        <f t="shared" si="6"/>
        <v>1</v>
      </c>
      <c r="X23" s="60">
        <f t="shared" si="6"/>
        <v>6</v>
      </c>
      <c r="Y23" s="60">
        <f t="shared" si="6"/>
        <v>1</v>
      </c>
      <c r="Z23" s="60">
        <f t="shared" si="6"/>
        <v>52</v>
      </c>
      <c r="AA23" s="60">
        <f t="shared" si="6"/>
        <v>86.66666667</v>
      </c>
    </row>
    <row r="24">
      <c r="A24" s="59" t="s">
        <v>146</v>
      </c>
      <c r="B24" s="60">
        <f t="shared" ref="B24:M24" si="7">_xlfn.STDEV.S(B3:B22)</f>
        <v>2.828427125</v>
      </c>
      <c r="C24" s="60">
        <f t="shared" si="7"/>
        <v>0</v>
      </c>
      <c r="D24" s="60">
        <f t="shared" si="7"/>
        <v>0.7071067812</v>
      </c>
      <c r="E24" s="60">
        <f t="shared" si="7"/>
        <v>0</v>
      </c>
      <c r="F24" s="60">
        <f t="shared" si="7"/>
        <v>0.7071067812</v>
      </c>
      <c r="G24" s="60">
        <f t="shared" si="7"/>
        <v>0.7071067812</v>
      </c>
      <c r="H24" s="60">
        <f t="shared" si="7"/>
        <v>0.7071067812</v>
      </c>
      <c r="I24" s="60">
        <f t="shared" si="7"/>
        <v>0</v>
      </c>
      <c r="J24" s="60">
        <f t="shared" si="7"/>
        <v>0</v>
      </c>
      <c r="K24" s="60">
        <f t="shared" si="7"/>
        <v>0</v>
      </c>
      <c r="L24" s="60">
        <f t="shared" si="7"/>
        <v>2.828427125</v>
      </c>
      <c r="M24" s="60">
        <f t="shared" si="7"/>
        <v>4.714045208</v>
      </c>
      <c r="N24" s="61"/>
      <c r="O24" s="59" t="s">
        <v>146</v>
      </c>
      <c r="P24" s="60">
        <f t="shared" ref="P24:AA24" si="8">_xlfn.STDEV.S(P3:P22)</f>
        <v>2.121320344</v>
      </c>
      <c r="Q24" s="60">
        <f t="shared" si="8"/>
        <v>0.7071067812</v>
      </c>
      <c r="R24" s="60">
        <f t="shared" si="8"/>
        <v>0</v>
      </c>
      <c r="S24" s="60">
        <f t="shared" si="8"/>
        <v>0</v>
      </c>
      <c r="T24" s="60">
        <f t="shared" si="8"/>
        <v>1.414213562</v>
      </c>
      <c r="U24" s="60">
        <f t="shared" si="8"/>
        <v>0</v>
      </c>
      <c r="V24" s="60">
        <f t="shared" si="8"/>
        <v>0</v>
      </c>
      <c r="W24" s="60">
        <f t="shared" si="8"/>
        <v>0</v>
      </c>
      <c r="X24" s="60">
        <f t="shared" si="8"/>
        <v>0</v>
      </c>
      <c r="Y24" s="60">
        <f t="shared" si="8"/>
        <v>0</v>
      </c>
      <c r="Z24" s="60">
        <f t="shared" si="8"/>
        <v>2.828427125</v>
      </c>
      <c r="AA24" s="60">
        <f t="shared" si="8"/>
        <v>4.714045208</v>
      </c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>
      <c r="A26" s="53" t="s">
        <v>147</v>
      </c>
      <c r="B26" s="56">
        <f>_xlfn.T.TEST(M3:M22,AA3:AA22,2,1)</f>
        <v>0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</row>
  </sheetData>
  <mergeCells count="2">
    <mergeCell ref="A1:M1"/>
    <mergeCell ref="O1:AA1"/>
  </mergeCells>
  <drawing r:id="rId1"/>
</worksheet>
</file>