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rtailor/Desktop/Lab Presentation/data/latency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7" i="3"/>
  <c r="B17" i="3"/>
  <c r="C15" i="3"/>
  <c r="B15" i="3"/>
  <c r="C13" i="3"/>
  <c r="B13" i="3"/>
  <c r="C11" i="3"/>
  <c r="B11" i="3"/>
  <c r="C9" i="3"/>
  <c r="B9" i="3"/>
  <c r="C7" i="3"/>
  <c r="B7" i="3"/>
  <c r="C5" i="3"/>
  <c r="B5" i="3"/>
  <c r="E108" i="1"/>
  <c r="D108" i="1"/>
  <c r="C76" i="2"/>
  <c r="B76" i="2"/>
  <c r="C74" i="2"/>
  <c r="B74" i="2"/>
  <c r="C72" i="2"/>
  <c r="B72" i="2"/>
  <c r="C70" i="2"/>
  <c r="B70" i="2"/>
  <c r="C68" i="2"/>
  <c r="B68" i="2"/>
  <c r="C66" i="2"/>
  <c r="B66" i="2"/>
  <c r="C64" i="2"/>
  <c r="B64" i="2"/>
  <c r="C56" i="2"/>
  <c r="B56" i="2"/>
  <c r="C54" i="2"/>
  <c r="B54" i="2"/>
  <c r="C52" i="2"/>
  <c r="B52" i="2"/>
  <c r="C50" i="2"/>
  <c r="B50" i="2"/>
  <c r="C48" i="2"/>
  <c r="B48" i="2"/>
  <c r="C46" i="2"/>
  <c r="B46" i="2"/>
  <c r="C44" i="2"/>
  <c r="B44" i="2"/>
  <c r="C36" i="2"/>
  <c r="B36" i="2"/>
  <c r="C34" i="2"/>
  <c r="B34" i="2"/>
  <c r="C32" i="2"/>
  <c r="B32" i="2"/>
  <c r="C30" i="2"/>
  <c r="B30" i="2"/>
  <c r="C28" i="2"/>
  <c r="B28" i="2"/>
  <c r="C26" i="2"/>
  <c r="B26" i="2"/>
  <c r="C24" i="2"/>
  <c r="B24" i="2"/>
  <c r="B7" i="2"/>
  <c r="C7" i="2"/>
  <c r="B9" i="2"/>
  <c r="C9" i="2"/>
  <c r="B11" i="2"/>
  <c r="C11" i="2"/>
  <c r="B13" i="2"/>
  <c r="C13" i="2"/>
  <c r="B15" i="2"/>
  <c r="C15" i="2"/>
  <c r="B17" i="2"/>
  <c r="C17" i="2"/>
  <c r="C5" i="2"/>
  <c r="B5" i="2"/>
  <c r="D98" i="1"/>
  <c r="E98" i="1"/>
  <c r="D100" i="1"/>
  <c r="E100" i="1"/>
  <c r="D102" i="1"/>
  <c r="E102" i="1"/>
  <c r="D104" i="1"/>
  <c r="E104" i="1"/>
  <c r="D106" i="1"/>
  <c r="E106" i="1"/>
  <c r="E96" i="1"/>
  <c r="D96" i="1"/>
  <c r="B95" i="1"/>
  <c r="C95" i="1"/>
  <c r="F96" i="1"/>
  <c r="B97" i="1"/>
  <c r="C97" i="1"/>
  <c r="F98" i="1"/>
  <c r="B99" i="1"/>
  <c r="C99" i="1"/>
  <c r="F100" i="1"/>
  <c r="B101" i="1"/>
  <c r="C101" i="1"/>
  <c r="F102" i="1"/>
  <c r="B103" i="1"/>
  <c r="C103" i="1"/>
  <c r="F104" i="1"/>
  <c r="B105" i="1"/>
  <c r="C105" i="1"/>
  <c r="F106" i="1"/>
  <c r="B107" i="1"/>
  <c r="C107" i="1"/>
  <c r="F108" i="1"/>
  <c r="F72" i="1"/>
  <c r="E72" i="1"/>
  <c r="D72" i="1"/>
  <c r="F70" i="1"/>
  <c r="E70" i="1"/>
  <c r="D70" i="1"/>
  <c r="F68" i="1"/>
  <c r="E68" i="1"/>
  <c r="D68" i="1"/>
  <c r="F66" i="1"/>
  <c r="E66" i="1"/>
  <c r="D66" i="1"/>
  <c r="F64" i="1"/>
  <c r="E64" i="1"/>
  <c r="D64" i="1"/>
  <c r="F62" i="1"/>
  <c r="E62" i="1"/>
  <c r="D62" i="1"/>
  <c r="F90" i="1"/>
  <c r="F88" i="1"/>
  <c r="F86" i="1"/>
  <c r="F84" i="1"/>
  <c r="F82" i="1"/>
  <c r="F80" i="1"/>
  <c r="F78" i="1"/>
  <c r="F60" i="1"/>
  <c r="F54" i="1"/>
  <c r="F52" i="1"/>
  <c r="F50" i="1"/>
  <c r="F48" i="1"/>
  <c r="F46" i="1"/>
  <c r="F44" i="1"/>
  <c r="F42" i="1"/>
  <c r="F36" i="1"/>
  <c r="F34" i="1"/>
  <c r="F32" i="1"/>
  <c r="F30" i="1"/>
  <c r="F28" i="1"/>
  <c r="F26" i="1"/>
  <c r="F24" i="1"/>
  <c r="F8" i="1"/>
  <c r="F10" i="1"/>
  <c r="F12" i="1"/>
  <c r="F14" i="1"/>
  <c r="F16" i="1"/>
  <c r="F18" i="1"/>
  <c r="F6" i="1"/>
  <c r="E90" i="1"/>
  <c r="D90" i="1"/>
  <c r="E88" i="1"/>
  <c r="D88" i="1"/>
  <c r="E86" i="1"/>
  <c r="D86" i="1"/>
  <c r="E84" i="1"/>
  <c r="D84" i="1"/>
  <c r="E82" i="1"/>
  <c r="D82" i="1"/>
  <c r="E80" i="1"/>
  <c r="D80" i="1"/>
  <c r="E78" i="1"/>
  <c r="D78" i="1"/>
  <c r="E60" i="1"/>
  <c r="D60" i="1"/>
  <c r="E54" i="1"/>
  <c r="D54" i="1"/>
  <c r="E52" i="1"/>
  <c r="D52" i="1"/>
  <c r="E50" i="1"/>
  <c r="D50" i="1"/>
  <c r="E48" i="1"/>
  <c r="D48" i="1"/>
  <c r="E46" i="1"/>
  <c r="D46" i="1"/>
  <c r="E44" i="1"/>
  <c r="D44" i="1"/>
  <c r="E42" i="1"/>
  <c r="D42" i="1"/>
  <c r="E36" i="1"/>
  <c r="D36" i="1"/>
  <c r="E34" i="1"/>
  <c r="D34" i="1"/>
  <c r="E32" i="1"/>
  <c r="D32" i="1"/>
  <c r="E30" i="1"/>
  <c r="D30" i="1"/>
  <c r="E28" i="1"/>
  <c r="D28" i="1"/>
  <c r="E26" i="1"/>
  <c r="D26" i="1"/>
  <c r="E24" i="1"/>
  <c r="D24" i="1"/>
  <c r="E6" i="1"/>
  <c r="E8" i="1"/>
  <c r="E10" i="1"/>
  <c r="E12" i="1"/>
  <c r="E14" i="1"/>
  <c r="E16" i="1"/>
  <c r="E18" i="1"/>
  <c r="D8" i="1"/>
  <c r="D10" i="1"/>
  <c r="D12" i="1"/>
  <c r="D14" i="1"/>
  <c r="D16" i="1"/>
  <c r="D18" i="1"/>
  <c r="D6" i="1"/>
  <c r="C89" i="1"/>
  <c r="B89" i="1"/>
  <c r="C87" i="1"/>
  <c r="B87" i="1"/>
  <c r="C85" i="1"/>
  <c r="B85" i="1"/>
  <c r="C83" i="1"/>
  <c r="B83" i="1"/>
  <c r="C81" i="1"/>
  <c r="B81" i="1"/>
  <c r="C79" i="1"/>
  <c r="B79" i="1"/>
  <c r="C77" i="1"/>
  <c r="B77" i="1"/>
  <c r="C71" i="1"/>
  <c r="B71" i="1"/>
  <c r="C69" i="1"/>
  <c r="B69" i="1"/>
  <c r="C67" i="1"/>
  <c r="B67" i="1"/>
  <c r="C65" i="1"/>
  <c r="B65" i="1"/>
  <c r="C63" i="1"/>
  <c r="B63" i="1"/>
  <c r="C61" i="1"/>
  <c r="B61" i="1"/>
  <c r="C59" i="1"/>
  <c r="B59" i="1"/>
  <c r="C53" i="1"/>
  <c r="B53" i="1"/>
  <c r="C51" i="1"/>
  <c r="B51" i="1"/>
  <c r="C49" i="1"/>
  <c r="B49" i="1"/>
  <c r="C47" i="1"/>
  <c r="B47" i="1"/>
  <c r="C45" i="1"/>
  <c r="B45" i="1"/>
  <c r="C43" i="1"/>
  <c r="B43" i="1"/>
  <c r="C41" i="1"/>
  <c r="B41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  <c r="C5" i="1"/>
  <c r="C7" i="1"/>
  <c r="C9" i="1"/>
  <c r="C11" i="1"/>
  <c r="C13" i="1"/>
  <c r="C15" i="1"/>
  <c r="C17" i="1"/>
  <c r="B9" i="1"/>
  <c r="B11" i="1"/>
  <c r="B13" i="1"/>
  <c r="B15" i="1"/>
  <c r="B17" i="1"/>
  <c r="B7" i="1"/>
  <c r="B5" i="1"/>
</calcChain>
</file>

<file path=xl/sharedStrings.xml><?xml version="1.0" encoding="utf-8"?>
<sst xmlns="http://schemas.openxmlformats.org/spreadsheetml/2006/main" count="206" uniqueCount="29">
  <si>
    <t>Mem Queue Size = 1000000</t>
  </si>
  <si>
    <t>Fanout Model</t>
  </si>
  <si>
    <t>Max In Flight = 1000</t>
  </si>
  <si>
    <t>Pub Daemon</t>
  </si>
  <si>
    <t>Pub App</t>
  </si>
  <si>
    <t>Sub App</t>
  </si>
  <si>
    <t>Usr</t>
  </si>
  <si>
    <t>Sys</t>
  </si>
  <si>
    <t>To Topic Queue</t>
  </si>
  <si>
    <t>To TCP Stack</t>
  </si>
  <si>
    <t>Output Buffer Size</t>
  </si>
  <si>
    <t>Timestamp (ms)</t>
  </si>
  <si>
    <t>Fanout 8</t>
  </si>
  <si>
    <t>Fanout 16</t>
  </si>
  <si>
    <t>Fanout 32</t>
  </si>
  <si>
    <t>Fanout 64</t>
  </si>
  <si>
    <t>Fanout 128</t>
  </si>
  <si>
    <t>Fanout 256</t>
  </si>
  <si>
    <t>Max In Flight 1000</t>
  </si>
  <si>
    <t>Sending Gap 40 ms</t>
  </si>
  <si>
    <t>Sending Gap 4ms</t>
  </si>
  <si>
    <t>Output Buffer Timeout 250</t>
  </si>
  <si>
    <t>Output Buffer Timeout 10</t>
  </si>
  <si>
    <t>Output Buffer Timeout 40</t>
  </si>
  <si>
    <t>Output Buffer Timeout 120</t>
  </si>
  <si>
    <t>OutputBufferTimeout</t>
  </si>
  <si>
    <t>Latency (ms)</t>
  </si>
  <si>
    <t>Max-in-Flight = 1000</t>
  </si>
  <si>
    <t>Timeout = 80ms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</si>
</sst>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8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Sheet1!$B$3:$B$4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Sheet1!$B$5:$B$18</c:f>
              <c:numCache>
                <c:formatCode>0%</c:formatCode>
                <c:ptCount val="14"/>
                <c:pt idx="0">
                  <c:v>1.68</c:v>
                </c:pt>
                <c:pt idx="2">
                  <c:v>1.36</c:v>
                </c:pt>
                <c:pt idx="4">
                  <c:v>1.32</c:v>
                </c:pt>
                <c:pt idx="6">
                  <c:v>1.28</c:v>
                </c:pt>
                <c:pt idx="8">
                  <c:v>1.32</c:v>
                </c:pt>
                <c:pt idx="10">
                  <c:v>1.36</c:v>
                </c:pt>
                <c:pt idx="12">
                  <c:v>1.24</c:v>
                </c:pt>
              </c:numCache>
            </c:numRef>
          </c:val>
        </c:ser>
        <c:ser>
          <c:idx val="2"/>
          <c:order val="1"/>
          <c:tx>
            <c:strRef>
              <c:f>Sheet1!$C$3:$C$4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Sheet1!$C$5:$C$18</c:f>
              <c:numCache>
                <c:formatCode>0%</c:formatCode>
                <c:ptCount val="14"/>
                <c:pt idx="0">
                  <c:v>1.12</c:v>
                </c:pt>
                <c:pt idx="2">
                  <c:v>0.96</c:v>
                </c:pt>
                <c:pt idx="4">
                  <c:v>1.0</c:v>
                </c:pt>
                <c:pt idx="6">
                  <c:v>0.96</c:v>
                </c:pt>
                <c:pt idx="8">
                  <c:v>1.0</c:v>
                </c:pt>
                <c:pt idx="10">
                  <c:v>0.92</c:v>
                </c:pt>
                <c:pt idx="12">
                  <c:v>1.0</c:v>
                </c:pt>
              </c:numCache>
            </c:numRef>
          </c:val>
        </c:ser>
        <c:ser>
          <c:idx val="3"/>
          <c:order val="2"/>
          <c:tx>
            <c:strRef>
              <c:f>Sheet1!$D$3:$D$4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Sheet1!$D$5:$D$18</c:f>
              <c:numCache>
                <c:formatCode>0%</c:formatCode>
                <c:ptCount val="14"/>
                <c:pt idx="1">
                  <c:v>0.12</c:v>
                </c:pt>
                <c:pt idx="3">
                  <c:v>0.1</c:v>
                </c:pt>
                <c:pt idx="5">
                  <c:v>0.08</c:v>
                </c:pt>
                <c:pt idx="7">
                  <c:v>0.08</c:v>
                </c:pt>
                <c:pt idx="9">
                  <c:v>0.08</c:v>
                </c:pt>
                <c:pt idx="11">
                  <c:v>0.1</c:v>
                </c:pt>
                <c:pt idx="13">
                  <c:v>0.09</c:v>
                </c:pt>
              </c:numCache>
            </c:numRef>
          </c:val>
        </c:ser>
        <c:ser>
          <c:idx val="4"/>
          <c:order val="3"/>
          <c:tx>
            <c:strRef>
              <c:f>Sheet1!$E$3:$E$4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Sheet1!$E$5:$E$18</c:f>
              <c:numCache>
                <c:formatCode>0%</c:formatCode>
                <c:ptCount val="14"/>
                <c:pt idx="1">
                  <c:v>0.08</c:v>
                </c:pt>
                <c:pt idx="3">
                  <c:v>0.06</c:v>
                </c:pt>
                <c:pt idx="5">
                  <c:v>0.06</c:v>
                </c:pt>
                <c:pt idx="7">
                  <c:v>0.05</c:v>
                </c:pt>
                <c:pt idx="9">
                  <c:v>0.07</c:v>
                </c:pt>
                <c:pt idx="11">
                  <c:v>0.06</c:v>
                </c:pt>
                <c:pt idx="13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Sheet1!$F$3:$F$3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Sheet1!$F$5:$F$18</c:f>
              <c:numCache>
                <c:formatCode>0.0%</c:formatCode>
                <c:ptCount val="14"/>
                <c:pt idx="1">
                  <c:v>0.087</c:v>
                </c:pt>
                <c:pt idx="3">
                  <c:v>0.089</c:v>
                </c:pt>
                <c:pt idx="5">
                  <c:v>0.073</c:v>
                </c:pt>
                <c:pt idx="7">
                  <c:v>0.072</c:v>
                </c:pt>
                <c:pt idx="9">
                  <c:v>0.089</c:v>
                </c:pt>
                <c:pt idx="11">
                  <c:v>0.082</c:v>
                </c:pt>
                <c:pt idx="13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78448"/>
        <c:axId val="-2122973232"/>
      </c:barChart>
      <c:catAx>
        <c:axId val="-21211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Buffer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73232"/>
        <c:crosses val="autoZero"/>
        <c:auto val="1"/>
        <c:lblAlgn val="ctr"/>
        <c:lblOffset val="100"/>
        <c:noMultiLvlLbl val="0"/>
      </c:catAx>
      <c:valAx>
        <c:axId val="-21229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256 Subs, OutputBufferTimeout: 120ms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Sheet2!$B$62:$B$63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Sheet2!$A$64:$A$77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Sheet2!$B$64:$B$77</c:f>
              <c:numCache>
                <c:formatCode>0%</c:formatCode>
                <c:ptCount val="14"/>
                <c:pt idx="0">
                  <c:v>20.4</c:v>
                </c:pt>
                <c:pt idx="2">
                  <c:v>20.8</c:v>
                </c:pt>
                <c:pt idx="4">
                  <c:v>21.2</c:v>
                </c:pt>
                <c:pt idx="6">
                  <c:v>20.4</c:v>
                </c:pt>
                <c:pt idx="8">
                  <c:v>21.2</c:v>
                </c:pt>
                <c:pt idx="10">
                  <c:v>20.8</c:v>
                </c:pt>
                <c:pt idx="12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Sheet2!$C$62:$C$63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Sheet2!$A$64:$A$77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Sheet2!$C$64:$C$77</c:f>
              <c:numCache>
                <c:formatCode>0%</c:formatCode>
                <c:ptCount val="14"/>
                <c:pt idx="0">
                  <c:v>18.8</c:v>
                </c:pt>
                <c:pt idx="2">
                  <c:v>18.0</c:v>
                </c:pt>
                <c:pt idx="4">
                  <c:v>18.0</c:v>
                </c:pt>
                <c:pt idx="6">
                  <c:v>19.2</c:v>
                </c:pt>
                <c:pt idx="8">
                  <c:v>18.8</c:v>
                </c:pt>
                <c:pt idx="10">
                  <c:v>17.2</c:v>
                </c:pt>
                <c:pt idx="12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Sheet2!$D$62:$D$63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Sheet2!$A$64:$A$77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Sheet2!$D$64:$D$77</c:f>
              <c:numCache>
                <c:formatCode>0%</c:formatCode>
                <c:ptCount val="14"/>
                <c:pt idx="1">
                  <c:v>0.38</c:v>
                </c:pt>
                <c:pt idx="3">
                  <c:v>0.23</c:v>
                </c:pt>
                <c:pt idx="5">
                  <c:v>0.23</c:v>
                </c:pt>
                <c:pt idx="7">
                  <c:v>0.23</c:v>
                </c:pt>
                <c:pt idx="9">
                  <c:v>0.21</c:v>
                </c:pt>
                <c:pt idx="11">
                  <c:v>0.23</c:v>
                </c:pt>
                <c:pt idx="13">
                  <c:v>0.24</c:v>
                </c:pt>
              </c:numCache>
            </c:numRef>
          </c:val>
        </c:ser>
        <c:ser>
          <c:idx val="3"/>
          <c:order val="3"/>
          <c:tx>
            <c:strRef>
              <c:f>Sheet2!$E$62:$E$63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Sheet2!$A$64:$A$77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Sheet2!$E$64:$E$77</c:f>
              <c:numCache>
                <c:formatCode>0%</c:formatCode>
                <c:ptCount val="14"/>
                <c:pt idx="1">
                  <c:v>0.54</c:v>
                </c:pt>
                <c:pt idx="3">
                  <c:v>0.17</c:v>
                </c:pt>
                <c:pt idx="5">
                  <c:v>0.18</c:v>
                </c:pt>
                <c:pt idx="7">
                  <c:v>0.11</c:v>
                </c:pt>
                <c:pt idx="9">
                  <c:v>0.15</c:v>
                </c:pt>
                <c:pt idx="11">
                  <c:v>0.12</c:v>
                </c:pt>
                <c:pt idx="1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Sheet2!$F$62:$F$63</c:f>
              <c:strCache>
                <c:ptCount val="2"/>
                <c:pt idx="0">
                  <c:v>Pub Daemon</c:v>
                </c:pt>
                <c:pt idx="1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Sheet2!$A$64:$A$77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Sheet2!$F$64:$F$77</c:f>
              <c:numCache>
                <c:formatCode>0.0%</c:formatCode>
                <c:ptCount val="14"/>
                <c:pt idx="1">
                  <c:v>0.007</c:v>
                </c:pt>
                <c:pt idx="3">
                  <c:v>0.01</c:v>
                </c:pt>
                <c:pt idx="5">
                  <c:v>0.01</c:v>
                </c:pt>
                <c:pt idx="7">
                  <c:v>0.007</c:v>
                </c:pt>
                <c:pt idx="9">
                  <c:v>0.01</c:v>
                </c:pt>
                <c:pt idx="11">
                  <c:v>0.01</c:v>
                </c:pt>
                <c:pt idx="13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93440"/>
        <c:axId val="-2119387536"/>
      </c:barChart>
      <c:catAx>
        <c:axId val="-21193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87536"/>
        <c:crosses val="autoZero"/>
        <c:auto val="1"/>
        <c:lblAlgn val="ctr"/>
        <c:lblOffset val="100"/>
        <c:noMultiLvlLbl val="0"/>
      </c:catAx>
      <c:valAx>
        <c:axId val="-21193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Comparison</a:t>
            </a:r>
            <a:r>
              <a:rPr lang="en-US" baseline="0"/>
              <a:t> &amp; OutputBufferSize 16 msgs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Sheet2!$B$86:$B$87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Sheet2!$A$88:$A$95</c:f>
              <c:numCache>
                <c:formatCode>General</c:formatCode>
                <c:ptCount val="8"/>
                <c:pt idx="0">
                  <c:v>10.0</c:v>
                </c:pt>
                <c:pt idx="2">
                  <c:v>40.0</c:v>
                </c:pt>
                <c:pt idx="4">
                  <c:v>120.0</c:v>
                </c:pt>
                <c:pt idx="6">
                  <c:v>250.0</c:v>
                </c:pt>
              </c:numCache>
            </c:numRef>
          </c:cat>
          <c:val>
            <c:numRef>
              <c:f>Sheet2!$B$88:$B$95</c:f>
              <c:numCache>
                <c:formatCode>0%</c:formatCode>
                <c:ptCount val="8"/>
                <c:pt idx="0">
                  <c:v>20.2</c:v>
                </c:pt>
                <c:pt idx="2">
                  <c:v>20.2</c:v>
                </c:pt>
                <c:pt idx="4">
                  <c:v>20.2</c:v>
                </c:pt>
                <c:pt idx="6">
                  <c:v>20.2</c:v>
                </c:pt>
              </c:numCache>
            </c:numRef>
          </c:val>
        </c:ser>
        <c:ser>
          <c:idx val="1"/>
          <c:order val="1"/>
          <c:tx>
            <c:strRef>
              <c:f>Sheet2!$C$86:$C$87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Sheet2!$A$88:$A$95</c:f>
              <c:numCache>
                <c:formatCode>General</c:formatCode>
                <c:ptCount val="8"/>
                <c:pt idx="0">
                  <c:v>10.0</c:v>
                </c:pt>
                <c:pt idx="2">
                  <c:v>40.0</c:v>
                </c:pt>
                <c:pt idx="4">
                  <c:v>120.0</c:v>
                </c:pt>
                <c:pt idx="6">
                  <c:v>250.0</c:v>
                </c:pt>
              </c:numCache>
            </c:numRef>
          </c:cat>
          <c:val>
            <c:numRef>
              <c:f>Sheet2!$C$88:$C$95</c:f>
              <c:numCache>
                <c:formatCode>0%</c:formatCode>
                <c:ptCount val="8"/>
                <c:pt idx="0">
                  <c:v>18.8</c:v>
                </c:pt>
                <c:pt idx="2">
                  <c:v>18.8</c:v>
                </c:pt>
                <c:pt idx="4">
                  <c:v>18.8</c:v>
                </c:pt>
                <c:pt idx="6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Sheet2!$D$86:$D$87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Sheet2!$A$88:$A$95</c:f>
              <c:numCache>
                <c:formatCode>General</c:formatCode>
                <c:ptCount val="8"/>
                <c:pt idx="0">
                  <c:v>10.0</c:v>
                </c:pt>
                <c:pt idx="2">
                  <c:v>40.0</c:v>
                </c:pt>
                <c:pt idx="4">
                  <c:v>120.0</c:v>
                </c:pt>
                <c:pt idx="6">
                  <c:v>250.0</c:v>
                </c:pt>
              </c:numCache>
            </c:numRef>
          </c:cat>
          <c:val>
            <c:numRef>
              <c:f>Sheet2!$D$88:$D$95</c:f>
              <c:numCache>
                <c:formatCode>0%</c:formatCode>
                <c:ptCount val="8"/>
                <c:pt idx="1">
                  <c:v>0.42</c:v>
                </c:pt>
                <c:pt idx="3">
                  <c:v>0.31</c:v>
                </c:pt>
                <c:pt idx="5">
                  <c:v>0.21</c:v>
                </c:pt>
                <c:pt idx="7">
                  <c:v>0.16</c:v>
                </c:pt>
              </c:numCache>
            </c:numRef>
          </c:val>
        </c:ser>
        <c:ser>
          <c:idx val="3"/>
          <c:order val="3"/>
          <c:tx>
            <c:strRef>
              <c:f>Sheet2!$E$86:$E$87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Sheet2!$A$88:$A$95</c:f>
              <c:numCache>
                <c:formatCode>General</c:formatCode>
                <c:ptCount val="8"/>
                <c:pt idx="0">
                  <c:v>10.0</c:v>
                </c:pt>
                <c:pt idx="2">
                  <c:v>40.0</c:v>
                </c:pt>
                <c:pt idx="4">
                  <c:v>120.0</c:v>
                </c:pt>
                <c:pt idx="6">
                  <c:v>250.0</c:v>
                </c:pt>
              </c:numCache>
            </c:numRef>
          </c:cat>
          <c:val>
            <c:numRef>
              <c:f>Sheet2!$E$88:$E$95</c:f>
              <c:numCache>
                <c:formatCode>0%</c:formatCode>
                <c:ptCount val="8"/>
                <c:pt idx="1">
                  <c:v>0.69</c:v>
                </c:pt>
                <c:pt idx="3">
                  <c:v>0.25</c:v>
                </c:pt>
                <c:pt idx="5">
                  <c:v>0.15</c:v>
                </c:pt>
                <c:pt idx="7">
                  <c:v>0.16</c:v>
                </c:pt>
              </c:numCache>
            </c:numRef>
          </c:val>
        </c:ser>
        <c:ser>
          <c:idx val="4"/>
          <c:order val="4"/>
          <c:tx>
            <c:strRef>
              <c:f>Sheet2!$F$86:$F$87</c:f>
              <c:strCache>
                <c:ptCount val="2"/>
                <c:pt idx="0">
                  <c:v>Pub Daemon</c:v>
                </c:pt>
                <c:pt idx="1">
                  <c:v>Pub App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Sheet2!$A$88:$A$95</c:f>
              <c:numCache>
                <c:formatCode>General</c:formatCode>
                <c:ptCount val="8"/>
                <c:pt idx="0">
                  <c:v>10.0</c:v>
                </c:pt>
                <c:pt idx="2">
                  <c:v>40.0</c:v>
                </c:pt>
                <c:pt idx="4">
                  <c:v>120.0</c:v>
                </c:pt>
                <c:pt idx="6">
                  <c:v>250.0</c:v>
                </c:pt>
              </c:numCache>
            </c:numRef>
          </c:cat>
          <c:val>
            <c:numRef>
              <c:f>Sheet2!$F$88:$F$95</c:f>
              <c:numCache>
                <c:formatCode>0.0%</c:formatCode>
                <c:ptCount val="8"/>
                <c:pt idx="1">
                  <c:v>0.01</c:v>
                </c:pt>
                <c:pt idx="3">
                  <c:v>0.01</c:v>
                </c:pt>
                <c:pt idx="5">
                  <c:v>0.01</c:v>
                </c:pt>
                <c:pt idx="7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37600"/>
        <c:axId val="-2119331488"/>
      </c:barChart>
      <c:catAx>
        <c:axId val="-21193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Buffer Timeout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31488"/>
        <c:crosses val="autoZero"/>
        <c:auto val="1"/>
        <c:lblAlgn val="ctr"/>
        <c:lblOffset val="100"/>
        <c:noMultiLvlLbl val="0"/>
      </c:catAx>
      <c:valAx>
        <c:axId val="-2119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16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Sheet1!$B$21:$B$22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Sheet1!$A$23:$A$36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Sheet1!$B$23:$B$36</c:f>
              <c:numCache>
                <c:formatCode>0%</c:formatCode>
                <c:ptCount val="14"/>
                <c:pt idx="0">
                  <c:v>2.48</c:v>
                </c:pt>
                <c:pt idx="2">
                  <c:v>2.56</c:v>
                </c:pt>
                <c:pt idx="4">
                  <c:v>2.72</c:v>
                </c:pt>
                <c:pt idx="6">
                  <c:v>2.48</c:v>
                </c:pt>
                <c:pt idx="8">
                  <c:v>2.4</c:v>
                </c:pt>
                <c:pt idx="10">
                  <c:v>2.76</c:v>
                </c:pt>
                <c:pt idx="12">
                  <c:v>2.56</c:v>
                </c:pt>
              </c:numCache>
            </c:numRef>
          </c:val>
        </c:ser>
        <c:ser>
          <c:idx val="2"/>
          <c:order val="1"/>
          <c:tx>
            <c:strRef>
              <c:f>Sheet1!$C$21:$C$22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Sheet1!$A$23:$A$36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Sheet1!$C$23:$C$36</c:f>
              <c:numCache>
                <c:formatCode>0%</c:formatCode>
                <c:ptCount val="14"/>
                <c:pt idx="0">
                  <c:v>1.92</c:v>
                </c:pt>
                <c:pt idx="2">
                  <c:v>1.8</c:v>
                </c:pt>
                <c:pt idx="4">
                  <c:v>2.36</c:v>
                </c:pt>
                <c:pt idx="6">
                  <c:v>1.72</c:v>
                </c:pt>
                <c:pt idx="8">
                  <c:v>1.64</c:v>
                </c:pt>
                <c:pt idx="10">
                  <c:v>1.84</c:v>
                </c:pt>
                <c:pt idx="12">
                  <c:v>2.0</c:v>
                </c:pt>
              </c:numCache>
            </c:numRef>
          </c:val>
        </c:ser>
        <c:ser>
          <c:idx val="3"/>
          <c:order val="2"/>
          <c:tx>
            <c:strRef>
              <c:f>Sheet1!$D$21:$D$22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Sheet1!$A$23:$A$36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Sheet1!$D$23:$D$36</c:f>
              <c:numCache>
                <c:formatCode>0%</c:formatCode>
                <c:ptCount val="14"/>
                <c:pt idx="1">
                  <c:v>0.14</c:v>
                </c:pt>
                <c:pt idx="3">
                  <c:v>0.13</c:v>
                </c:pt>
                <c:pt idx="5">
                  <c:v>0.11</c:v>
                </c:pt>
                <c:pt idx="7">
                  <c:v>0.13</c:v>
                </c:pt>
                <c:pt idx="9">
                  <c:v>0.12</c:v>
                </c:pt>
                <c:pt idx="11">
                  <c:v>0.12</c:v>
                </c:pt>
                <c:pt idx="13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Sheet1!$E$21:$E$22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Sheet1!$A$23:$A$36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Sheet1!$E$23:$E$36</c:f>
              <c:numCache>
                <c:formatCode>0%</c:formatCode>
                <c:ptCount val="14"/>
                <c:pt idx="1">
                  <c:v>0.11</c:v>
                </c:pt>
                <c:pt idx="3">
                  <c:v>0.1</c:v>
                </c:pt>
                <c:pt idx="5">
                  <c:v>0.06</c:v>
                </c:pt>
                <c:pt idx="7">
                  <c:v>0.05</c:v>
                </c:pt>
                <c:pt idx="9">
                  <c:v>0.07</c:v>
                </c:pt>
                <c:pt idx="11">
                  <c:v>0.08</c:v>
                </c:pt>
                <c:pt idx="13">
                  <c:v>0.09</c:v>
                </c:pt>
              </c:numCache>
            </c:numRef>
          </c:val>
        </c:ser>
        <c:ser>
          <c:idx val="5"/>
          <c:order val="4"/>
          <c:tx>
            <c:strRef>
              <c:f>Sheet1!$F$21:$F$22</c:f>
              <c:strCache>
                <c:ptCount val="2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Sheet1!$A$23:$A$36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Sheet1!$F$23:$F$36</c:f>
              <c:numCache>
                <c:formatCode>0.0%</c:formatCode>
                <c:ptCount val="14"/>
                <c:pt idx="1">
                  <c:v>0.077</c:v>
                </c:pt>
                <c:pt idx="3">
                  <c:v>0.081</c:v>
                </c:pt>
                <c:pt idx="5">
                  <c:v>0.079</c:v>
                </c:pt>
                <c:pt idx="7">
                  <c:v>0.07</c:v>
                </c:pt>
                <c:pt idx="9">
                  <c:v>0.076</c:v>
                </c:pt>
                <c:pt idx="11">
                  <c:v>0.073</c:v>
                </c:pt>
                <c:pt idx="13">
                  <c:v>0.071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64560"/>
        <c:axId val="-2119658448"/>
      </c:barChart>
      <c:catAx>
        <c:axId val="-21196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Buffer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58448"/>
        <c:crosses val="autoZero"/>
        <c:auto val="1"/>
        <c:lblAlgn val="ctr"/>
        <c:lblOffset val="100"/>
        <c:noMultiLvlLbl val="0"/>
      </c:catAx>
      <c:valAx>
        <c:axId val="-21196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32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5032343398"/>
          <c:y val="0.190663716814159"/>
          <c:w val="0.860828941657883"/>
          <c:h val="0.5944097972266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Sheet1!$B$39:$B$40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Sheet1!$A$41:$A$54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Sheet1!$B$41:$B$54</c:f>
              <c:numCache>
                <c:formatCode>0%</c:formatCode>
                <c:ptCount val="14"/>
                <c:pt idx="0">
                  <c:v>4.92</c:v>
                </c:pt>
                <c:pt idx="2">
                  <c:v>4.76</c:v>
                </c:pt>
                <c:pt idx="4">
                  <c:v>4.72</c:v>
                </c:pt>
                <c:pt idx="6">
                  <c:v>4.44</c:v>
                </c:pt>
                <c:pt idx="8">
                  <c:v>4.28</c:v>
                </c:pt>
                <c:pt idx="10">
                  <c:v>4.12</c:v>
                </c:pt>
                <c:pt idx="12">
                  <c:v>4.48</c:v>
                </c:pt>
              </c:numCache>
            </c:numRef>
          </c:val>
        </c:ser>
        <c:ser>
          <c:idx val="2"/>
          <c:order val="1"/>
          <c:tx>
            <c:strRef>
              <c:f>Sheet1!$C$39:$C$40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Sheet1!$A$41:$A$54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Sheet1!$C$41:$C$54</c:f>
              <c:numCache>
                <c:formatCode>0%</c:formatCode>
                <c:ptCount val="14"/>
                <c:pt idx="0">
                  <c:v>4.48</c:v>
                </c:pt>
                <c:pt idx="2">
                  <c:v>4.44</c:v>
                </c:pt>
                <c:pt idx="4">
                  <c:v>4.36</c:v>
                </c:pt>
                <c:pt idx="6">
                  <c:v>4.8</c:v>
                </c:pt>
                <c:pt idx="8">
                  <c:v>4.52</c:v>
                </c:pt>
                <c:pt idx="10">
                  <c:v>4.32</c:v>
                </c:pt>
                <c:pt idx="12">
                  <c:v>4.08</c:v>
                </c:pt>
              </c:numCache>
            </c:numRef>
          </c:val>
        </c:ser>
        <c:ser>
          <c:idx val="3"/>
          <c:order val="2"/>
          <c:tx>
            <c:strRef>
              <c:f>Sheet1!$D$39:$D$40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Sheet1!$A$41:$A$54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Sheet1!$D$41:$D$54</c:f>
              <c:numCache>
                <c:formatCode>0%</c:formatCode>
                <c:ptCount val="14"/>
                <c:pt idx="1">
                  <c:v>0.28</c:v>
                </c:pt>
                <c:pt idx="3">
                  <c:v>0.2</c:v>
                </c:pt>
                <c:pt idx="5">
                  <c:v>0.19</c:v>
                </c:pt>
                <c:pt idx="7">
                  <c:v>0.17</c:v>
                </c:pt>
                <c:pt idx="9">
                  <c:v>0.16</c:v>
                </c:pt>
                <c:pt idx="11">
                  <c:v>0.16</c:v>
                </c:pt>
                <c:pt idx="13">
                  <c:v>0.16</c:v>
                </c:pt>
              </c:numCache>
            </c:numRef>
          </c:val>
        </c:ser>
        <c:ser>
          <c:idx val="4"/>
          <c:order val="3"/>
          <c:tx>
            <c:strRef>
              <c:f>Sheet1!$E$39:$E$40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Sheet1!$A$41:$A$54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Sheet1!$E$41:$E$54</c:f>
              <c:numCache>
                <c:formatCode>0%</c:formatCode>
                <c:ptCount val="14"/>
                <c:pt idx="1">
                  <c:v>0.19</c:v>
                </c:pt>
                <c:pt idx="3">
                  <c:v>0.14</c:v>
                </c:pt>
                <c:pt idx="5">
                  <c:v>0.11</c:v>
                </c:pt>
                <c:pt idx="7">
                  <c:v>0.12</c:v>
                </c:pt>
                <c:pt idx="9">
                  <c:v>0.12</c:v>
                </c:pt>
                <c:pt idx="11">
                  <c:v>0.1</c:v>
                </c:pt>
                <c:pt idx="13">
                  <c:v>0.11</c:v>
                </c:pt>
              </c:numCache>
            </c:numRef>
          </c:val>
        </c:ser>
        <c:ser>
          <c:idx val="5"/>
          <c:order val="4"/>
          <c:tx>
            <c:strRef>
              <c:f>Sheet1!$F$39:$F$39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Sheet1!$A$41:$A$54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Sheet1!$F$41:$F$54</c:f>
              <c:numCache>
                <c:formatCode>0.0%</c:formatCode>
                <c:ptCount val="14"/>
                <c:pt idx="1">
                  <c:v>0.07</c:v>
                </c:pt>
                <c:pt idx="3">
                  <c:v>0.076</c:v>
                </c:pt>
                <c:pt idx="5">
                  <c:v>0.096</c:v>
                </c:pt>
                <c:pt idx="7">
                  <c:v>0.079</c:v>
                </c:pt>
                <c:pt idx="9">
                  <c:v>0.081</c:v>
                </c:pt>
                <c:pt idx="11">
                  <c:v>0.09</c:v>
                </c:pt>
                <c:pt idx="13">
                  <c:v>0.082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99056"/>
        <c:axId val="-2119592928"/>
      </c:barChart>
      <c:catAx>
        <c:axId val="-21195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Buffer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215968091325"/>
              <c:y val="0.854925448148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2928"/>
        <c:crosses val="autoZero"/>
        <c:auto val="1"/>
        <c:lblAlgn val="ctr"/>
        <c:lblOffset val="100"/>
        <c:noMultiLvlLbl val="0"/>
      </c:catAx>
      <c:valAx>
        <c:axId val="-2119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</a:t>
            </a:r>
            <a:r>
              <a:rPr lang="en-US" baseline="0"/>
              <a:t> </a:t>
            </a:r>
            <a:r>
              <a:rPr lang="en-US"/>
              <a:t>64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33814523185"/>
          <c:y val="0.215416666666667"/>
          <c:w val="0.85271062992126"/>
          <c:h val="0.564336176727909"/>
        </c:manualLayout>
      </c:layout>
      <c:barChart>
        <c:barDir val="col"/>
        <c:grouping val="stacked"/>
        <c:varyColors val="0"/>
        <c:ser>
          <c:idx val="0"/>
          <c:order val="0"/>
          <c:tx>
            <c:v>Sub App Usr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Sheet1!$A$59:$A$72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Sheet1!$B$59:$B$72</c:f>
              <c:numCache>
                <c:formatCode>0%</c:formatCode>
                <c:ptCount val="14"/>
                <c:pt idx="0">
                  <c:v>10.24</c:v>
                </c:pt>
                <c:pt idx="2">
                  <c:v>9.44</c:v>
                </c:pt>
                <c:pt idx="4">
                  <c:v>9.88</c:v>
                </c:pt>
                <c:pt idx="6">
                  <c:v>10.12</c:v>
                </c:pt>
                <c:pt idx="8">
                  <c:v>9.64</c:v>
                </c:pt>
                <c:pt idx="10">
                  <c:v>9.88</c:v>
                </c:pt>
                <c:pt idx="12">
                  <c:v>9.44</c:v>
                </c:pt>
              </c:numCache>
            </c:numRef>
          </c:val>
        </c:ser>
        <c:ser>
          <c:idx val="1"/>
          <c:order val="1"/>
          <c:tx>
            <c:v>Sub App Sys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Sheet1!$A$59:$A$72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Sheet1!$C$59:$C$72</c:f>
              <c:numCache>
                <c:formatCode>0%</c:formatCode>
                <c:ptCount val="14"/>
                <c:pt idx="0">
                  <c:v>9.36</c:v>
                </c:pt>
                <c:pt idx="2">
                  <c:v>9.52</c:v>
                </c:pt>
                <c:pt idx="4">
                  <c:v>10.4</c:v>
                </c:pt>
                <c:pt idx="6">
                  <c:v>10.28</c:v>
                </c:pt>
                <c:pt idx="8">
                  <c:v>10.28</c:v>
                </c:pt>
                <c:pt idx="10">
                  <c:v>9.720000000000001</c:v>
                </c:pt>
                <c:pt idx="12">
                  <c:v>9.92</c:v>
                </c:pt>
              </c:numCache>
            </c:numRef>
          </c:val>
        </c:ser>
        <c:ser>
          <c:idx val="2"/>
          <c:order val="2"/>
          <c:tx>
            <c:v>Pub Daemon Usr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Sheet1!$A$59:$A$72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Sheet1!$D$59:$D$72</c:f>
              <c:numCache>
                <c:formatCode>0%</c:formatCode>
                <c:ptCount val="14"/>
                <c:pt idx="1">
                  <c:v>0.52</c:v>
                </c:pt>
                <c:pt idx="3">
                  <c:v>0.4</c:v>
                </c:pt>
                <c:pt idx="5">
                  <c:v>0.38</c:v>
                </c:pt>
                <c:pt idx="7">
                  <c:v>0.38</c:v>
                </c:pt>
                <c:pt idx="9">
                  <c:v>0.35</c:v>
                </c:pt>
                <c:pt idx="11">
                  <c:v>0.35</c:v>
                </c:pt>
                <c:pt idx="13">
                  <c:v>0.36</c:v>
                </c:pt>
              </c:numCache>
            </c:numRef>
          </c:val>
        </c:ser>
        <c:ser>
          <c:idx val="3"/>
          <c:order val="3"/>
          <c:tx>
            <c:v>Pub Daemon Sys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Sheet1!$A$59:$A$72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Sheet1!$E$59:$E$72</c:f>
              <c:numCache>
                <c:formatCode>0%</c:formatCode>
                <c:ptCount val="14"/>
                <c:pt idx="1">
                  <c:v>0.46</c:v>
                </c:pt>
                <c:pt idx="3">
                  <c:v>0.25</c:v>
                </c:pt>
                <c:pt idx="5">
                  <c:v>0.22</c:v>
                </c:pt>
                <c:pt idx="7">
                  <c:v>0.23</c:v>
                </c:pt>
                <c:pt idx="9">
                  <c:v>0.21</c:v>
                </c:pt>
                <c:pt idx="11">
                  <c:v>0.27</c:v>
                </c:pt>
                <c:pt idx="13">
                  <c:v>0.2</c:v>
                </c:pt>
              </c:numCache>
            </c:numRef>
          </c:val>
        </c:ser>
        <c:ser>
          <c:idx val="4"/>
          <c:order val="4"/>
          <c:tx>
            <c:strRef>
              <c:f>Sheet1!$F$57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Sheet1!$A$59:$A$72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Sheet1!$F$59:$F$72</c:f>
              <c:numCache>
                <c:formatCode>0.0%</c:formatCode>
                <c:ptCount val="14"/>
                <c:pt idx="1">
                  <c:v>0.072</c:v>
                </c:pt>
                <c:pt idx="3">
                  <c:v>0.06</c:v>
                </c:pt>
                <c:pt idx="5">
                  <c:v>0.066</c:v>
                </c:pt>
                <c:pt idx="7">
                  <c:v>0.076</c:v>
                </c:pt>
                <c:pt idx="9">
                  <c:v>0.066</c:v>
                </c:pt>
                <c:pt idx="11">
                  <c:v>0.076</c:v>
                </c:pt>
                <c:pt idx="13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63008"/>
        <c:axId val="-2119557136"/>
      </c:barChart>
      <c:catAx>
        <c:axId val="-21195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layout>
            <c:manualLayout>
              <c:xMode val="edge"/>
              <c:yMode val="edge"/>
              <c:x val="0.443051767465237"/>
              <c:y val="0.843787886959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57136"/>
        <c:crosses val="autoZero"/>
        <c:auto val="1"/>
        <c:lblAlgn val="ctr"/>
        <c:lblOffset val="100"/>
        <c:noMultiLvlLbl val="0"/>
      </c:catAx>
      <c:valAx>
        <c:axId val="-2119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128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Sheet1!$B$75:$B$76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Sheet1!$A$77:$A$90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Sheet1!$B$77:$B$90</c:f>
              <c:numCache>
                <c:formatCode>0%</c:formatCode>
                <c:ptCount val="14"/>
                <c:pt idx="0">
                  <c:v>17.84</c:v>
                </c:pt>
                <c:pt idx="2">
                  <c:v>17.8</c:v>
                </c:pt>
                <c:pt idx="4">
                  <c:v>17.84</c:v>
                </c:pt>
                <c:pt idx="6">
                  <c:v>17.44</c:v>
                </c:pt>
                <c:pt idx="8">
                  <c:v>22.08</c:v>
                </c:pt>
                <c:pt idx="10">
                  <c:v>18.04</c:v>
                </c:pt>
                <c:pt idx="12">
                  <c:v>17.64</c:v>
                </c:pt>
              </c:numCache>
            </c:numRef>
          </c:val>
        </c:ser>
        <c:ser>
          <c:idx val="1"/>
          <c:order val="1"/>
          <c:tx>
            <c:strRef>
              <c:f>Sheet1!$C$75:$C$76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Sheet1!$A$77:$A$90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Sheet1!$C$77:$C$90</c:f>
              <c:numCache>
                <c:formatCode>0%</c:formatCode>
                <c:ptCount val="14"/>
                <c:pt idx="0">
                  <c:v>17.6</c:v>
                </c:pt>
                <c:pt idx="2">
                  <c:v>17.76</c:v>
                </c:pt>
                <c:pt idx="4">
                  <c:v>17.68</c:v>
                </c:pt>
                <c:pt idx="6">
                  <c:v>18.16</c:v>
                </c:pt>
                <c:pt idx="8">
                  <c:v>17.96</c:v>
                </c:pt>
                <c:pt idx="10">
                  <c:v>17.88</c:v>
                </c:pt>
                <c:pt idx="12">
                  <c:v>17.72</c:v>
                </c:pt>
              </c:numCache>
            </c:numRef>
          </c:val>
        </c:ser>
        <c:ser>
          <c:idx val="2"/>
          <c:order val="2"/>
          <c:tx>
            <c:strRef>
              <c:f>Sheet1!$D$75:$D$76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Sheet1!$A$77:$A$90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Sheet1!$D$77:$D$90</c:f>
              <c:numCache>
                <c:formatCode>0%</c:formatCode>
                <c:ptCount val="14"/>
                <c:pt idx="1">
                  <c:v>1.26</c:v>
                </c:pt>
                <c:pt idx="3">
                  <c:v>0.81</c:v>
                </c:pt>
                <c:pt idx="5">
                  <c:v>0.74</c:v>
                </c:pt>
                <c:pt idx="7">
                  <c:v>0.78</c:v>
                </c:pt>
                <c:pt idx="9">
                  <c:v>0.67</c:v>
                </c:pt>
                <c:pt idx="11">
                  <c:v>0.65</c:v>
                </c:pt>
                <c:pt idx="13">
                  <c:v>0.66</c:v>
                </c:pt>
              </c:numCache>
            </c:numRef>
          </c:val>
        </c:ser>
        <c:ser>
          <c:idx val="3"/>
          <c:order val="3"/>
          <c:tx>
            <c:strRef>
              <c:f>Sheet1!$E$75:$E$76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Sheet1!$A$77:$A$90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Sheet1!$E$77:$E$90</c:f>
              <c:numCache>
                <c:formatCode>0%</c:formatCode>
                <c:ptCount val="14"/>
                <c:pt idx="1">
                  <c:v>1.78</c:v>
                </c:pt>
                <c:pt idx="3">
                  <c:v>0.63</c:v>
                </c:pt>
                <c:pt idx="5">
                  <c:v>0.54</c:v>
                </c:pt>
                <c:pt idx="7">
                  <c:v>0.54</c:v>
                </c:pt>
                <c:pt idx="9">
                  <c:v>0.58</c:v>
                </c:pt>
                <c:pt idx="11">
                  <c:v>0.61</c:v>
                </c:pt>
                <c:pt idx="13">
                  <c:v>0.62</c:v>
                </c:pt>
              </c:numCache>
            </c:numRef>
          </c:val>
        </c:ser>
        <c:ser>
          <c:idx val="4"/>
          <c:order val="4"/>
          <c:tx>
            <c:strRef>
              <c:f>Sheet1!$F$75:$F$75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Sheet1!$A$77:$A$90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Sheet1!$F$77:$F$90</c:f>
              <c:numCache>
                <c:formatCode>0.0%</c:formatCode>
                <c:ptCount val="14"/>
                <c:pt idx="1">
                  <c:v>0.037</c:v>
                </c:pt>
                <c:pt idx="3">
                  <c:v>0.046</c:v>
                </c:pt>
                <c:pt idx="5">
                  <c:v>0.06</c:v>
                </c:pt>
                <c:pt idx="7">
                  <c:v>0.064</c:v>
                </c:pt>
                <c:pt idx="9">
                  <c:v>0.066</c:v>
                </c:pt>
                <c:pt idx="11">
                  <c:v>0.07</c:v>
                </c:pt>
                <c:pt idx="13">
                  <c:v>0.071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542224"/>
        <c:axId val="-2126084944"/>
      </c:barChart>
      <c:catAx>
        <c:axId val="-21255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84944"/>
        <c:crosses val="autoZero"/>
        <c:auto val="1"/>
        <c:lblAlgn val="ctr"/>
        <c:lblOffset val="100"/>
        <c:noMultiLvlLbl val="0"/>
      </c:catAx>
      <c:valAx>
        <c:axId val="-21260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256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Sheet1!$B$93:$B$94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Sheet1!$A$95:$A$108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Sheet1!$B$95:$B$108</c:f>
              <c:numCache>
                <c:formatCode>0%</c:formatCode>
                <c:ptCount val="14"/>
                <c:pt idx="0">
                  <c:v>20.4</c:v>
                </c:pt>
                <c:pt idx="2">
                  <c:v>20.64</c:v>
                </c:pt>
                <c:pt idx="4">
                  <c:v>20.12</c:v>
                </c:pt>
                <c:pt idx="6">
                  <c:v>20.8</c:v>
                </c:pt>
                <c:pt idx="8">
                  <c:v>20.44</c:v>
                </c:pt>
                <c:pt idx="10">
                  <c:v>20.28</c:v>
                </c:pt>
                <c:pt idx="12">
                  <c:v>21.16</c:v>
                </c:pt>
              </c:numCache>
            </c:numRef>
          </c:val>
        </c:ser>
        <c:ser>
          <c:idx val="1"/>
          <c:order val="1"/>
          <c:tx>
            <c:strRef>
              <c:f>Sheet1!$C$93:$C$94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Sheet1!$A$95:$A$108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Sheet1!$C$95:$C$108</c:f>
              <c:numCache>
                <c:formatCode>0%</c:formatCode>
                <c:ptCount val="14"/>
                <c:pt idx="0">
                  <c:v>19.28</c:v>
                </c:pt>
                <c:pt idx="2">
                  <c:v>18.48</c:v>
                </c:pt>
                <c:pt idx="4">
                  <c:v>19.08</c:v>
                </c:pt>
                <c:pt idx="6">
                  <c:v>18.76</c:v>
                </c:pt>
                <c:pt idx="8">
                  <c:v>19.12</c:v>
                </c:pt>
                <c:pt idx="10">
                  <c:v>18.24</c:v>
                </c:pt>
                <c:pt idx="12">
                  <c:v>17.08</c:v>
                </c:pt>
              </c:numCache>
            </c:numRef>
          </c:val>
        </c:ser>
        <c:ser>
          <c:idx val="2"/>
          <c:order val="2"/>
          <c:tx>
            <c:strRef>
              <c:f>Sheet1!$D$93:$D$94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Sheet1!$A$95:$A$108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Sheet1!$D$95:$D$108</c:f>
              <c:numCache>
                <c:formatCode>0%</c:formatCode>
                <c:ptCount val="14"/>
                <c:pt idx="1">
                  <c:v>2.33</c:v>
                </c:pt>
                <c:pt idx="3">
                  <c:v>1.73</c:v>
                </c:pt>
                <c:pt idx="5">
                  <c:v>1.68</c:v>
                </c:pt>
                <c:pt idx="7">
                  <c:v>1.49</c:v>
                </c:pt>
                <c:pt idx="9">
                  <c:v>1.21</c:v>
                </c:pt>
                <c:pt idx="11">
                  <c:v>1.13</c:v>
                </c:pt>
                <c:pt idx="13">
                  <c:v>1.17</c:v>
                </c:pt>
              </c:numCache>
            </c:numRef>
          </c:val>
        </c:ser>
        <c:ser>
          <c:idx val="3"/>
          <c:order val="3"/>
          <c:tx>
            <c:strRef>
              <c:f>Sheet1!$E$93:$E$94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Sheet1!$A$95:$A$108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Sheet1!$E$95:$E$108</c:f>
              <c:numCache>
                <c:formatCode>0%</c:formatCode>
                <c:ptCount val="14"/>
                <c:pt idx="1">
                  <c:v>3.49</c:v>
                </c:pt>
                <c:pt idx="3">
                  <c:v>2.26</c:v>
                </c:pt>
                <c:pt idx="5">
                  <c:v>2.01</c:v>
                </c:pt>
                <c:pt idx="7">
                  <c:v>1.4</c:v>
                </c:pt>
                <c:pt idx="9">
                  <c:v>1.18</c:v>
                </c:pt>
                <c:pt idx="11">
                  <c:v>1.31</c:v>
                </c:pt>
                <c:pt idx="13">
                  <c:v>1.36</c:v>
                </c:pt>
              </c:numCache>
            </c:numRef>
          </c:val>
        </c:ser>
        <c:ser>
          <c:idx val="4"/>
          <c:order val="4"/>
          <c:tx>
            <c:strRef>
              <c:f>Sheet1!$F$93:$F$93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Sheet1!$A$95:$A$108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Sheet1!$F$95:$F$108</c:f>
              <c:numCache>
                <c:formatCode>0.0%</c:formatCode>
                <c:ptCount val="14"/>
                <c:pt idx="1">
                  <c:v>0.037</c:v>
                </c:pt>
                <c:pt idx="3">
                  <c:v>0.032</c:v>
                </c:pt>
                <c:pt idx="5">
                  <c:v>0.047</c:v>
                </c:pt>
                <c:pt idx="7">
                  <c:v>0.063</c:v>
                </c:pt>
                <c:pt idx="9">
                  <c:v>0.05</c:v>
                </c:pt>
                <c:pt idx="11">
                  <c:v>0.061</c:v>
                </c:pt>
                <c:pt idx="13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678240"/>
        <c:axId val="-2118672320"/>
      </c:barChart>
      <c:catAx>
        <c:axId val="-21186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2320"/>
        <c:crosses val="autoZero"/>
        <c:auto val="1"/>
        <c:lblAlgn val="ctr"/>
        <c:lblOffset val="100"/>
        <c:noMultiLvlLbl val="0"/>
      </c:catAx>
      <c:valAx>
        <c:axId val="-21186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256 Subs, OutputBufferTimeout: 250ms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Sheet2!$B$5:$B$18</c:f>
              <c:numCache>
                <c:formatCode>0%</c:formatCode>
                <c:ptCount val="14"/>
                <c:pt idx="0">
                  <c:v>20.4</c:v>
                </c:pt>
                <c:pt idx="2">
                  <c:v>20.8</c:v>
                </c:pt>
                <c:pt idx="4">
                  <c:v>21.2</c:v>
                </c:pt>
                <c:pt idx="6">
                  <c:v>20.4</c:v>
                </c:pt>
                <c:pt idx="8">
                  <c:v>21.2</c:v>
                </c:pt>
                <c:pt idx="10">
                  <c:v>20.8</c:v>
                </c:pt>
                <c:pt idx="12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Sheet2!$C$5:$C$18</c:f>
              <c:numCache>
                <c:formatCode>0%</c:formatCode>
                <c:ptCount val="14"/>
                <c:pt idx="0">
                  <c:v>18.8</c:v>
                </c:pt>
                <c:pt idx="2">
                  <c:v>18.0</c:v>
                </c:pt>
                <c:pt idx="4">
                  <c:v>18.0</c:v>
                </c:pt>
                <c:pt idx="6">
                  <c:v>19.2</c:v>
                </c:pt>
                <c:pt idx="8">
                  <c:v>18.8</c:v>
                </c:pt>
                <c:pt idx="10">
                  <c:v>17.2</c:v>
                </c:pt>
                <c:pt idx="12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Sheet2!$D$5:$D$18</c:f>
              <c:numCache>
                <c:formatCode>0%</c:formatCode>
                <c:ptCount val="14"/>
                <c:pt idx="1">
                  <c:v>0.44</c:v>
                </c:pt>
                <c:pt idx="3">
                  <c:v>0.24</c:v>
                </c:pt>
                <c:pt idx="5">
                  <c:v>0.18</c:v>
                </c:pt>
                <c:pt idx="7">
                  <c:v>0.21</c:v>
                </c:pt>
                <c:pt idx="9">
                  <c:v>0.16</c:v>
                </c:pt>
                <c:pt idx="11">
                  <c:v>0.19</c:v>
                </c:pt>
                <c:pt idx="13">
                  <c:v>0.21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Sheet2!$E$5:$E$18</c:f>
              <c:numCache>
                <c:formatCode>0%</c:formatCode>
                <c:ptCount val="14"/>
                <c:pt idx="1">
                  <c:v>0.52</c:v>
                </c:pt>
                <c:pt idx="3">
                  <c:v>0.11</c:v>
                </c:pt>
                <c:pt idx="5">
                  <c:v>0.13</c:v>
                </c:pt>
                <c:pt idx="7">
                  <c:v>0.1</c:v>
                </c:pt>
                <c:pt idx="9">
                  <c:v>0.16</c:v>
                </c:pt>
                <c:pt idx="11">
                  <c:v>0.12</c:v>
                </c:pt>
                <c:pt idx="13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Sheet2!$F$3:$F$3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Sheet2!$A$5:$A$18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Sheet2!$F$5:$F$18</c:f>
              <c:numCache>
                <c:formatCode>0.0%</c:formatCode>
                <c:ptCount val="14"/>
                <c:pt idx="1">
                  <c:v>0.007</c:v>
                </c:pt>
                <c:pt idx="3">
                  <c:v>0.01</c:v>
                </c:pt>
                <c:pt idx="5">
                  <c:v>0.01</c:v>
                </c:pt>
                <c:pt idx="7">
                  <c:v>0.007</c:v>
                </c:pt>
                <c:pt idx="9">
                  <c:v>0.01</c:v>
                </c:pt>
                <c:pt idx="11">
                  <c:v>0.01</c:v>
                </c:pt>
                <c:pt idx="13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00752"/>
        <c:axId val="-2125700976"/>
      </c:barChart>
      <c:catAx>
        <c:axId val="-21300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0976"/>
        <c:crosses val="autoZero"/>
        <c:auto val="1"/>
        <c:lblAlgn val="ctr"/>
        <c:lblOffset val="100"/>
        <c:noMultiLvlLbl val="0"/>
      </c:catAx>
      <c:valAx>
        <c:axId val="-21257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256 Subs, OutputBufferTimeout: 10ms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Sheet2!$B$22:$B$23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Sheet2!$A$24:$A$37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Sheet2!$B$24:$B$37</c:f>
              <c:numCache>
                <c:formatCode>0%</c:formatCode>
                <c:ptCount val="14"/>
                <c:pt idx="0">
                  <c:v>20.4</c:v>
                </c:pt>
                <c:pt idx="2">
                  <c:v>20.8</c:v>
                </c:pt>
                <c:pt idx="4">
                  <c:v>21.2</c:v>
                </c:pt>
                <c:pt idx="6">
                  <c:v>20.4</c:v>
                </c:pt>
                <c:pt idx="8">
                  <c:v>21.2</c:v>
                </c:pt>
                <c:pt idx="10">
                  <c:v>20.8</c:v>
                </c:pt>
                <c:pt idx="12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Sheet2!$C$22:$C$23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Sheet2!$A$24:$A$37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Sheet2!$C$24:$C$37</c:f>
              <c:numCache>
                <c:formatCode>0%</c:formatCode>
                <c:ptCount val="14"/>
                <c:pt idx="0">
                  <c:v>18.8</c:v>
                </c:pt>
                <c:pt idx="2">
                  <c:v>18.0</c:v>
                </c:pt>
                <c:pt idx="4">
                  <c:v>18.0</c:v>
                </c:pt>
                <c:pt idx="6">
                  <c:v>19.2</c:v>
                </c:pt>
                <c:pt idx="8">
                  <c:v>18.8</c:v>
                </c:pt>
                <c:pt idx="10">
                  <c:v>17.2</c:v>
                </c:pt>
                <c:pt idx="12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Sheet2!$D$22:$D$23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Sheet2!$A$24:$A$37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Sheet2!$D$24:$D$37</c:f>
              <c:numCache>
                <c:formatCode>0%</c:formatCode>
                <c:ptCount val="14"/>
                <c:pt idx="1">
                  <c:v>0.59</c:v>
                </c:pt>
                <c:pt idx="3">
                  <c:v>0.47</c:v>
                </c:pt>
                <c:pt idx="5">
                  <c:v>0.4</c:v>
                </c:pt>
                <c:pt idx="7">
                  <c:v>0.36</c:v>
                </c:pt>
                <c:pt idx="9">
                  <c:v>0.42</c:v>
                </c:pt>
                <c:pt idx="11">
                  <c:v>0.49</c:v>
                </c:pt>
                <c:pt idx="13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Sheet2!$E$22:$E$23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Sheet2!$A$24:$A$37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Sheet2!$E$24:$E$37</c:f>
              <c:numCache>
                <c:formatCode>0%</c:formatCode>
                <c:ptCount val="14"/>
                <c:pt idx="1">
                  <c:v>0.88</c:v>
                </c:pt>
                <c:pt idx="3">
                  <c:v>0.74</c:v>
                </c:pt>
                <c:pt idx="5">
                  <c:v>0.51</c:v>
                </c:pt>
                <c:pt idx="7">
                  <c:v>0.75</c:v>
                </c:pt>
                <c:pt idx="9">
                  <c:v>0.69</c:v>
                </c:pt>
                <c:pt idx="11">
                  <c:v>0.73</c:v>
                </c:pt>
                <c:pt idx="13">
                  <c:v>0.81</c:v>
                </c:pt>
              </c:numCache>
            </c:numRef>
          </c:val>
        </c:ser>
        <c:ser>
          <c:idx val="4"/>
          <c:order val="4"/>
          <c:tx>
            <c:strRef>
              <c:f>Sheet2!$F$22:$F$22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Sheet2!$A$24:$A$37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Sheet2!$F$24:$F$37</c:f>
              <c:numCache>
                <c:formatCode>0.0%</c:formatCode>
                <c:ptCount val="14"/>
                <c:pt idx="1">
                  <c:v>0.007</c:v>
                </c:pt>
                <c:pt idx="3">
                  <c:v>0.01</c:v>
                </c:pt>
                <c:pt idx="5">
                  <c:v>0.01</c:v>
                </c:pt>
                <c:pt idx="7">
                  <c:v>0.007</c:v>
                </c:pt>
                <c:pt idx="9">
                  <c:v>0.01</c:v>
                </c:pt>
                <c:pt idx="11">
                  <c:v>0.01</c:v>
                </c:pt>
                <c:pt idx="13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02096"/>
        <c:axId val="-2119496160"/>
      </c:barChart>
      <c:catAx>
        <c:axId val="-21195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6160"/>
        <c:crosses val="autoZero"/>
        <c:auto val="1"/>
        <c:lblAlgn val="ctr"/>
        <c:lblOffset val="100"/>
        <c:noMultiLvlLbl val="0"/>
      </c:catAx>
      <c:valAx>
        <c:axId val="-2119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Fanout: 256 Subs, OutputBufferTimeout: 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Sheet2!$B$42:$B$43</c:f>
              <c:strCache>
                <c:ptCount val="2"/>
                <c:pt idx="0">
                  <c:v>Sub App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Sheet2!$A$44:$A$57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Sheet2!$B$44:$B$57</c:f>
              <c:numCache>
                <c:formatCode>0%</c:formatCode>
                <c:ptCount val="14"/>
                <c:pt idx="0">
                  <c:v>20.4</c:v>
                </c:pt>
                <c:pt idx="2">
                  <c:v>20.8</c:v>
                </c:pt>
                <c:pt idx="4">
                  <c:v>21.2</c:v>
                </c:pt>
                <c:pt idx="6">
                  <c:v>20.4</c:v>
                </c:pt>
                <c:pt idx="8">
                  <c:v>21.2</c:v>
                </c:pt>
                <c:pt idx="10">
                  <c:v>20.8</c:v>
                </c:pt>
                <c:pt idx="12">
                  <c:v>21.2</c:v>
                </c:pt>
              </c:numCache>
            </c:numRef>
          </c:val>
        </c:ser>
        <c:ser>
          <c:idx val="1"/>
          <c:order val="1"/>
          <c:tx>
            <c:strRef>
              <c:f>Sheet2!$C$42:$C$43</c:f>
              <c:strCache>
                <c:ptCount val="2"/>
                <c:pt idx="0">
                  <c:v>Sub App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Sheet2!$A$44:$A$57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Sheet2!$C$44:$C$57</c:f>
              <c:numCache>
                <c:formatCode>0%</c:formatCode>
                <c:ptCount val="14"/>
                <c:pt idx="0">
                  <c:v>18.8</c:v>
                </c:pt>
                <c:pt idx="2">
                  <c:v>18.0</c:v>
                </c:pt>
                <c:pt idx="4">
                  <c:v>18.0</c:v>
                </c:pt>
                <c:pt idx="6">
                  <c:v>19.2</c:v>
                </c:pt>
                <c:pt idx="8">
                  <c:v>18.8</c:v>
                </c:pt>
                <c:pt idx="10">
                  <c:v>17.2</c:v>
                </c:pt>
                <c:pt idx="12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Sheet2!$D$42:$D$43</c:f>
              <c:strCache>
                <c:ptCount val="2"/>
                <c:pt idx="0">
                  <c:v>Pub Daemon</c:v>
                </c:pt>
                <c:pt idx="1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Sheet2!$A$44:$A$57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Sheet2!$D$44:$D$57</c:f>
              <c:numCache>
                <c:formatCode>0%</c:formatCode>
                <c:ptCount val="14"/>
                <c:pt idx="1">
                  <c:v>0.33</c:v>
                </c:pt>
                <c:pt idx="3">
                  <c:v>0.31</c:v>
                </c:pt>
                <c:pt idx="5">
                  <c:v>0.4</c:v>
                </c:pt>
                <c:pt idx="7">
                  <c:v>0.37</c:v>
                </c:pt>
                <c:pt idx="9">
                  <c:v>0.31</c:v>
                </c:pt>
                <c:pt idx="11">
                  <c:v>0.36</c:v>
                </c:pt>
                <c:pt idx="13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Sheet2!$E$42:$E$43</c:f>
              <c:strCache>
                <c:ptCount val="2"/>
                <c:pt idx="0">
                  <c:v>Pub Daemon</c:v>
                </c:pt>
                <c:pt idx="1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Sheet2!$A$44:$A$57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Sheet2!$E$44:$E$57</c:f>
              <c:numCache>
                <c:formatCode>0%</c:formatCode>
                <c:ptCount val="14"/>
                <c:pt idx="1">
                  <c:v>0.61</c:v>
                </c:pt>
                <c:pt idx="3">
                  <c:v>0.19</c:v>
                </c:pt>
                <c:pt idx="5">
                  <c:v>0.23</c:v>
                </c:pt>
                <c:pt idx="7">
                  <c:v>0.24</c:v>
                </c:pt>
                <c:pt idx="9">
                  <c:v>0.25</c:v>
                </c:pt>
                <c:pt idx="11">
                  <c:v>0.17</c:v>
                </c:pt>
                <c:pt idx="13">
                  <c:v>0.21</c:v>
                </c:pt>
              </c:numCache>
            </c:numRef>
          </c:val>
        </c:ser>
        <c:ser>
          <c:idx val="4"/>
          <c:order val="4"/>
          <c:tx>
            <c:strRef>
              <c:f>Sheet2!$F$42:$F$42</c:f>
              <c:strCache>
                <c:ptCount val="1"/>
                <c:pt idx="0">
                  <c:v>Pub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Sheet2!$A$44:$A$57</c:f>
              <c:numCache>
                <c:formatCode>General</c:formatCode>
                <c:ptCount val="14"/>
                <c:pt idx="0">
                  <c:v>0.0</c:v>
                </c:pt>
                <c:pt idx="2">
                  <c:v>2.0</c:v>
                </c:pt>
                <c:pt idx="4">
                  <c:v>4.0</c:v>
                </c:pt>
                <c:pt idx="6">
                  <c:v>8.0</c:v>
                </c:pt>
                <c:pt idx="8">
                  <c:v>16.0</c:v>
                </c:pt>
                <c:pt idx="10">
                  <c:v>32.0</c:v>
                </c:pt>
                <c:pt idx="12">
                  <c:v>64.0</c:v>
                </c:pt>
              </c:numCache>
            </c:numRef>
          </c:cat>
          <c:val>
            <c:numRef>
              <c:f>Sheet2!$F$44:$F$57</c:f>
              <c:numCache>
                <c:formatCode>0.0%</c:formatCode>
                <c:ptCount val="14"/>
                <c:pt idx="1">
                  <c:v>0.007</c:v>
                </c:pt>
                <c:pt idx="3">
                  <c:v>0.01</c:v>
                </c:pt>
                <c:pt idx="5">
                  <c:v>0.01</c:v>
                </c:pt>
                <c:pt idx="7">
                  <c:v>0.007</c:v>
                </c:pt>
                <c:pt idx="9">
                  <c:v>0.01</c:v>
                </c:pt>
                <c:pt idx="11">
                  <c:v>0.01</c:v>
                </c:pt>
                <c:pt idx="13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442688"/>
        <c:axId val="-2119438672"/>
      </c:barChart>
      <c:catAx>
        <c:axId val="-21194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Buffer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38672"/>
        <c:crosses val="autoZero"/>
        <c:auto val="1"/>
        <c:lblAlgn val="ctr"/>
        <c:lblOffset val="100"/>
        <c:noMultiLvlLbl val="0"/>
      </c:catAx>
      <c:valAx>
        <c:axId val="-21194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63500</xdr:rowOff>
    </xdr:from>
    <xdr:to>
      <xdr:col>15</xdr:col>
      <xdr:colOff>457200</xdr:colOff>
      <xdr:row>17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18</xdr:row>
      <xdr:rowOff>76200</xdr:rowOff>
    </xdr:from>
    <xdr:to>
      <xdr:col>15</xdr:col>
      <xdr:colOff>431800</xdr:colOff>
      <xdr:row>34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698500</xdr:colOff>
      <xdr:row>37</xdr:row>
      <xdr:rowOff>38100</xdr:rowOff>
    </xdr:from>
    <xdr:to>
      <xdr:col>15</xdr:col>
      <xdr:colOff>508000</xdr:colOff>
      <xdr:row>54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660400</xdr:colOff>
      <xdr:row>55</xdr:row>
      <xdr:rowOff>190500</xdr:rowOff>
    </xdr:from>
    <xdr:to>
      <xdr:col>15</xdr:col>
      <xdr:colOff>622300</xdr:colOff>
      <xdr:row>74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698500</xdr:colOff>
      <xdr:row>74</xdr:row>
      <xdr:rowOff>177800</xdr:rowOff>
    </xdr:from>
    <xdr:to>
      <xdr:col>15</xdr:col>
      <xdr:colOff>571500</xdr:colOff>
      <xdr:row>90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82</xdr:row>
      <xdr:rowOff>114300</xdr:rowOff>
    </xdr:from>
    <xdr:to>
      <xdr:col>12</xdr:col>
      <xdr:colOff>76200</xdr:colOff>
      <xdr:row>101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197554</xdr:colOff>
      <xdr:row>0</xdr:row>
      <xdr:rowOff>112891</xdr:rowOff>
    </xdr:from>
    <xdr:to>
      <xdr:col>16</xdr:col>
      <xdr:colOff>578556</xdr:colOff>
      <xdr:row>17</xdr:row>
      <xdr:rowOff>70557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790222</xdr:colOff>
      <xdr:row>17</xdr:row>
      <xdr:rowOff>166510</xdr:rowOff>
    </xdr:from>
    <xdr:to>
      <xdr:col>20</xdr:col>
      <xdr:colOff>338666</xdr:colOff>
      <xdr:row>37</xdr:row>
      <xdr:rowOff>42331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225777</xdr:colOff>
      <xdr:row>39</xdr:row>
      <xdr:rowOff>166512</xdr:rowOff>
    </xdr:from>
    <xdr:to>
      <xdr:col>16</xdr:col>
      <xdr:colOff>719667</xdr:colOff>
      <xdr:row>59</xdr:row>
      <xdr:rowOff>28223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227188</xdr:colOff>
      <xdr:row>60</xdr:row>
      <xdr:rowOff>11288</xdr:rowOff>
    </xdr:from>
    <xdr:to>
      <xdr:col>17</xdr:col>
      <xdr:colOff>14111</xdr:colOff>
      <xdr:row>80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169333</xdr:colOff>
      <xdr:row>78</xdr:row>
      <xdr:rowOff>152399</xdr:rowOff>
    </xdr:from>
    <xdr:to>
      <xdr:col>17</xdr:col>
      <xdr:colOff>747889</xdr:colOff>
      <xdr:row>100</xdr:row>
      <xdr:rowOff>56443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77" workbookViewId="0">
      <selection activeCell="F96" sqref="F96"/>
    </sheetView>
  </sheetViews>
  <sheetFormatPr baseColWidth="10" defaultRowHeight="16" x14ac:dyDescent="0.2"/>
  <cols>
    <col min="1" max="1" width="23.83203125" bestFit="1" customWidth="1"/>
    <col min="2" max="2" width="12.5" bestFit="1" customWidth="1"/>
    <col min="3" max="3" width="17.5" bestFit="1" customWidth="1"/>
    <col min="4" max="4" width="11.5" customWidth="1"/>
    <col min="5" max="5" width="10.1640625" customWidth="1"/>
    <col min="6" max="6" width="10.6640625" customWidth="1"/>
    <col min="7" max="7" width="13.33203125" customWidth="1"/>
    <col min="8" max="8" width="13.5" customWidth="1"/>
    <col min="9" max="9" width="13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20</v>
      </c>
    </row>
    <row r="3" spans="1:14" x14ac:dyDescent="0.2">
      <c r="A3" t="s">
        <v>12</v>
      </c>
      <c r="B3" s="8" t="s">
        <v>5</v>
      </c>
      <c r="C3" s="8"/>
      <c r="D3" s="8" t="s">
        <v>3</v>
      </c>
      <c r="E3" s="8"/>
      <c r="F3" s="1" t="s">
        <v>4</v>
      </c>
      <c r="G3" s="8" t="s">
        <v>11</v>
      </c>
      <c r="H3" s="8"/>
      <c r="L3" s="8" t="s">
        <v>3</v>
      </c>
      <c r="M3" s="8"/>
    </row>
    <row r="4" spans="1:14" x14ac:dyDescent="0.2">
      <c r="A4" t="s">
        <v>10</v>
      </c>
      <c r="B4" s="1" t="s">
        <v>6</v>
      </c>
      <c r="C4" s="1" t="s">
        <v>7</v>
      </c>
      <c r="D4" s="1" t="s">
        <v>6</v>
      </c>
      <c r="E4" s="1" t="s">
        <v>7</v>
      </c>
      <c r="G4" s="1" t="s">
        <v>8</v>
      </c>
      <c r="H4" s="1" t="s">
        <v>9</v>
      </c>
      <c r="J4" s="1" t="s">
        <v>6</v>
      </c>
      <c r="K4" s="1" t="s">
        <v>7</v>
      </c>
      <c r="L4" s="1" t="s">
        <v>6</v>
      </c>
      <c r="M4" s="1" t="s">
        <v>7</v>
      </c>
      <c r="N4" s="1" t="s">
        <v>4</v>
      </c>
    </row>
    <row r="5" spans="1:14" ht="17" customHeight="1" x14ac:dyDescent="0.2">
      <c r="A5">
        <v>0</v>
      </c>
      <c r="B5" s="3">
        <f>4000*J5/100/100</f>
        <v>1.68</v>
      </c>
      <c r="C5" s="3">
        <f>4000*K5/100/100</f>
        <v>1.1200000000000001</v>
      </c>
      <c r="G5" s="2">
        <v>7.0000000000000007E-2</v>
      </c>
      <c r="H5">
        <v>0.26</v>
      </c>
      <c r="J5">
        <v>4.2</v>
      </c>
      <c r="K5">
        <v>2.8</v>
      </c>
      <c r="L5">
        <v>12</v>
      </c>
      <c r="M5">
        <v>8</v>
      </c>
      <c r="N5">
        <v>8.6999999999999993</v>
      </c>
    </row>
    <row r="6" spans="1:14" ht="17" customHeight="1" x14ac:dyDescent="0.2">
      <c r="B6" s="3"/>
      <c r="C6" s="3"/>
      <c r="D6" s="3">
        <f>L5/100</f>
        <v>0.12</v>
      </c>
      <c r="E6" s="3">
        <f>M5/100</f>
        <v>0.08</v>
      </c>
      <c r="F6" s="5">
        <f>N5/100</f>
        <v>8.6999999999999994E-2</v>
      </c>
      <c r="G6" s="2"/>
    </row>
    <row r="7" spans="1:14" x14ac:dyDescent="0.2">
      <c r="A7">
        <v>2</v>
      </c>
      <c r="B7" s="3">
        <f>4000*J7/100/100</f>
        <v>1.36</v>
      </c>
      <c r="C7" s="3">
        <f>4000*K7/100/100</f>
        <v>0.96</v>
      </c>
      <c r="D7" s="3"/>
      <c r="E7" s="3"/>
      <c r="F7" s="5"/>
      <c r="G7">
        <v>7.8E-2</v>
      </c>
      <c r="H7">
        <v>0.26700000000000002</v>
      </c>
      <c r="J7">
        <v>3.4</v>
      </c>
      <c r="K7">
        <v>2.4</v>
      </c>
      <c r="L7">
        <v>10</v>
      </c>
      <c r="M7">
        <v>6</v>
      </c>
      <c r="N7">
        <v>8.9</v>
      </c>
    </row>
    <row r="8" spans="1:14" x14ac:dyDescent="0.2">
      <c r="B8" s="3"/>
      <c r="C8" s="3"/>
      <c r="D8" s="3">
        <f>L7/100</f>
        <v>0.1</v>
      </c>
      <c r="E8" s="3">
        <f>M7/100</f>
        <v>0.06</v>
      </c>
      <c r="F8" s="5">
        <f>N7/100</f>
        <v>8.900000000000001E-2</v>
      </c>
    </row>
    <row r="9" spans="1:14" x14ac:dyDescent="0.2">
      <c r="A9">
        <v>4</v>
      </c>
      <c r="B9" s="3">
        <f t="shared" ref="B9:C17" si="0">4000*J9/100/100</f>
        <v>1.32</v>
      </c>
      <c r="C9" s="3">
        <f t="shared" si="0"/>
        <v>1</v>
      </c>
      <c r="D9" s="3"/>
      <c r="E9" s="3"/>
      <c r="F9" s="5"/>
      <c r="G9">
        <v>7.5999999999999998E-2</v>
      </c>
      <c r="H9">
        <v>0.25700000000000001</v>
      </c>
      <c r="J9">
        <v>3.3</v>
      </c>
      <c r="K9">
        <v>2.5</v>
      </c>
      <c r="L9">
        <v>8</v>
      </c>
      <c r="M9">
        <v>6</v>
      </c>
      <c r="N9">
        <v>7.3</v>
      </c>
    </row>
    <row r="10" spans="1:14" x14ac:dyDescent="0.2">
      <c r="B10" s="3"/>
      <c r="C10" s="3"/>
      <c r="D10" s="3">
        <f>L9/100</f>
        <v>0.08</v>
      </c>
      <c r="E10" s="3">
        <f>M9/100</f>
        <v>0.06</v>
      </c>
      <c r="F10" s="5">
        <f>N9/100</f>
        <v>7.2999999999999995E-2</v>
      </c>
    </row>
    <row r="11" spans="1:14" x14ac:dyDescent="0.2">
      <c r="A11">
        <v>8</v>
      </c>
      <c r="B11" s="3">
        <f t="shared" si="0"/>
        <v>1.28</v>
      </c>
      <c r="C11" s="3">
        <f t="shared" si="0"/>
        <v>0.96</v>
      </c>
      <c r="D11" s="3"/>
      <c r="E11" s="3"/>
      <c r="F11" s="5"/>
      <c r="G11">
        <v>7.1999999999999995E-2</v>
      </c>
      <c r="H11">
        <v>0.23100000000000001</v>
      </c>
      <c r="J11">
        <v>3.2</v>
      </c>
      <c r="K11">
        <v>2.4</v>
      </c>
      <c r="L11">
        <v>8</v>
      </c>
      <c r="M11">
        <v>5</v>
      </c>
      <c r="N11">
        <v>7.2</v>
      </c>
    </row>
    <row r="12" spans="1:14" x14ac:dyDescent="0.2">
      <c r="B12" s="3"/>
      <c r="C12" s="3"/>
      <c r="D12" s="3">
        <f>L11/100</f>
        <v>0.08</v>
      </c>
      <c r="E12" s="3">
        <f>M11/100</f>
        <v>0.05</v>
      </c>
      <c r="F12" s="5">
        <f>N11/100</f>
        <v>7.2000000000000008E-2</v>
      </c>
    </row>
    <row r="13" spans="1:14" x14ac:dyDescent="0.2">
      <c r="A13">
        <v>16</v>
      </c>
      <c r="B13" s="3">
        <f t="shared" si="0"/>
        <v>1.32</v>
      </c>
      <c r="C13" s="3">
        <f t="shared" si="0"/>
        <v>1</v>
      </c>
      <c r="D13" s="3"/>
      <c r="E13" s="3"/>
      <c r="F13" s="5"/>
      <c r="G13">
        <v>8.7999999999999995E-2</v>
      </c>
      <c r="H13">
        <v>0.28899999999999998</v>
      </c>
      <c r="J13">
        <v>3.3</v>
      </c>
      <c r="K13">
        <v>2.5</v>
      </c>
      <c r="L13">
        <v>8</v>
      </c>
      <c r="M13">
        <v>7</v>
      </c>
      <c r="N13">
        <v>8.9</v>
      </c>
    </row>
    <row r="14" spans="1:14" x14ac:dyDescent="0.2">
      <c r="B14" s="3"/>
      <c r="C14" s="3"/>
      <c r="D14" s="3">
        <f>L13/100</f>
        <v>0.08</v>
      </c>
      <c r="E14" s="3">
        <f>M13/100</f>
        <v>7.0000000000000007E-2</v>
      </c>
      <c r="F14" s="5">
        <f>N13/100</f>
        <v>8.900000000000001E-2</v>
      </c>
    </row>
    <row r="15" spans="1:14" x14ac:dyDescent="0.2">
      <c r="A15">
        <v>32</v>
      </c>
      <c r="B15" s="3">
        <f t="shared" si="0"/>
        <v>1.36</v>
      </c>
      <c r="C15" s="3">
        <f t="shared" si="0"/>
        <v>0.92</v>
      </c>
      <c r="D15" s="3"/>
      <c r="E15" s="3"/>
      <c r="F15" s="5"/>
      <c r="G15">
        <v>7.9000000000000001E-2</v>
      </c>
      <c r="H15">
        <v>0.23899999999999999</v>
      </c>
      <c r="J15">
        <v>3.4</v>
      </c>
      <c r="K15">
        <v>2.2999999999999998</v>
      </c>
      <c r="L15">
        <v>10</v>
      </c>
      <c r="M15">
        <v>6</v>
      </c>
      <c r="N15">
        <v>8.1999999999999993</v>
      </c>
    </row>
    <row r="16" spans="1:14" x14ac:dyDescent="0.2">
      <c r="B16" s="3"/>
      <c r="C16" s="3"/>
      <c r="D16" s="3">
        <f>L15/100</f>
        <v>0.1</v>
      </c>
      <c r="E16" s="3">
        <f>M15/100</f>
        <v>0.06</v>
      </c>
      <c r="F16" s="5">
        <f>N15/100</f>
        <v>8.199999999999999E-2</v>
      </c>
    </row>
    <row r="17" spans="1:14" x14ac:dyDescent="0.2">
      <c r="A17">
        <v>64</v>
      </c>
      <c r="B17" s="3">
        <f t="shared" si="0"/>
        <v>1.24</v>
      </c>
      <c r="C17" s="3">
        <f t="shared" si="0"/>
        <v>1</v>
      </c>
      <c r="D17" s="3"/>
      <c r="E17" s="3"/>
      <c r="F17" s="5"/>
      <c r="G17">
        <v>7.2999999999999995E-2</v>
      </c>
      <c r="H17">
        <v>0.26300000000000001</v>
      </c>
      <c r="J17">
        <v>3.1</v>
      </c>
      <c r="K17">
        <v>2.5</v>
      </c>
      <c r="L17">
        <v>9</v>
      </c>
      <c r="M17">
        <v>5</v>
      </c>
      <c r="N17">
        <v>7.5</v>
      </c>
    </row>
    <row r="18" spans="1:14" x14ac:dyDescent="0.2">
      <c r="B18" s="3"/>
      <c r="C18" s="3"/>
      <c r="D18" s="3">
        <f>L17/100</f>
        <v>0.09</v>
      </c>
      <c r="E18" s="3">
        <f>M17/100</f>
        <v>0.05</v>
      </c>
      <c r="F18" s="5">
        <f>N17/100</f>
        <v>7.4999999999999997E-2</v>
      </c>
    </row>
    <row r="19" spans="1:14" x14ac:dyDescent="0.2">
      <c r="B19" s="3"/>
      <c r="C19" s="3"/>
      <c r="D19" s="3"/>
      <c r="E19" s="3"/>
      <c r="F19" s="5"/>
    </row>
    <row r="20" spans="1:14" x14ac:dyDescent="0.2">
      <c r="B20" s="3"/>
      <c r="C20" s="3"/>
    </row>
    <row r="21" spans="1:14" x14ac:dyDescent="0.2">
      <c r="A21" t="s">
        <v>13</v>
      </c>
      <c r="B21" s="9" t="s">
        <v>5</v>
      </c>
      <c r="C21" s="9"/>
      <c r="D21" s="8" t="s">
        <v>3</v>
      </c>
      <c r="E21" s="8"/>
      <c r="F21" t="s">
        <v>4</v>
      </c>
      <c r="G21" s="8" t="s">
        <v>11</v>
      </c>
      <c r="H21" s="8"/>
      <c r="J21" s="8" t="s">
        <v>5</v>
      </c>
      <c r="K21" s="8"/>
      <c r="L21" s="8" t="s">
        <v>3</v>
      </c>
      <c r="M21" s="8"/>
    </row>
    <row r="22" spans="1:14" x14ac:dyDescent="0.2">
      <c r="A22" t="s">
        <v>10</v>
      </c>
      <c r="B22" s="4" t="s">
        <v>6</v>
      </c>
      <c r="C22" s="4" t="s">
        <v>7</v>
      </c>
      <c r="D22" s="1" t="s">
        <v>6</v>
      </c>
      <c r="E22" s="1" t="s">
        <v>7</v>
      </c>
      <c r="F22" s="1"/>
      <c r="G22" s="1" t="s">
        <v>8</v>
      </c>
      <c r="H22" s="1" t="s">
        <v>9</v>
      </c>
      <c r="J22" s="1" t="s">
        <v>6</v>
      </c>
      <c r="K22" s="1" t="s">
        <v>7</v>
      </c>
      <c r="L22" s="1" t="s">
        <v>6</v>
      </c>
      <c r="M22" s="1" t="s">
        <v>7</v>
      </c>
      <c r="N22" s="1" t="s">
        <v>4</v>
      </c>
    </row>
    <row r="23" spans="1:14" x14ac:dyDescent="0.2">
      <c r="A23">
        <v>0</v>
      </c>
      <c r="B23" s="3">
        <f>4000*J23/100/100</f>
        <v>2.48</v>
      </c>
      <c r="C23" s="3">
        <f>4000*K23/100/100</f>
        <v>1.92</v>
      </c>
      <c r="G23" s="2">
        <v>0.05</v>
      </c>
      <c r="H23">
        <v>0.22</v>
      </c>
      <c r="J23">
        <v>6.2</v>
      </c>
      <c r="K23">
        <v>4.8</v>
      </c>
      <c r="L23">
        <v>14</v>
      </c>
      <c r="M23">
        <v>11</v>
      </c>
      <c r="N23">
        <v>7.7</v>
      </c>
    </row>
    <row r="24" spans="1:14" x14ac:dyDescent="0.2">
      <c r="B24" s="3"/>
      <c r="C24" s="3"/>
      <c r="D24" s="3">
        <f>L23/100</f>
        <v>0.14000000000000001</v>
      </c>
      <c r="E24" s="3">
        <f>M23/100</f>
        <v>0.11</v>
      </c>
      <c r="F24" s="5">
        <f>N23/100</f>
        <v>7.6999999999999999E-2</v>
      </c>
      <c r="G24" s="2"/>
    </row>
    <row r="25" spans="1:14" x14ac:dyDescent="0.2">
      <c r="A25">
        <v>2</v>
      </c>
      <c r="B25" s="3">
        <f>4000*J25/100/100</f>
        <v>2.56</v>
      </c>
      <c r="C25" s="3">
        <f>4000*K25/100/100</f>
        <v>1.8</v>
      </c>
      <c r="D25" s="3"/>
      <c r="E25" s="3"/>
      <c r="F25" s="5"/>
      <c r="G25">
        <v>6.6000000000000003E-2</v>
      </c>
      <c r="H25">
        <v>0.23</v>
      </c>
      <c r="J25">
        <v>6.4</v>
      </c>
      <c r="K25">
        <v>4.5</v>
      </c>
      <c r="L25">
        <v>13</v>
      </c>
      <c r="M25">
        <v>10</v>
      </c>
      <c r="N25">
        <v>8.1</v>
      </c>
    </row>
    <row r="26" spans="1:14" x14ac:dyDescent="0.2">
      <c r="B26" s="3"/>
      <c r="C26" s="3"/>
      <c r="D26" s="3">
        <f>L25/100</f>
        <v>0.13</v>
      </c>
      <c r="E26" s="3">
        <f>M25/100</f>
        <v>0.1</v>
      </c>
      <c r="F26" s="5">
        <f>N25/100</f>
        <v>8.1000000000000003E-2</v>
      </c>
    </row>
    <row r="27" spans="1:14" x14ac:dyDescent="0.2">
      <c r="A27">
        <v>4</v>
      </c>
      <c r="B27" s="3">
        <f t="shared" ref="B27:B35" si="1">4000*J27/100/100</f>
        <v>2.72</v>
      </c>
      <c r="C27" s="3">
        <f t="shared" ref="C27:C35" si="2">4000*K27/100/100</f>
        <v>2.36</v>
      </c>
      <c r="D27" s="3"/>
      <c r="E27" s="3"/>
      <c r="F27" s="5"/>
      <c r="G27">
        <v>6.5000000000000002E-2</v>
      </c>
      <c r="H27">
        <v>0.214</v>
      </c>
      <c r="J27">
        <v>6.8</v>
      </c>
      <c r="K27">
        <v>5.9</v>
      </c>
      <c r="L27">
        <v>11</v>
      </c>
      <c r="M27">
        <v>6</v>
      </c>
      <c r="N27">
        <v>7.9</v>
      </c>
    </row>
    <row r="28" spans="1:14" x14ac:dyDescent="0.2">
      <c r="B28" s="3"/>
      <c r="C28" s="3"/>
      <c r="D28" s="3">
        <f>L27/100</f>
        <v>0.11</v>
      </c>
      <c r="E28" s="3">
        <f>M27/100</f>
        <v>0.06</v>
      </c>
      <c r="F28" s="5">
        <f>N27/100</f>
        <v>7.9000000000000001E-2</v>
      </c>
    </row>
    <row r="29" spans="1:14" x14ac:dyDescent="0.2">
      <c r="A29">
        <v>8</v>
      </c>
      <c r="B29" s="3">
        <f t="shared" si="1"/>
        <v>2.48</v>
      </c>
      <c r="C29" s="3">
        <f t="shared" si="2"/>
        <v>1.72</v>
      </c>
      <c r="D29" s="3"/>
      <c r="E29" s="3"/>
      <c r="F29" s="5"/>
      <c r="G29">
        <v>7.0000000000000007E-2</v>
      </c>
      <c r="H29">
        <v>0.248</v>
      </c>
      <c r="J29">
        <v>6.2</v>
      </c>
      <c r="K29">
        <v>4.3</v>
      </c>
      <c r="L29">
        <v>13</v>
      </c>
      <c r="M29">
        <v>5</v>
      </c>
      <c r="N29">
        <v>7</v>
      </c>
    </row>
    <row r="30" spans="1:14" x14ac:dyDescent="0.2">
      <c r="B30" s="3"/>
      <c r="C30" s="3"/>
      <c r="D30" s="3">
        <f>L29/100</f>
        <v>0.13</v>
      </c>
      <c r="E30" s="3">
        <f>M29/100</f>
        <v>0.05</v>
      </c>
      <c r="F30" s="5">
        <f>N29/100</f>
        <v>7.0000000000000007E-2</v>
      </c>
    </row>
    <row r="31" spans="1:14" x14ac:dyDescent="0.2">
      <c r="A31">
        <v>16</v>
      </c>
      <c r="B31" s="3">
        <f t="shared" si="1"/>
        <v>2.4</v>
      </c>
      <c r="C31" s="3">
        <f t="shared" si="2"/>
        <v>1.64</v>
      </c>
      <c r="D31" s="3"/>
      <c r="E31" s="3"/>
      <c r="F31" s="5"/>
      <c r="G31">
        <v>8.5000000000000006E-2</v>
      </c>
      <c r="H31">
        <v>0.28299999999999997</v>
      </c>
      <c r="J31">
        <v>6</v>
      </c>
      <c r="K31">
        <v>4.0999999999999996</v>
      </c>
      <c r="L31">
        <v>12</v>
      </c>
      <c r="M31">
        <v>7</v>
      </c>
      <c r="N31">
        <v>7.6</v>
      </c>
    </row>
    <row r="32" spans="1:14" x14ac:dyDescent="0.2">
      <c r="B32" s="3"/>
      <c r="C32" s="3"/>
      <c r="D32" s="3">
        <f>L31/100</f>
        <v>0.12</v>
      </c>
      <c r="E32" s="3">
        <f>M31/100</f>
        <v>7.0000000000000007E-2</v>
      </c>
      <c r="F32" s="5">
        <f>N31/100</f>
        <v>7.5999999999999998E-2</v>
      </c>
    </row>
    <row r="33" spans="1:14" x14ac:dyDescent="0.2">
      <c r="A33">
        <v>32</v>
      </c>
      <c r="B33" s="3">
        <f t="shared" si="1"/>
        <v>2.76</v>
      </c>
      <c r="C33" s="3">
        <f t="shared" si="2"/>
        <v>1.84</v>
      </c>
      <c r="D33" s="3"/>
      <c r="E33" s="3"/>
      <c r="F33" s="5"/>
      <c r="G33">
        <v>7.8E-2</v>
      </c>
      <c r="H33">
        <v>0.26200000000000001</v>
      </c>
      <c r="J33">
        <v>6.9</v>
      </c>
      <c r="K33">
        <v>4.5999999999999996</v>
      </c>
      <c r="L33">
        <v>12</v>
      </c>
      <c r="M33">
        <v>8</v>
      </c>
      <c r="N33">
        <v>7.3</v>
      </c>
    </row>
    <row r="34" spans="1:14" x14ac:dyDescent="0.2">
      <c r="B34" s="3"/>
      <c r="C34" s="3"/>
      <c r="D34" s="3">
        <f>L33/100</f>
        <v>0.12</v>
      </c>
      <c r="E34" s="3">
        <f>M33/100</f>
        <v>0.08</v>
      </c>
      <c r="F34" s="5">
        <f>N33/100</f>
        <v>7.2999999999999995E-2</v>
      </c>
    </row>
    <row r="35" spans="1:14" x14ac:dyDescent="0.2">
      <c r="A35">
        <v>64</v>
      </c>
      <c r="B35" s="3">
        <f t="shared" si="1"/>
        <v>2.56</v>
      </c>
      <c r="C35" s="3">
        <f t="shared" si="2"/>
        <v>2</v>
      </c>
      <c r="D35" s="3"/>
      <c r="E35" s="3"/>
      <c r="F35" s="5"/>
      <c r="G35">
        <v>6.8000000000000005E-2</v>
      </c>
      <c r="H35">
        <v>0.25700000000000001</v>
      </c>
      <c r="J35">
        <v>6.4</v>
      </c>
      <c r="K35">
        <v>5</v>
      </c>
      <c r="L35">
        <v>11</v>
      </c>
      <c r="M35">
        <v>9</v>
      </c>
      <c r="N35">
        <v>7.1</v>
      </c>
    </row>
    <row r="36" spans="1:14" x14ac:dyDescent="0.2">
      <c r="B36" s="3"/>
      <c r="C36" s="3"/>
      <c r="D36" s="3">
        <f>L35/100</f>
        <v>0.11</v>
      </c>
      <c r="E36" s="3">
        <f>M35/100</f>
        <v>0.09</v>
      </c>
      <c r="F36" s="5">
        <f>N35/100</f>
        <v>7.0999999999999994E-2</v>
      </c>
    </row>
    <row r="37" spans="1:14" x14ac:dyDescent="0.2">
      <c r="B37" s="3"/>
      <c r="C37" s="3"/>
    </row>
    <row r="38" spans="1:14" x14ac:dyDescent="0.2">
      <c r="B38" s="3"/>
      <c r="C38" s="3"/>
    </row>
    <row r="39" spans="1:14" x14ac:dyDescent="0.2">
      <c r="A39" t="s">
        <v>14</v>
      </c>
      <c r="B39" s="9" t="s">
        <v>5</v>
      </c>
      <c r="C39" s="9"/>
      <c r="D39" s="8" t="s">
        <v>3</v>
      </c>
      <c r="E39" s="8"/>
      <c r="F39" s="1" t="s">
        <v>4</v>
      </c>
      <c r="G39" s="8" t="s">
        <v>11</v>
      </c>
      <c r="H39" s="8"/>
      <c r="J39" s="8" t="s">
        <v>5</v>
      </c>
      <c r="K39" s="8"/>
      <c r="L39" s="8" t="s">
        <v>3</v>
      </c>
      <c r="M39" s="8"/>
    </row>
    <row r="40" spans="1:14" x14ac:dyDescent="0.2">
      <c r="A40" t="s">
        <v>10</v>
      </c>
      <c r="B40" s="4" t="s">
        <v>6</v>
      </c>
      <c r="C40" s="4" t="s">
        <v>7</v>
      </c>
      <c r="D40" s="1" t="s">
        <v>6</v>
      </c>
      <c r="E40" s="1" t="s">
        <v>7</v>
      </c>
      <c r="G40" s="1" t="s">
        <v>8</v>
      </c>
      <c r="H40" s="1" t="s">
        <v>9</v>
      </c>
      <c r="J40" s="1" t="s">
        <v>6</v>
      </c>
      <c r="K40" s="1" t="s">
        <v>7</v>
      </c>
      <c r="L40" s="1" t="s">
        <v>6</v>
      </c>
      <c r="M40" s="1" t="s">
        <v>7</v>
      </c>
      <c r="N40" s="1" t="s">
        <v>4</v>
      </c>
    </row>
    <row r="41" spans="1:14" x14ac:dyDescent="0.2">
      <c r="A41">
        <v>0</v>
      </c>
      <c r="B41" s="3">
        <f>4000*J41/100/100</f>
        <v>4.92</v>
      </c>
      <c r="C41" s="3">
        <f>4000*K41/100/100</f>
        <v>4.4800000000000004</v>
      </c>
      <c r="G41" s="2">
        <v>0.05</v>
      </c>
      <c r="H41">
        <v>0.215</v>
      </c>
      <c r="J41">
        <v>12.3</v>
      </c>
      <c r="K41">
        <v>11.2</v>
      </c>
      <c r="L41">
        <v>28</v>
      </c>
      <c r="M41">
        <v>19</v>
      </c>
      <c r="N41">
        <v>7</v>
      </c>
    </row>
    <row r="42" spans="1:14" x14ac:dyDescent="0.2">
      <c r="B42" s="3"/>
      <c r="C42" s="3"/>
      <c r="D42" s="3">
        <f>L41/100</f>
        <v>0.28000000000000003</v>
      </c>
      <c r="E42" s="3">
        <f>M41/100</f>
        <v>0.19</v>
      </c>
      <c r="F42" s="5">
        <f>N41/100</f>
        <v>7.0000000000000007E-2</v>
      </c>
      <c r="G42" s="2"/>
    </row>
    <row r="43" spans="1:14" x14ac:dyDescent="0.2">
      <c r="A43">
        <v>2</v>
      </c>
      <c r="B43" s="3">
        <f>4000*J43/100/100</f>
        <v>4.76</v>
      </c>
      <c r="C43" s="3">
        <f>4000*K43/100/100</f>
        <v>4.4400000000000004</v>
      </c>
      <c r="D43" s="3"/>
      <c r="E43" s="3"/>
      <c r="F43" s="5"/>
      <c r="G43">
        <v>6.3E-2</v>
      </c>
      <c r="H43">
        <v>0.221</v>
      </c>
      <c r="J43">
        <v>11.9</v>
      </c>
      <c r="K43">
        <v>11.1</v>
      </c>
      <c r="L43">
        <v>20</v>
      </c>
      <c r="M43">
        <v>14</v>
      </c>
      <c r="N43">
        <v>7.6</v>
      </c>
    </row>
    <row r="44" spans="1:14" x14ac:dyDescent="0.2">
      <c r="B44" s="3"/>
      <c r="C44" s="3"/>
      <c r="D44" s="3">
        <f>L43/100</f>
        <v>0.2</v>
      </c>
      <c r="E44" s="3">
        <f>M43/100</f>
        <v>0.14000000000000001</v>
      </c>
      <c r="F44" s="5">
        <f>N43/100</f>
        <v>7.5999999999999998E-2</v>
      </c>
    </row>
    <row r="45" spans="1:14" x14ac:dyDescent="0.2">
      <c r="A45">
        <v>4</v>
      </c>
      <c r="B45" s="3">
        <f t="shared" ref="B45:B53" si="3">4000*J45/100/100</f>
        <v>4.72</v>
      </c>
      <c r="C45" s="3">
        <f t="shared" ref="C45:C53" si="4">4000*K45/100/100</f>
        <v>4.3600000000000003</v>
      </c>
      <c r="D45" s="3"/>
      <c r="E45" s="3"/>
      <c r="F45" s="5"/>
      <c r="G45">
        <v>6.5000000000000002E-2</v>
      </c>
      <c r="H45">
        <v>0.191</v>
      </c>
      <c r="J45">
        <v>11.8</v>
      </c>
      <c r="K45">
        <v>10.9</v>
      </c>
      <c r="L45">
        <v>19</v>
      </c>
      <c r="M45">
        <v>11</v>
      </c>
      <c r="N45">
        <v>9.6</v>
      </c>
    </row>
    <row r="46" spans="1:14" x14ac:dyDescent="0.2">
      <c r="B46" s="3"/>
      <c r="C46" s="3"/>
      <c r="D46" s="3">
        <f>L45/100</f>
        <v>0.19</v>
      </c>
      <c r="E46" s="3">
        <f>M45/100</f>
        <v>0.11</v>
      </c>
      <c r="F46" s="5">
        <f>N45/100</f>
        <v>9.6000000000000002E-2</v>
      </c>
    </row>
    <row r="47" spans="1:14" x14ac:dyDescent="0.2">
      <c r="A47">
        <v>8</v>
      </c>
      <c r="B47" s="3">
        <f t="shared" si="3"/>
        <v>4.4400000000000004</v>
      </c>
      <c r="C47" s="3">
        <f t="shared" si="4"/>
        <v>4.8</v>
      </c>
      <c r="D47" s="3"/>
      <c r="E47" s="3"/>
      <c r="F47" s="5"/>
      <c r="G47">
        <v>5.5E-2</v>
      </c>
      <c r="H47">
        <v>0.23100000000000001</v>
      </c>
      <c r="J47">
        <v>11.1</v>
      </c>
      <c r="K47">
        <v>12</v>
      </c>
      <c r="L47">
        <v>17</v>
      </c>
      <c r="M47">
        <v>12</v>
      </c>
      <c r="N47">
        <v>7.9</v>
      </c>
    </row>
    <row r="48" spans="1:14" x14ac:dyDescent="0.2">
      <c r="B48" s="3"/>
      <c r="C48" s="3"/>
      <c r="D48" s="3">
        <f>L47/100</f>
        <v>0.17</v>
      </c>
      <c r="E48" s="3">
        <f>M47/100</f>
        <v>0.12</v>
      </c>
      <c r="F48" s="5">
        <f>N47/100</f>
        <v>7.9000000000000001E-2</v>
      </c>
    </row>
    <row r="49" spans="1:14" x14ac:dyDescent="0.2">
      <c r="A49">
        <v>16</v>
      </c>
      <c r="B49" s="3">
        <f t="shared" si="3"/>
        <v>4.28</v>
      </c>
      <c r="C49" s="3">
        <f t="shared" si="4"/>
        <v>4.5199999999999996</v>
      </c>
      <c r="D49" s="3"/>
      <c r="E49" s="3"/>
      <c r="F49" s="5"/>
      <c r="G49">
        <v>8.5000000000000006E-2</v>
      </c>
      <c r="H49">
        <v>0.29199999999999998</v>
      </c>
      <c r="J49">
        <v>10.7</v>
      </c>
      <c r="K49">
        <v>11.3</v>
      </c>
      <c r="L49">
        <v>16</v>
      </c>
      <c r="M49">
        <v>12</v>
      </c>
      <c r="N49">
        <v>8.1</v>
      </c>
    </row>
    <row r="50" spans="1:14" x14ac:dyDescent="0.2">
      <c r="B50" s="3"/>
      <c r="C50" s="3"/>
      <c r="D50" s="3">
        <f>L49/100</f>
        <v>0.16</v>
      </c>
      <c r="E50" s="3">
        <f>M49/100</f>
        <v>0.12</v>
      </c>
      <c r="F50" s="5">
        <f>N49/100</f>
        <v>8.1000000000000003E-2</v>
      </c>
    </row>
    <row r="51" spans="1:14" x14ac:dyDescent="0.2">
      <c r="A51">
        <v>32</v>
      </c>
      <c r="B51" s="3">
        <f t="shared" si="3"/>
        <v>4.12</v>
      </c>
      <c r="C51" s="3">
        <f t="shared" si="4"/>
        <v>4.32</v>
      </c>
      <c r="D51" s="3"/>
      <c r="E51" s="3"/>
      <c r="F51" s="5"/>
      <c r="G51">
        <v>7.1999999999999995E-2</v>
      </c>
      <c r="H51">
        <v>0.25700000000000001</v>
      </c>
      <c r="J51">
        <v>10.3</v>
      </c>
      <c r="K51">
        <v>10.8</v>
      </c>
      <c r="L51">
        <v>16</v>
      </c>
      <c r="M51">
        <v>10</v>
      </c>
      <c r="N51">
        <v>9</v>
      </c>
    </row>
    <row r="52" spans="1:14" x14ac:dyDescent="0.2">
      <c r="B52" s="3"/>
      <c r="C52" s="3"/>
      <c r="D52" s="3">
        <f>L51/100</f>
        <v>0.16</v>
      </c>
      <c r="E52" s="3">
        <f>M51/100</f>
        <v>0.1</v>
      </c>
      <c r="F52" s="5">
        <f>N51/100</f>
        <v>0.09</v>
      </c>
    </row>
    <row r="53" spans="1:14" x14ac:dyDescent="0.2">
      <c r="A53">
        <v>64</v>
      </c>
      <c r="B53" s="3">
        <f t="shared" si="3"/>
        <v>4.4800000000000004</v>
      </c>
      <c r="C53" s="3">
        <f t="shared" si="4"/>
        <v>4.08</v>
      </c>
      <c r="D53" s="3"/>
      <c r="E53" s="3"/>
      <c r="F53" s="5"/>
      <c r="G53">
        <v>6.7000000000000004E-2</v>
      </c>
      <c r="H53">
        <v>0.443</v>
      </c>
      <c r="J53">
        <v>11.2</v>
      </c>
      <c r="K53">
        <v>10.199999999999999</v>
      </c>
      <c r="L53">
        <v>16</v>
      </c>
      <c r="M53">
        <v>11</v>
      </c>
      <c r="N53">
        <v>8.1999999999999993</v>
      </c>
    </row>
    <row r="54" spans="1:14" x14ac:dyDescent="0.2">
      <c r="B54" s="3"/>
      <c r="C54" s="3"/>
      <c r="D54" s="3">
        <f>L53/100</f>
        <v>0.16</v>
      </c>
      <c r="E54" s="3">
        <f>M53/100</f>
        <v>0.11</v>
      </c>
      <c r="F54" s="5">
        <f>N53/100</f>
        <v>8.199999999999999E-2</v>
      </c>
    </row>
    <row r="55" spans="1:14" x14ac:dyDescent="0.2">
      <c r="B55" s="3"/>
      <c r="C55" s="3"/>
      <c r="D55" s="3"/>
      <c r="E55" s="3"/>
      <c r="F55" s="5"/>
    </row>
    <row r="56" spans="1:14" x14ac:dyDescent="0.2">
      <c r="B56" s="3"/>
      <c r="C56" s="3"/>
    </row>
    <row r="57" spans="1:14" x14ac:dyDescent="0.2">
      <c r="A57" t="s">
        <v>15</v>
      </c>
      <c r="B57" s="9" t="s">
        <v>5</v>
      </c>
      <c r="C57" s="9"/>
      <c r="D57" s="8" t="s">
        <v>3</v>
      </c>
      <c r="E57" s="8"/>
      <c r="F57" s="1" t="s">
        <v>4</v>
      </c>
      <c r="G57" s="8" t="s">
        <v>11</v>
      </c>
      <c r="H57" s="8"/>
      <c r="J57" s="8" t="s">
        <v>5</v>
      </c>
      <c r="K57" s="8"/>
      <c r="L57" s="8" t="s">
        <v>3</v>
      </c>
      <c r="M57" s="8"/>
    </row>
    <row r="58" spans="1:14" x14ac:dyDescent="0.2">
      <c r="A58" t="s">
        <v>10</v>
      </c>
      <c r="B58" s="4" t="s">
        <v>6</v>
      </c>
      <c r="C58" s="4" t="s">
        <v>7</v>
      </c>
      <c r="D58" s="1" t="s">
        <v>6</v>
      </c>
      <c r="E58" s="1" t="s">
        <v>7</v>
      </c>
      <c r="G58" s="1" t="s">
        <v>8</v>
      </c>
      <c r="H58" s="1" t="s">
        <v>9</v>
      </c>
      <c r="J58" s="1" t="s">
        <v>6</v>
      </c>
      <c r="K58" s="1" t="s">
        <v>7</v>
      </c>
      <c r="L58" s="1" t="s">
        <v>6</v>
      </c>
      <c r="M58" s="1" t="s">
        <v>7</v>
      </c>
      <c r="N58" s="1" t="s">
        <v>4</v>
      </c>
    </row>
    <row r="59" spans="1:14" x14ac:dyDescent="0.2">
      <c r="A59">
        <v>0</v>
      </c>
      <c r="B59" s="3">
        <f>4000*J59/100/100</f>
        <v>10.24</v>
      </c>
      <c r="C59" s="3">
        <f>4000*K59/100/100</f>
        <v>9.36</v>
      </c>
      <c r="G59" s="2">
        <v>0.05</v>
      </c>
      <c r="H59">
        <v>0.38300000000000001</v>
      </c>
      <c r="J59">
        <v>25.6</v>
      </c>
      <c r="K59">
        <v>23.4</v>
      </c>
      <c r="L59">
        <v>52</v>
      </c>
      <c r="M59">
        <v>46</v>
      </c>
      <c r="N59">
        <v>7.2</v>
      </c>
    </row>
    <row r="60" spans="1:14" x14ac:dyDescent="0.2">
      <c r="B60" s="3"/>
      <c r="C60" s="3"/>
      <c r="D60" s="3">
        <f>L59/100</f>
        <v>0.52</v>
      </c>
      <c r="E60" s="3">
        <f>M59/100</f>
        <v>0.46</v>
      </c>
      <c r="F60" s="5">
        <f>N59/100</f>
        <v>7.2000000000000008E-2</v>
      </c>
      <c r="G60" s="2"/>
    </row>
    <row r="61" spans="1:14" x14ac:dyDescent="0.2">
      <c r="A61">
        <v>2</v>
      </c>
      <c r="B61" s="3">
        <f>4000*J61/100/100</f>
        <v>9.44</v>
      </c>
      <c r="C61" s="3">
        <f>4000*K61/100/100</f>
        <v>9.52</v>
      </c>
      <c r="D61" s="3"/>
      <c r="E61" s="3"/>
      <c r="F61" s="5"/>
      <c r="G61">
        <v>5.7000000000000002E-2</v>
      </c>
      <c r="H61">
        <v>0.27</v>
      </c>
      <c r="J61">
        <v>23.6</v>
      </c>
      <c r="K61">
        <v>23.8</v>
      </c>
      <c r="L61">
        <v>40</v>
      </c>
      <c r="M61">
        <v>25</v>
      </c>
      <c r="N61">
        <v>6</v>
      </c>
    </row>
    <row r="62" spans="1:14" x14ac:dyDescent="0.2">
      <c r="B62" s="3"/>
      <c r="C62" s="3"/>
      <c r="D62" s="3">
        <f>L61/100</f>
        <v>0.4</v>
      </c>
      <c r="E62" s="3">
        <f>M61/100</f>
        <v>0.25</v>
      </c>
      <c r="F62" s="5">
        <f>N61/100</f>
        <v>0.06</v>
      </c>
    </row>
    <row r="63" spans="1:14" x14ac:dyDescent="0.2">
      <c r="A63">
        <v>4</v>
      </c>
      <c r="B63" s="3">
        <f t="shared" ref="B63:B71" si="5">4000*J63/100/100</f>
        <v>9.8800000000000008</v>
      </c>
      <c r="C63" s="3">
        <f t="shared" ref="C63:C71" si="6">4000*K63/100/100</f>
        <v>10.4</v>
      </c>
      <c r="D63" s="3"/>
      <c r="E63" s="3"/>
      <c r="F63" s="5"/>
      <c r="G63">
        <v>5.8999999999999997E-2</v>
      </c>
      <c r="H63">
        <v>0.29399999999999998</v>
      </c>
      <c r="J63">
        <v>24.7</v>
      </c>
      <c r="K63">
        <v>26</v>
      </c>
      <c r="L63">
        <v>38</v>
      </c>
      <c r="M63">
        <v>22</v>
      </c>
      <c r="N63">
        <v>6.6</v>
      </c>
    </row>
    <row r="64" spans="1:14" x14ac:dyDescent="0.2">
      <c r="B64" s="3"/>
      <c r="C64" s="3"/>
      <c r="D64" s="3">
        <f>L63/100</f>
        <v>0.38</v>
      </c>
      <c r="E64" s="3">
        <f>M63/100</f>
        <v>0.22</v>
      </c>
      <c r="F64" s="5">
        <f>N63/100</f>
        <v>6.6000000000000003E-2</v>
      </c>
    </row>
    <row r="65" spans="1:14" x14ac:dyDescent="0.2">
      <c r="A65">
        <v>8</v>
      </c>
      <c r="B65" s="3">
        <f t="shared" si="5"/>
        <v>10.119999999999999</v>
      </c>
      <c r="C65" s="3">
        <f t="shared" si="6"/>
        <v>10.28</v>
      </c>
      <c r="D65" s="3"/>
      <c r="E65" s="3"/>
      <c r="F65" s="5"/>
      <c r="G65">
        <v>6.0999999999999999E-2</v>
      </c>
      <c r="H65">
        <v>0.28199999999999997</v>
      </c>
      <c r="J65">
        <v>25.3</v>
      </c>
      <c r="K65">
        <v>25.7</v>
      </c>
      <c r="L65">
        <v>38</v>
      </c>
      <c r="M65">
        <v>23</v>
      </c>
      <c r="N65">
        <v>7.6</v>
      </c>
    </row>
    <row r="66" spans="1:14" x14ac:dyDescent="0.2">
      <c r="B66" s="3"/>
      <c r="C66" s="3"/>
      <c r="D66" s="3">
        <f>L65/100</f>
        <v>0.38</v>
      </c>
      <c r="E66" s="3">
        <f>M65/100</f>
        <v>0.23</v>
      </c>
      <c r="F66" s="5">
        <f>N65/100</f>
        <v>7.5999999999999998E-2</v>
      </c>
    </row>
    <row r="67" spans="1:14" x14ac:dyDescent="0.2">
      <c r="A67">
        <v>16</v>
      </c>
      <c r="B67" s="3">
        <f t="shared" si="5"/>
        <v>9.64</v>
      </c>
      <c r="C67" s="3">
        <f t="shared" si="6"/>
        <v>10.28</v>
      </c>
      <c r="D67" s="3"/>
      <c r="E67" s="3"/>
      <c r="F67" s="5"/>
      <c r="G67">
        <v>6.7000000000000004E-2</v>
      </c>
      <c r="H67">
        <v>0.223</v>
      </c>
      <c r="J67">
        <v>24.1</v>
      </c>
      <c r="K67">
        <v>25.7</v>
      </c>
      <c r="L67">
        <v>35</v>
      </c>
      <c r="M67">
        <v>21</v>
      </c>
      <c r="N67">
        <v>6.6</v>
      </c>
    </row>
    <row r="68" spans="1:14" x14ac:dyDescent="0.2">
      <c r="B68" s="3"/>
      <c r="C68" s="3"/>
      <c r="D68" s="3">
        <f>L67/100</f>
        <v>0.35</v>
      </c>
      <c r="E68" s="3">
        <f>M67/100</f>
        <v>0.21</v>
      </c>
      <c r="F68" s="5">
        <f>N67/100</f>
        <v>6.6000000000000003E-2</v>
      </c>
    </row>
    <row r="69" spans="1:14" x14ac:dyDescent="0.2">
      <c r="A69">
        <v>32</v>
      </c>
      <c r="B69" s="3">
        <f t="shared" si="5"/>
        <v>9.8800000000000008</v>
      </c>
      <c r="C69" s="3">
        <f t="shared" si="6"/>
        <v>9.7200000000000006</v>
      </c>
      <c r="D69" s="3"/>
      <c r="E69" s="3"/>
      <c r="F69" s="5"/>
      <c r="G69">
        <v>6.5000000000000002E-2</v>
      </c>
      <c r="H69">
        <v>0.23</v>
      </c>
      <c r="J69">
        <v>24.7</v>
      </c>
      <c r="K69">
        <v>24.3</v>
      </c>
      <c r="L69">
        <v>35</v>
      </c>
      <c r="M69">
        <v>27</v>
      </c>
      <c r="N69">
        <v>7.6</v>
      </c>
    </row>
    <row r="70" spans="1:14" x14ac:dyDescent="0.2">
      <c r="B70" s="3"/>
      <c r="C70" s="3"/>
      <c r="D70" s="3">
        <f>L69/100</f>
        <v>0.35</v>
      </c>
      <c r="E70" s="3">
        <f>M69/100</f>
        <v>0.27</v>
      </c>
      <c r="F70" s="5">
        <f>N69/100</f>
        <v>7.5999999999999998E-2</v>
      </c>
    </row>
    <row r="71" spans="1:14" x14ac:dyDescent="0.2">
      <c r="A71">
        <v>64</v>
      </c>
      <c r="B71" s="3">
        <f t="shared" si="5"/>
        <v>9.44</v>
      </c>
      <c r="C71" s="3">
        <f t="shared" si="6"/>
        <v>9.92</v>
      </c>
      <c r="D71" s="3"/>
      <c r="E71" s="3"/>
      <c r="F71" s="5"/>
      <c r="G71">
        <v>6.3E-2</v>
      </c>
      <c r="H71">
        <v>0.25900000000000001</v>
      </c>
      <c r="J71">
        <v>23.6</v>
      </c>
      <c r="K71">
        <v>24.8</v>
      </c>
      <c r="L71">
        <v>36</v>
      </c>
      <c r="M71">
        <v>20</v>
      </c>
      <c r="N71">
        <v>8.9</v>
      </c>
    </row>
    <row r="72" spans="1:14" x14ac:dyDescent="0.2">
      <c r="B72" s="3"/>
      <c r="C72" s="3"/>
      <c r="D72" s="3">
        <f>L71/100</f>
        <v>0.36</v>
      </c>
      <c r="E72" s="3">
        <f>M71/100</f>
        <v>0.2</v>
      </c>
      <c r="F72" s="5">
        <f>N71/100</f>
        <v>8.900000000000001E-2</v>
      </c>
    </row>
    <row r="73" spans="1:14" x14ac:dyDescent="0.2">
      <c r="B73" s="3"/>
      <c r="C73" s="3"/>
      <c r="D73" s="3"/>
      <c r="E73" s="3"/>
      <c r="F73" s="5"/>
    </row>
    <row r="74" spans="1:14" x14ac:dyDescent="0.2">
      <c r="B74" s="3"/>
      <c r="C74" s="3"/>
    </row>
    <row r="75" spans="1:14" x14ac:dyDescent="0.2">
      <c r="A75" t="s">
        <v>16</v>
      </c>
      <c r="B75" s="9" t="s">
        <v>5</v>
      </c>
      <c r="C75" s="9"/>
      <c r="D75" s="8" t="s">
        <v>3</v>
      </c>
      <c r="E75" s="8"/>
      <c r="F75" s="1" t="s">
        <v>4</v>
      </c>
      <c r="G75" s="8" t="s">
        <v>11</v>
      </c>
      <c r="H75" s="8"/>
      <c r="J75" s="8" t="s">
        <v>5</v>
      </c>
      <c r="K75" s="8"/>
      <c r="L75" s="8" t="s">
        <v>3</v>
      </c>
      <c r="M75" s="8"/>
    </row>
    <row r="76" spans="1:14" x14ac:dyDescent="0.2">
      <c r="A76" t="s">
        <v>10</v>
      </c>
      <c r="B76" s="4" t="s">
        <v>6</v>
      </c>
      <c r="C76" s="4" t="s">
        <v>7</v>
      </c>
      <c r="D76" s="1" t="s">
        <v>6</v>
      </c>
      <c r="E76" s="1" t="s">
        <v>7</v>
      </c>
      <c r="G76" s="1" t="s">
        <v>8</v>
      </c>
      <c r="H76" s="1" t="s">
        <v>9</v>
      </c>
      <c r="J76" s="1" t="s">
        <v>6</v>
      </c>
      <c r="K76" s="1" t="s">
        <v>7</v>
      </c>
      <c r="L76" s="1" t="s">
        <v>6</v>
      </c>
      <c r="M76" s="1" t="s">
        <v>7</v>
      </c>
      <c r="N76" s="1" t="s">
        <v>4</v>
      </c>
    </row>
    <row r="77" spans="1:14" x14ac:dyDescent="0.2">
      <c r="A77">
        <v>0</v>
      </c>
      <c r="B77" s="3">
        <f>4000*J77/100/100</f>
        <v>17.84</v>
      </c>
      <c r="C77" s="3">
        <f>4000*K77/100/100</f>
        <v>17.600000000000001</v>
      </c>
      <c r="G77" s="2">
        <v>3.6999999999999998E-2</v>
      </c>
      <c r="H77">
        <v>0.45800000000000002</v>
      </c>
      <c r="J77">
        <v>44.6</v>
      </c>
      <c r="K77">
        <v>44</v>
      </c>
      <c r="L77">
        <v>126</v>
      </c>
      <c r="M77">
        <v>178</v>
      </c>
      <c r="N77">
        <v>3.7</v>
      </c>
    </row>
    <row r="78" spans="1:14" x14ac:dyDescent="0.2">
      <c r="B78" s="3"/>
      <c r="C78" s="3"/>
      <c r="D78" s="3">
        <f>L77/100</f>
        <v>1.26</v>
      </c>
      <c r="E78" s="3">
        <f>M77/100</f>
        <v>1.78</v>
      </c>
      <c r="F78" s="5">
        <f>N77/100</f>
        <v>3.7000000000000005E-2</v>
      </c>
      <c r="G78" s="2"/>
    </row>
    <row r="79" spans="1:14" x14ac:dyDescent="0.2">
      <c r="A79">
        <v>2</v>
      </c>
      <c r="B79" s="3">
        <f>4000*J79/100/100</f>
        <v>17.8</v>
      </c>
      <c r="C79" s="3">
        <f>4000*K79/100/100</f>
        <v>17.760000000000002</v>
      </c>
      <c r="D79" s="3"/>
      <c r="E79" s="3"/>
      <c r="F79" s="5"/>
      <c r="G79">
        <v>4.2000000000000003E-2</v>
      </c>
      <c r="H79">
        <v>0.28499999999999998</v>
      </c>
      <c r="J79">
        <v>44.5</v>
      </c>
      <c r="K79">
        <v>44.4</v>
      </c>
      <c r="L79">
        <v>81</v>
      </c>
      <c r="M79">
        <v>63</v>
      </c>
      <c r="N79">
        <v>4.5999999999999996</v>
      </c>
    </row>
    <row r="80" spans="1:14" x14ac:dyDescent="0.2">
      <c r="B80" s="3"/>
      <c r="C80" s="3"/>
      <c r="D80" s="3">
        <f>L79/100</f>
        <v>0.81</v>
      </c>
      <c r="E80" s="3">
        <f>M79/100</f>
        <v>0.63</v>
      </c>
      <c r="F80" s="5">
        <f>N79/100</f>
        <v>4.5999999999999999E-2</v>
      </c>
    </row>
    <row r="81" spans="1:14" x14ac:dyDescent="0.2">
      <c r="A81">
        <v>4</v>
      </c>
      <c r="B81" s="3">
        <f t="shared" ref="B81:B89" si="7">4000*J81/100/100</f>
        <v>17.84</v>
      </c>
      <c r="C81" s="3">
        <f t="shared" ref="C81:C89" si="8">4000*K81/100/100</f>
        <v>17.68</v>
      </c>
      <c r="D81" s="3"/>
      <c r="E81" s="3"/>
      <c r="F81" s="5"/>
      <c r="G81">
        <v>5.3999999999999999E-2</v>
      </c>
      <c r="H81">
        <v>0.29399999999999998</v>
      </c>
      <c r="J81">
        <v>44.6</v>
      </c>
      <c r="K81">
        <v>44.2</v>
      </c>
      <c r="L81">
        <v>74</v>
      </c>
      <c r="M81">
        <v>54</v>
      </c>
      <c r="N81">
        <v>6</v>
      </c>
    </row>
    <row r="82" spans="1:14" x14ac:dyDescent="0.2">
      <c r="B82" s="3"/>
      <c r="C82" s="3"/>
      <c r="D82" s="3">
        <f>L81/100</f>
        <v>0.74</v>
      </c>
      <c r="E82" s="3">
        <f>M81/100</f>
        <v>0.54</v>
      </c>
      <c r="F82" s="5">
        <f>N81/100</f>
        <v>0.06</v>
      </c>
    </row>
    <row r="83" spans="1:14" x14ac:dyDescent="0.2">
      <c r="A83">
        <v>8</v>
      </c>
      <c r="B83" s="3">
        <f t="shared" si="7"/>
        <v>17.440000000000001</v>
      </c>
      <c r="C83" s="3">
        <f t="shared" si="8"/>
        <v>18.16</v>
      </c>
      <c r="D83" s="3"/>
      <c r="E83" s="3"/>
      <c r="F83" s="5"/>
      <c r="G83">
        <v>0.05</v>
      </c>
      <c r="H83">
        <v>0.28199999999999997</v>
      </c>
      <c r="J83">
        <v>43.6</v>
      </c>
      <c r="K83">
        <v>45.4</v>
      </c>
      <c r="L83">
        <v>78</v>
      </c>
      <c r="M83">
        <v>54</v>
      </c>
      <c r="N83">
        <v>6.4</v>
      </c>
    </row>
    <row r="84" spans="1:14" x14ac:dyDescent="0.2">
      <c r="B84" s="3"/>
      <c r="C84" s="3"/>
      <c r="D84" s="3">
        <f>L83/100</f>
        <v>0.78</v>
      </c>
      <c r="E84" s="3">
        <f>M83/100</f>
        <v>0.54</v>
      </c>
      <c r="F84" s="5">
        <f>N83/100</f>
        <v>6.4000000000000001E-2</v>
      </c>
    </row>
    <row r="85" spans="1:14" x14ac:dyDescent="0.2">
      <c r="A85">
        <v>16</v>
      </c>
      <c r="B85" s="3">
        <f t="shared" si="7"/>
        <v>22.08</v>
      </c>
      <c r="C85" s="3">
        <f t="shared" si="8"/>
        <v>17.96</v>
      </c>
      <c r="D85" s="3"/>
      <c r="E85" s="3"/>
      <c r="F85" s="5"/>
      <c r="G85">
        <v>5.8999999999999997E-2</v>
      </c>
      <c r="H85">
        <v>0.371</v>
      </c>
      <c r="J85">
        <v>55.2</v>
      </c>
      <c r="K85">
        <v>44.9</v>
      </c>
      <c r="L85">
        <v>67</v>
      </c>
      <c r="M85">
        <v>58</v>
      </c>
      <c r="N85">
        <v>6.6</v>
      </c>
    </row>
    <row r="86" spans="1:14" x14ac:dyDescent="0.2">
      <c r="B86" s="3"/>
      <c r="C86" s="3"/>
      <c r="D86" s="3">
        <f>L85/100</f>
        <v>0.67</v>
      </c>
      <c r="E86" s="3">
        <f>M85/100</f>
        <v>0.57999999999999996</v>
      </c>
      <c r="F86" s="5">
        <f>N85/100</f>
        <v>6.6000000000000003E-2</v>
      </c>
    </row>
    <row r="87" spans="1:14" x14ac:dyDescent="0.2">
      <c r="A87">
        <v>32</v>
      </c>
      <c r="B87" s="3">
        <f t="shared" si="7"/>
        <v>18.04</v>
      </c>
      <c r="C87" s="3">
        <f t="shared" si="8"/>
        <v>17.88</v>
      </c>
      <c r="D87" s="3"/>
      <c r="E87" s="3"/>
      <c r="F87" s="5"/>
      <c r="G87">
        <v>6.4000000000000001E-2</v>
      </c>
      <c r="H87">
        <v>0.40600000000000003</v>
      </c>
      <c r="J87">
        <v>45.1</v>
      </c>
      <c r="K87">
        <v>44.7</v>
      </c>
      <c r="L87">
        <v>65</v>
      </c>
      <c r="M87">
        <v>61</v>
      </c>
      <c r="N87">
        <v>7</v>
      </c>
    </row>
    <row r="88" spans="1:14" x14ac:dyDescent="0.2">
      <c r="B88" s="3"/>
      <c r="C88" s="3"/>
      <c r="D88" s="3">
        <f>L87/100</f>
        <v>0.65</v>
      </c>
      <c r="E88" s="3">
        <f>M87/100</f>
        <v>0.61</v>
      </c>
      <c r="F88" s="5">
        <f>N87/100</f>
        <v>7.0000000000000007E-2</v>
      </c>
    </row>
    <row r="89" spans="1:14" x14ac:dyDescent="0.2">
      <c r="A89">
        <v>64</v>
      </c>
      <c r="B89" s="3">
        <f t="shared" si="7"/>
        <v>17.64</v>
      </c>
      <c r="C89" s="3">
        <f t="shared" si="8"/>
        <v>17.72</v>
      </c>
      <c r="D89" s="3"/>
      <c r="E89" s="3"/>
      <c r="F89" s="5"/>
      <c r="G89">
        <v>6.2E-2</v>
      </c>
      <c r="H89">
        <v>0.34799999999999998</v>
      </c>
      <c r="J89">
        <v>44.1</v>
      </c>
      <c r="K89">
        <v>44.3</v>
      </c>
      <c r="L89">
        <v>66</v>
      </c>
      <c r="M89">
        <v>62</v>
      </c>
      <c r="N89">
        <v>7.1</v>
      </c>
    </row>
    <row r="90" spans="1:14" x14ac:dyDescent="0.2">
      <c r="B90" s="3"/>
      <c r="C90" s="3"/>
      <c r="D90" s="3">
        <f>L89/100</f>
        <v>0.66</v>
      </c>
      <c r="E90" s="3">
        <f>M89/100</f>
        <v>0.62</v>
      </c>
      <c r="F90" s="5">
        <f>N89/100</f>
        <v>7.0999999999999994E-2</v>
      </c>
    </row>
    <row r="91" spans="1:14" x14ac:dyDescent="0.2">
      <c r="B91" s="3"/>
      <c r="C91" s="3"/>
    </row>
    <row r="92" spans="1:14" x14ac:dyDescent="0.2">
      <c r="B92" s="3"/>
      <c r="C92" s="3"/>
    </row>
    <row r="93" spans="1:14" x14ac:dyDescent="0.2">
      <c r="A93" t="s">
        <v>17</v>
      </c>
      <c r="B93" s="9" t="s">
        <v>5</v>
      </c>
      <c r="C93" s="9"/>
      <c r="D93" s="8" t="s">
        <v>3</v>
      </c>
      <c r="E93" s="8"/>
      <c r="F93" s="1" t="s">
        <v>4</v>
      </c>
      <c r="G93" s="8" t="s">
        <v>11</v>
      </c>
      <c r="H93" s="8"/>
      <c r="J93" s="8" t="s">
        <v>5</v>
      </c>
      <c r="K93" s="8"/>
      <c r="L93" s="8" t="s">
        <v>3</v>
      </c>
      <c r="M93" s="8"/>
    </row>
    <row r="94" spans="1:14" x14ac:dyDescent="0.2">
      <c r="A94" t="s">
        <v>10</v>
      </c>
      <c r="B94" s="4" t="s">
        <v>6</v>
      </c>
      <c r="C94" s="4" t="s">
        <v>7</v>
      </c>
      <c r="D94" s="1" t="s">
        <v>6</v>
      </c>
      <c r="E94" s="1" t="s">
        <v>7</v>
      </c>
      <c r="G94" s="1" t="s">
        <v>8</v>
      </c>
      <c r="H94" s="1" t="s">
        <v>9</v>
      </c>
      <c r="J94" s="1" t="s">
        <v>6</v>
      </c>
      <c r="K94" s="1" t="s">
        <v>7</v>
      </c>
      <c r="L94" s="1" t="s">
        <v>6</v>
      </c>
      <c r="M94" s="1" t="s">
        <v>7</v>
      </c>
      <c r="N94" s="1" t="s">
        <v>4</v>
      </c>
    </row>
    <row r="95" spans="1:14" x14ac:dyDescent="0.2">
      <c r="A95">
        <v>0</v>
      </c>
      <c r="B95" s="3">
        <f>4000*J95/100/100</f>
        <v>20.399999999999999</v>
      </c>
      <c r="C95" s="3">
        <f>4000*K95/100/100</f>
        <v>19.28</v>
      </c>
      <c r="G95" s="2">
        <v>0.93300000000000005</v>
      </c>
      <c r="H95">
        <v>1.0229999999999999</v>
      </c>
      <c r="J95">
        <v>51</v>
      </c>
      <c r="K95">
        <v>48.2</v>
      </c>
      <c r="L95">
        <v>233</v>
      </c>
      <c r="M95">
        <v>349</v>
      </c>
      <c r="N95">
        <v>3.7</v>
      </c>
    </row>
    <row r="96" spans="1:14" x14ac:dyDescent="0.2">
      <c r="B96" s="3"/>
      <c r="C96" s="3"/>
      <c r="D96" s="3">
        <f>L95/100</f>
        <v>2.33</v>
      </c>
      <c r="E96" s="3">
        <f>M95/100</f>
        <v>3.49</v>
      </c>
      <c r="F96" s="5">
        <f>N95/100</f>
        <v>3.7000000000000005E-2</v>
      </c>
      <c r="G96" s="2"/>
    </row>
    <row r="97" spans="1:14" x14ac:dyDescent="0.2">
      <c r="A97">
        <v>2</v>
      </c>
      <c r="B97" s="3">
        <f>4000*J97/100/100</f>
        <v>20.64</v>
      </c>
      <c r="C97" s="3">
        <f>4000*K97/100/100</f>
        <v>18.48</v>
      </c>
      <c r="D97" s="3"/>
      <c r="E97" s="3"/>
      <c r="F97" s="5"/>
      <c r="G97">
        <v>0.45200000000000001</v>
      </c>
      <c r="H97">
        <v>0.40899999999999997</v>
      </c>
      <c r="J97">
        <v>51.6</v>
      </c>
      <c r="K97">
        <v>46.2</v>
      </c>
      <c r="L97">
        <v>173</v>
      </c>
      <c r="M97">
        <v>226</v>
      </c>
      <c r="N97">
        <v>3.2</v>
      </c>
    </row>
    <row r="98" spans="1:14" x14ac:dyDescent="0.2">
      <c r="B98" s="3"/>
      <c r="C98" s="3"/>
      <c r="D98" s="3">
        <f t="shared" ref="D98:D106" si="9">L97/100</f>
        <v>1.73</v>
      </c>
      <c r="E98" s="3">
        <f t="shared" ref="E98:E106" si="10">M97/100</f>
        <v>2.2599999999999998</v>
      </c>
      <c r="F98" s="5">
        <f>N97/100</f>
        <v>3.2000000000000001E-2</v>
      </c>
    </row>
    <row r="99" spans="1:14" x14ac:dyDescent="0.2">
      <c r="A99">
        <v>4</v>
      </c>
      <c r="B99" s="3">
        <f t="shared" ref="B99:B107" si="11">4000*J99/100/100</f>
        <v>20.12</v>
      </c>
      <c r="C99" s="3">
        <f t="shared" ref="C99:C107" si="12">4000*K99/100/100</f>
        <v>19.079999999999998</v>
      </c>
      <c r="D99" s="3"/>
      <c r="E99" s="3"/>
      <c r="F99" s="5"/>
      <c r="G99">
        <v>0.61799999999999999</v>
      </c>
      <c r="H99">
        <v>0.66900000000000004</v>
      </c>
      <c r="J99">
        <v>50.3</v>
      </c>
      <c r="K99">
        <v>47.7</v>
      </c>
      <c r="L99">
        <v>168</v>
      </c>
      <c r="M99">
        <v>201</v>
      </c>
      <c r="N99">
        <v>4.7</v>
      </c>
    </row>
    <row r="100" spans="1:14" x14ac:dyDescent="0.2">
      <c r="B100" s="3"/>
      <c r="C100" s="3"/>
      <c r="D100" s="3">
        <f t="shared" si="9"/>
        <v>1.68</v>
      </c>
      <c r="E100" s="3">
        <f t="shared" si="10"/>
        <v>2.0099999999999998</v>
      </c>
      <c r="F100" s="5">
        <f>N99/100</f>
        <v>4.7E-2</v>
      </c>
    </row>
    <row r="101" spans="1:14" x14ac:dyDescent="0.2">
      <c r="A101">
        <v>8</v>
      </c>
      <c r="B101" s="3">
        <f t="shared" si="11"/>
        <v>20.8</v>
      </c>
      <c r="C101" s="3">
        <f t="shared" si="12"/>
        <v>18.760000000000002</v>
      </c>
      <c r="D101" s="3"/>
      <c r="E101" s="3"/>
      <c r="F101" s="5"/>
      <c r="G101">
        <v>0.45</v>
      </c>
      <c r="H101">
        <v>0.45800000000000002</v>
      </c>
      <c r="J101">
        <v>52</v>
      </c>
      <c r="K101">
        <v>46.9</v>
      </c>
      <c r="L101">
        <v>149</v>
      </c>
      <c r="M101">
        <v>140</v>
      </c>
      <c r="N101">
        <v>6.3</v>
      </c>
    </row>
    <row r="102" spans="1:14" x14ac:dyDescent="0.2">
      <c r="B102" s="3"/>
      <c r="C102" s="3"/>
      <c r="D102" s="3">
        <f t="shared" si="9"/>
        <v>1.49</v>
      </c>
      <c r="E102" s="3">
        <f t="shared" si="10"/>
        <v>1.4</v>
      </c>
      <c r="F102" s="5">
        <f>N101/100</f>
        <v>6.3E-2</v>
      </c>
    </row>
    <row r="103" spans="1:14" x14ac:dyDescent="0.2">
      <c r="A103">
        <v>16</v>
      </c>
      <c r="B103" s="3">
        <f t="shared" si="11"/>
        <v>20.440000000000001</v>
      </c>
      <c r="C103" s="3">
        <f t="shared" si="12"/>
        <v>19.12</v>
      </c>
      <c r="D103" s="3"/>
      <c r="E103" s="3"/>
      <c r="F103" s="5"/>
      <c r="G103">
        <v>0.443</v>
      </c>
      <c r="H103">
        <v>0.46400000000000002</v>
      </c>
      <c r="J103">
        <v>51.1</v>
      </c>
      <c r="K103">
        <v>47.8</v>
      </c>
      <c r="L103">
        <v>121</v>
      </c>
      <c r="M103">
        <v>118</v>
      </c>
      <c r="N103">
        <v>5</v>
      </c>
    </row>
    <row r="104" spans="1:14" x14ac:dyDescent="0.2">
      <c r="B104" s="3"/>
      <c r="C104" s="3"/>
      <c r="D104" s="3">
        <f t="shared" si="9"/>
        <v>1.21</v>
      </c>
      <c r="E104" s="3">
        <f t="shared" si="10"/>
        <v>1.18</v>
      </c>
      <c r="F104" s="5">
        <f>N103/100</f>
        <v>0.05</v>
      </c>
    </row>
    <row r="105" spans="1:14" x14ac:dyDescent="0.2">
      <c r="A105">
        <v>32</v>
      </c>
      <c r="B105" s="3">
        <f t="shared" si="11"/>
        <v>20.28</v>
      </c>
      <c r="C105" s="3">
        <f t="shared" si="12"/>
        <v>18.239999999999998</v>
      </c>
      <c r="D105" s="3"/>
      <c r="E105" s="3"/>
      <c r="F105" s="5"/>
      <c r="G105">
        <v>0.8</v>
      </c>
      <c r="H105">
        <v>0.84899999999999998</v>
      </c>
      <c r="J105">
        <v>50.7</v>
      </c>
      <c r="K105">
        <v>45.6</v>
      </c>
      <c r="L105">
        <v>113</v>
      </c>
      <c r="M105">
        <v>131</v>
      </c>
      <c r="N105">
        <v>6.1</v>
      </c>
    </row>
    <row r="106" spans="1:14" x14ac:dyDescent="0.2">
      <c r="B106" s="3"/>
      <c r="C106" s="3"/>
      <c r="D106" s="3">
        <f t="shared" si="9"/>
        <v>1.1299999999999999</v>
      </c>
      <c r="E106" s="3">
        <f t="shared" si="10"/>
        <v>1.31</v>
      </c>
      <c r="F106" s="5">
        <f>N105/100</f>
        <v>6.0999999999999999E-2</v>
      </c>
    </row>
    <row r="107" spans="1:14" x14ac:dyDescent="0.2">
      <c r="A107">
        <v>64</v>
      </c>
      <c r="B107" s="3">
        <f t="shared" si="11"/>
        <v>21.16</v>
      </c>
      <c r="C107" s="3">
        <f t="shared" si="12"/>
        <v>17.079999999999998</v>
      </c>
      <c r="D107" s="3"/>
      <c r="E107" s="3"/>
      <c r="F107" s="5"/>
      <c r="G107">
        <v>0.81599999999999995</v>
      </c>
      <c r="H107">
        <v>0.86499999999999999</v>
      </c>
      <c r="J107">
        <v>52.9</v>
      </c>
      <c r="K107">
        <v>42.7</v>
      </c>
      <c r="L107">
        <v>117</v>
      </c>
      <c r="M107">
        <v>136</v>
      </c>
      <c r="N107">
        <v>4.9000000000000004</v>
      </c>
    </row>
    <row r="108" spans="1:14" x14ac:dyDescent="0.2">
      <c r="D108" s="3">
        <f>L107/100</f>
        <v>1.17</v>
      </c>
      <c r="E108" s="3">
        <f>M107/100</f>
        <v>1.36</v>
      </c>
      <c r="F108" s="5">
        <f>N107/100</f>
        <v>4.9000000000000002E-2</v>
      </c>
    </row>
  </sheetData>
  <mergeCells count="29">
    <mergeCell ref="L3:M3"/>
    <mergeCell ref="G3:H3"/>
    <mergeCell ref="J21:K21"/>
    <mergeCell ref="L21:M21"/>
    <mergeCell ref="G21:H21"/>
    <mergeCell ref="B57:C57"/>
    <mergeCell ref="B75:C75"/>
    <mergeCell ref="J39:K39"/>
    <mergeCell ref="L39:M39"/>
    <mergeCell ref="G39:H39"/>
    <mergeCell ref="J57:K57"/>
    <mergeCell ref="L57:M57"/>
    <mergeCell ref="G57:H57"/>
    <mergeCell ref="J93:K93"/>
    <mergeCell ref="B93:C93"/>
    <mergeCell ref="L93:M93"/>
    <mergeCell ref="G93:H93"/>
    <mergeCell ref="D3:E3"/>
    <mergeCell ref="D21:E21"/>
    <mergeCell ref="D39:E39"/>
    <mergeCell ref="D57:E57"/>
    <mergeCell ref="D75:E75"/>
    <mergeCell ref="D93:E93"/>
    <mergeCell ref="J75:K75"/>
    <mergeCell ref="L75:M75"/>
    <mergeCell ref="G75:H75"/>
    <mergeCell ref="B3:C3"/>
    <mergeCell ref="B21:C21"/>
    <mergeCell ref="B39:C3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16" zoomScale="90" workbookViewId="0">
      <selection activeCell="F39" sqref="F39"/>
    </sheetView>
  </sheetViews>
  <sheetFormatPr baseColWidth="10" defaultRowHeight="16" x14ac:dyDescent="0.2"/>
  <cols>
    <col min="1" max="1" width="23.1640625" bestFit="1" customWidth="1"/>
    <col min="3" max="3" width="16" bestFit="1" customWidth="1"/>
    <col min="4" max="4" width="16.6640625" bestFit="1" customWidth="1"/>
    <col min="7" max="7" width="13.83203125" bestFit="1" customWidth="1"/>
  </cols>
  <sheetData>
    <row r="1" spans="1:11" x14ac:dyDescent="0.2">
      <c r="B1" t="s">
        <v>17</v>
      </c>
      <c r="C1" t="s">
        <v>18</v>
      </c>
      <c r="D1" t="s">
        <v>19</v>
      </c>
    </row>
    <row r="3" spans="1:11" x14ac:dyDescent="0.2">
      <c r="A3" t="s">
        <v>21</v>
      </c>
      <c r="B3" s="8" t="s">
        <v>5</v>
      </c>
      <c r="C3" s="8"/>
      <c r="D3" s="8" t="s">
        <v>3</v>
      </c>
      <c r="E3" s="8"/>
      <c r="F3" s="1" t="s">
        <v>4</v>
      </c>
      <c r="G3" s="8" t="s">
        <v>11</v>
      </c>
      <c r="H3" s="8"/>
      <c r="I3" s="1"/>
      <c r="J3" s="8" t="s">
        <v>5</v>
      </c>
      <c r="K3" s="8"/>
    </row>
    <row r="4" spans="1:11" x14ac:dyDescent="0.2">
      <c r="A4" t="s">
        <v>10</v>
      </c>
      <c r="B4" s="1" t="s">
        <v>6</v>
      </c>
      <c r="C4" s="1" t="s">
        <v>7</v>
      </c>
      <c r="D4" s="1" t="s">
        <v>6</v>
      </c>
      <c r="E4" s="1" t="s">
        <v>7</v>
      </c>
      <c r="G4" s="1" t="s">
        <v>8</v>
      </c>
      <c r="H4" s="1" t="s">
        <v>9</v>
      </c>
      <c r="I4" s="1"/>
      <c r="J4" s="1" t="s">
        <v>6</v>
      </c>
      <c r="K4" s="1" t="s">
        <v>7</v>
      </c>
    </row>
    <row r="5" spans="1:11" x14ac:dyDescent="0.2">
      <c r="A5">
        <v>0</v>
      </c>
      <c r="B5" s="3">
        <f>J5*4000/100</f>
        <v>20.399999999999999</v>
      </c>
      <c r="C5" s="3">
        <f>K5*4000/100</f>
        <v>18.8</v>
      </c>
      <c r="G5" s="2">
        <v>6.0999999999999999E-2</v>
      </c>
      <c r="H5">
        <v>1.2669999999999999</v>
      </c>
      <c r="J5" s="3">
        <v>0.51</v>
      </c>
      <c r="K5" s="3">
        <v>0.47</v>
      </c>
    </row>
    <row r="6" spans="1:11" x14ac:dyDescent="0.2">
      <c r="B6" s="3"/>
      <c r="C6" s="3"/>
      <c r="D6" s="3">
        <v>0.44</v>
      </c>
      <c r="E6" s="3">
        <v>0.52</v>
      </c>
      <c r="F6" s="5">
        <v>7.0000000000000001E-3</v>
      </c>
      <c r="G6" s="2"/>
      <c r="J6" s="3"/>
      <c r="K6" s="3"/>
    </row>
    <row r="7" spans="1:11" x14ac:dyDescent="0.2">
      <c r="A7">
        <v>2</v>
      </c>
      <c r="B7" s="3">
        <f>J7*4000/100</f>
        <v>20.8</v>
      </c>
      <c r="C7" s="3">
        <f>K7*4000/100</f>
        <v>18</v>
      </c>
      <c r="D7" s="3"/>
      <c r="E7" s="3"/>
      <c r="F7" s="5"/>
      <c r="G7">
        <v>7.2999999999999995E-2</v>
      </c>
      <c r="H7">
        <v>0.495</v>
      </c>
      <c r="J7" s="3">
        <v>0.52</v>
      </c>
      <c r="K7" s="3">
        <v>0.45</v>
      </c>
    </row>
    <row r="8" spans="1:11" x14ac:dyDescent="0.2">
      <c r="B8" s="3"/>
      <c r="C8" s="3"/>
      <c r="D8" s="3">
        <v>0.24</v>
      </c>
      <c r="E8" s="3">
        <v>0.11</v>
      </c>
      <c r="F8" s="5">
        <v>0.01</v>
      </c>
      <c r="J8" s="3"/>
      <c r="K8" s="3"/>
    </row>
    <row r="9" spans="1:11" x14ac:dyDescent="0.2">
      <c r="A9">
        <v>4</v>
      </c>
      <c r="B9" s="3">
        <f>J9*4000/100</f>
        <v>21.2</v>
      </c>
      <c r="C9" s="3">
        <f>K9*4000/100</f>
        <v>18</v>
      </c>
      <c r="D9" s="3"/>
      <c r="E9" s="3"/>
      <c r="F9" s="5"/>
      <c r="G9">
        <v>6.3E-2</v>
      </c>
      <c r="H9">
        <v>0.43099999999999999</v>
      </c>
      <c r="J9" s="3">
        <v>0.53</v>
      </c>
      <c r="K9" s="3">
        <v>0.45</v>
      </c>
    </row>
    <row r="10" spans="1:11" x14ac:dyDescent="0.2">
      <c r="B10" s="3"/>
      <c r="C10" s="3"/>
      <c r="D10" s="3">
        <v>0.18</v>
      </c>
      <c r="E10" s="3">
        <v>0.13</v>
      </c>
      <c r="F10" s="5">
        <v>0.01</v>
      </c>
      <c r="J10" s="3"/>
      <c r="K10" s="3"/>
    </row>
    <row r="11" spans="1:11" x14ac:dyDescent="0.2">
      <c r="A11">
        <v>8</v>
      </c>
      <c r="B11" s="3">
        <f>J11*4000/100</f>
        <v>20.399999999999999</v>
      </c>
      <c r="C11" s="3">
        <f>K11*4000/100</f>
        <v>19.2</v>
      </c>
      <c r="D11" s="3"/>
      <c r="E11" s="3"/>
      <c r="F11" s="5"/>
      <c r="G11">
        <v>6.7000000000000004E-2</v>
      </c>
      <c r="H11">
        <v>0.48599999999999999</v>
      </c>
      <c r="J11" s="3">
        <v>0.51</v>
      </c>
      <c r="K11" s="3">
        <v>0.48</v>
      </c>
    </row>
    <row r="12" spans="1:11" x14ac:dyDescent="0.2">
      <c r="B12" s="3"/>
      <c r="C12" s="3"/>
      <c r="D12" s="3">
        <v>0.21</v>
      </c>
      <c r="E12" s="3">
        <v>0.1</v>
      </c>
      <c r="F12" s="5">
        <v>7.0000000000000001E-3</v>
      </c>
      <c r="J12" s="3"/>
      <c r="K12" s="3"/>
    </row>
    <row r="13" spans="1:11" x14ac:dyDescent="0.2">
      <c r="A13">
        <v>16</v>
      </c>
      <c r="B13" s="3">
        <f>J13*4000/100</f>
        <v>21.2</v>
      </c>
      <c r="C13" s="3">
        <f>K13*4000/100</f>
        <v>18.8</v>
      </c>
      <c r="D13" s="3"/>
      <c r="E13" s="3"/>
      <c r="F13" s="5"/>
      <c r="G13">
        <v>6.9000000000000006E-2</v>
      </c>
      <c r="H13">
        <v>0.47</v>
      </c>
      <c r="J13" s="3">
        <v>0.53</v>
      </c>
      <c r="K13" s="3">
        <v>0.47</v>
      </c>
    </row>
    <row r="14" spans="1:11" x14ac:dyDescent="0.2">
      <c r="B14" s="3"/>
      <c r="C14" s="3"/>
      <c r="D14" s="3">
        <v>0.16</v>
      </c>
      <c r="E14" s="3">
        <v>0.16</v>
      </c>
      <c r="F14" s="5">
        <v>0.01</v>
      </c>
      <c r="J14" s="3"/>
      <c r="K14" s="3"/>
    </row>
    <row r="15" spans="1:11" x14ac:dyDescent="0.2">
      <c r="A15">
        <v>32</v>
      </c>
      <c r="B15" s="3">
        <f>J15*4000/100</f>
        <v>20.8</v>
      </c>
      <c r="C15" s="3">
        <f>K15*4000/100</f>
        <v>17.2</v>
      </c>
      <c r="D15" s="3"/>
      <c r="E15" s="3"/>
      <c r="F15" s="5"/>
      <c r="G15">
        <v>6.4000000000000001E-2</v>
      </c>
      <c r="H15">
        <v>0.34200000000000003</v>
      </c>
      <c r="J15" s="3">
        <v>0.52</v>
      </c>
      <c r="K15" s="3">
        <v>0.43</v>
      </c>
    </row>
    <row r="16" spans="1:11" x14ac:dyDescent="0.2">
      <c r="B16" s="3"/>
      <c r="C16" s="3"/>
      <c r="D16" s="3">
        <v>0.19</v>
      </c>
      <c r="E16" s="3">
        <v>0.12</v>
      </c>
      <c r="F16" s="5">
        <v>0.01</v>
      </c>
      <c r="J16" s="3"/>
      <c r="K16" s="3"/>
    </row>
    <row r="17" spans="1:11" x14ac:dyDescent="0.2">
      <c r="A17">
        <v>64</v>
      </c>
      <c r="B17" s="3">
        <f>J17*4000/100</f>
        <v>21.2</v>
      </c>
      <c r="C17" s="3">
        <f>K17*4000/100</f>
        <v>18.8</v>
      </c>
      <c r="D17" s="3"/>
      <c r="E17" s="3"/>
      <c r="F17" s="5"/>
      <c r="G17">
        <v>7.1999999999999995E-2</v>
      </c>
      <c r="H17">
        <v>0.60199999999999998</v>
      </c>
      <c r="J17" s="3">
        <v>0.53</v>
      </c>
      <c r="K17" s="3">
        <v>0.47</v>
      </c>
    </row>
    <row r="18" spans="1:11" x14ac:dyDescent="0.2">
      <c r="B18" s="3"/>
      <c r="C18" s="3"/>
      <c r="D18" s="3">
        <v>0.21</v>
      </c>
      <c r="E18" s="3">
        <v>0.11</v>
      </c>
      <c r="F18" s="5">
        <v>8.9999999999999993E-3</v>
      </c>
    </row>
    <row r="22" spans="1:11" x14ac:dyDescent="0.2">
      <c r="A22" t="s">
        <v>22</v>
      </c>
      <c r="B22" s="8" t="s">
        <v>5</v>
      </c>
      <c r="C22" s="8"/>
      <c r="D22" s="8" t="s">
        <v>3</v>
      </c>
      <c r="E22" s="8"/>
      <c r="F22" s="1" t="s">
        <v>4</v>
      </c>
      <c r="G22" s="8" t="s">
        <v>11</v>
      </c>
      <c r="H22" s="8"/>
      <c r="I22" s="1"/>
      <c r="J22" s="8" t="s">
        <v>5</v>
      </c>
      <c r="K22" s="8"/>
    </row>
    <row r="23" spans="1:11" x14ac:dyDescent="0.2">
      <c r="A23" t="s">
        <v>10</v>
      </c>
      <c r="B23" s="1" t="s">
        <v>6</v>
      </c>
      <c r="C23" s="1" t="s">
        <v>7</v>
      </c>
      <c r="D23" s="1" t="s">
        <v>6</v>
      </c>
      <c r="E23" s="1" t="s">
        <v>7</v>
      </c>
      <c r="G23" s="1" t="s">
        <v>8</v>
      </c>
      <c r="H23" s="1" t="s">
        <v>9</v>
      </c>
      <c r="I23" s="1"/>
      <c r="J23" s="1" t="s">
        <v>6</v>
      </c>
      <c r="K23" s="1" t="s">
        <v>7</v>
      </c>
    </row>
    <row r="24" spans="1:11" x14ac:dyDescent="0.2">
      <c r="A24">
        <v>0</v>
      </c>
      <c r="B24" s="3">
        <f>J24*4000/100</f>
        <v>20.399999999999999</v>
      </c>
      <c r="C24" s="3">
        <f>K24*4000/100</f>
        <v>18.8</v>
      </c>
      <c r="G24" s="2">
        <v>6.0999999999999999E-2</v>
      </c>
      <c r="H24">
        <v>1.67</v>
      </c>
      <c r="J24" s="3">
        <v>0.51</v>
      </c>
      <c r="K24" s="3">
        <v>0.47</v>
      </c>
    </row>
    <row r="25" spans="1:11" x14ac:dyDescent="0.2">
      <c r="B25" s="3"/>
      <c r="C25" s="3"/>
      <c r="D25" s="3">
        <v>0.59</v>
      </c>
      <c r="E25" s="3">
        <v>0.88</v>
      </c>
      <c r="F25" s="5">
        <v>7.0000000000000001E-3</v>
      </c>
      <c r="G25" s="2"/>
      <c r="J25" s="3"/>
      <c r="K25" s="3"/>
    </row>
    <row r="26" spans="1:11" x14ac:dyDescent="0.2">
      <c r="A26">
        <v>2</v>
      </c>
      <c r="B26" s="3">
        <f>J26*4000/100</f>
        <v>20.8</v>
      </c>
      <c r="C26" s="3">
        <f>K26*4000/100</f>
        <v>18</v>
      </c>
      <c r="D26" s="3"/>
      <c r="E26" s="3"/>
      <c r="F26" s="5"/>
      <c r="G26">
        <v>6.3E-2</v>
      </c>
      <c r="H26">
        <v>1.869</v>
      </c>
      <c r="J26" s="3">
        <v>0.52</v>
      </c>
      <c r="K26" s="3">
        <v>0.45</v>
      </c>
    </row>
    <row r="27" spans="1:11" x14ac:dyDescent="0.2">
      <c r="B27" s="3"/>
      <c r="C27" s="3"/>
      <c r="D27" s="3">
        <v>0.47</v>
      </c>
      <c r="E27" s="3">
        <v>0.74</v>
      </c>
      <c r="F27" s="5">
        <v>0.01</v>
      </c>
      <c r="J27" s="3"/>
      <c r="K27" s="3"/>
    </row>
    <row r="28" spans="1:11" x14ac:dyDescent="0.2">
      <c r="A28">
        <v>4</v>
      </c>
      <c r="B28" s="3">
        <f>J28*4000/100</f>
        <v>21.2</v>
      </c>
      <c r="C28" s="3">
        <f>K28*4000/100</f>
        <v>18</v>
      </c>
      <c r="D28" s="3"/>
      <c r="E28" s="3"/>
      <c r="F28" s="5"/>
      <c r="G28">
        <v>5.0999999999999997E-2</v>
      </c>
      <c r="H28">
        <v>1.0269999999999999</v>
      </c>
      <c r="J28" s="3">
        <v>0.53</v>
      </c>
      <c r="K28" s="3">
        <v>0.45</v>
      </c>
    </row>
    <row r="29" spans="1:11" x14ac:dyDescent="0.2">
      <c r="B29" s="3"/>
      <c r="C29" s="3"/>
      <c r="D29" s="3">
        <v>0.4</v>
      </c>
      <c r="E29" s="3">
        <v>0.51</v>
      </c>
      <c r="F29" s="5">
        <v>0.01</v>
      </c>
      <c r="J29" s="3"/>
      <c r="K29" s="3"/>
    </row>
    <row r="30" spans="1:11" x14ac:dyDescent="0.2">
      <c r="A30">
        <v>8</v>
      </c>
      <c r="B30" s="3">
        <f>J30*4000/100</f>
        <v>20.399999999999999</v>
      </c>
      <c r="C30" s="3">
        <f>K30*4000/100</f>
        <v>19.2</v>
      </c>
      <c r="D30" s="3"/>
      <c r="E30" s="3"/>
      <c r="F30" s="5"/>
      <c r="G30">
        <v>7.6999999999999999E-2</v>
      </c>
      <c r="H30">
        <v>1.56</v>
      </c>
      <c r="J30" s="3">
        <v>0.51</v>
      </c>
      <c r="K30" s="3">
        <v>0.48</v>
      </c>
    </row>
    <row r="31" spans="1:11" x14ac:dyDescent="0.2">
      <c r="B31" s="3"/>
      <c r="C31" s="3"/>
      <c r="D31" s="3">
        <v>0.36</v>
      </c>
      <c r="E31" s="3">
        <v>0.75</v>
      </c>
      <c r="F31" s="5">
        <v>7.0000000000000001E-3</v>
      </c>
      <c r="J31" s="3"/>
      <c r="K31" s="3"/>
    </row>
    <row r="32" spans="1:11" x14ac:dyDescent="0.2">
      <c r="A32">
        <v>16</v>
      </c>
      <c r="B32" s="3">
        <f>J32*4000/100</f>
        <v>21.2</v>
      </c>
      <c r="C32" s="3">
        <f>K32*4000/100</f>
        <v>18.8</v>
      </c>
      <c r="D32" s="3"/>
      <c r="E32" s="3"/>
      <c r="F32" s="5"/>
      <c r="G32">
        <v>6.2E-2</v>
      </c>
      <c r="H32">
        <v>1.2450000000000001</v>
      </c>
      <c r="J32" s="3">
        <v>0.53</v>
      </c>
      <c r="K32" s="3">
        <v>0.47</v>
      </c>
    </row>
    <row r="33" spans="1:11" x14ac:dyDescent="0.2">
      <c r="B33" s="3"/>
      <c r="C33" s="3"/>
      <c r="D33" s="3">
        <v>0.42</v>
      </c>
      <c r="E33" s="3">
        <v>0.69</v>
      </c>
      <c r="F33" s="5">
        <v>0.01</v>
      </c>
      <c r="G33" s="3"/>
      <c r="J33" s="3"/>
      <c r="K33" s="3"/>
    </row>
    <row r="34" spans="1:11" x14ac:dyDescent="0.2">
      <c r="A34">
        <v>32</v>
      </c>
      <c r="B34" s="3">
        <f>J34*4000/100</f>
        <v>20.8</v>
      </c>
      <c r="C34" s="3">
        <f>K34*4000/100</f>
        <v>17.2</v>
      </c>
      <c r="D34" s="3"/>
      <c r="E34" s="3"/>
      <c r="F34" s="5"/>
      <c r="G34">
        <v>7.0999999999999994E-2</v>
      </c>
      <c r="H34">
        <v>1.575</v>
      </c>
      <c r="J34" s="3">
        <v>0.52</v>
      </c>
      <c r="K34" s="3">
        <v>0.43</v>
      </c>
    </row>
    <row r="35" spans="1:11" x14ac:dyDescent="0.2">
      <c r="B35" s="3"/>
      <c r="C35" s="3"/>
      <c r="D35" s="3">
        <v>0.49</v>
      </c>
      <c r="E35" s="3">
        <v>0.73</v>
      </c>
      <c r="F35" s="5">
        <v>0.01</v>
      </c>
      <c r="J35" s="3"/>
      <c r="K35" s="3"/>
    </row>
    <row r="36" spans="1:11" x14ac:dyDescent="0.2">
      <c r="A36">
        <v>64</v>
      </c>
      <c r="B36" s="3">
        <f>J36*4000/100</f>
        <v>21.2</v>
      </c>
      <c r="C36" s="3">
        <f>K36*4000/100</f>
        <v>18.8</v>
      </c>
      <c r="D36" s="3"/>
      <c r="E36" s="3"/>
      <c r="F36" s="5"/>
      <c r="G36">
        <v>7.1999999999999995E-2</v>
      </c>
      <c r="H36">
        <v>1.274</v>
      </c>
      <c r="J36" s="3">
        <v>0.53</v>
      </c>
      <c r="K36" s="3">
        <v>0.47</v>
      </c>
    </row>
    <row r="37" spans="1:11" x14ac:dyDescent="0.2">
      <c r="B37" s="3"/>
      <c r="C37" s="3"/>
      <c r="D37" s="3">
        <v>0.52</v>
      </c>
      <c r="E37" s="3">
        <v>0.81</v>
      </c>
      <c r="F37" s="5">
        <v>8.9999999999999993E-3</v>
      </c>
    </row>
    <row r="42" spans="1:11" x14ac:dyDescent="0.2">
      <c r="A42" t="s">
        <v>23</v>
      </c>
      <c r="B42" s="8" t="s">
        <v>5</v>
      </c>
      <c r="C42" s="8"/>
      <c r="D42" s="8" t="s">
        <v>3</v>
      </c>
      <c r="E42" s="8"/>
      <c r="F42" s="1" t="s">
        <v>4</v>
      </c>
      <c r="G42" s="8" t="s">
        <v>11</v>
      </c>
      <c r="H42" s="8"/>
      <c r="I42" s="1"/>
      <c r="J42" s="8" t="s">
        <v>5</v>
      </c>
      <c r="K42" s="8"/>
    </row>
    <row r="43" spans="1:11" x14ac:dyDescent="0.2">
      <c r="A43" t="s">
        <v>10</v>
      </c>
      <c r="B43" s="1" t="s">
        <v>6</v>
      </c>
      <c r="C43" s="1" t="s">
        <v>7</v>
      </c>
      <c r="D43" s="1" t="s">
        <v>6</v>
      </c>
      <c r="E43" s="1" t="s">
        <v>7</v>
      </c>
      <c r="G43" s="1" t="s">
        <v>8</v>
      </c>
      <c r="H43" s="1" t="s">
        <v>9</v>
      </c>
      <c r="I43" s="1"/>
      <c r="J43" s="1" t="s">
        <v>6</v>
      </c>
      <c r="K43" s="1" t="s">
        <v>7</v>
      </c>
    </row>
    <row r="44" spans="1:11" x14ac:dyDescent="0.2">
      <c r="A44">
        <v>0</v>
      </c>
      <c r="B44" s="3">
        <f>J44*4000/100</f>
        <v>20.399999999999999</v>
      </c>
      <c r="C44" s="3">
        <f>K44*4000/100</f>
        <v>18.8</v>
      </c>
      <c r="G44" s="2">
        <v>6.0999999999999999E-2</v>
      </c>
      <c r="H44">
        <v>1.1599999999999999</v>
      </c>
      <c r="J44" s="3">
        <v>0.51</v>
      </c>
      <c r="K44" s="3">
        <v>0.47</v>
      </c>
    </row>
    <row r="45" spans="1:11" x14ac:dyDescent="0.2">
      <c r="B45" s="3"/>
      <c r="C45" s="3"/>
      <c r="D45" s="3">
        <v>0.33</v>
      </c>
      <c r="E45" s="3">
        <v>0.61</v>
      </c>
      <c r="F45" s="5">
        <v>7.0000000000000001E-3</v>
      </c>
      <c r="G45" s="2"/>
      <c r="J45" s="3"/>
      <c r="K45" s="3"/>
    </row>
    <row r="46" spans="1:11" x14ac:dyDescent="0.2">
      <c r="A46">
        <v>2</v>
      </c>
      <c r="B46" s="3">
        <f>J46*4000/100</f>
        <v>20.8</v>
      </c>
      <c r="C46" s="3">
        <f>K46*4000/100</f>
        <v>18</v>
      </c>
      <c r="D46" s="3"/>
      <c r="E46" s="3"/>
      <c r="F46" s="5"/>
      <c r="G46">
        <v>6.3E-2</v>
      </c>
      <c r="H46">
        <v>0.47</v>
      </c>
      <c r="J46" s="3">
        <v>0.52</v>
      </c>
      <c r="K46" s="3">
        <v>0.45</v>
      </c>
    </row>
    <row r="47" spans="1:11" x14ac:dyDescent="0.2">
      <c r="B47" s="3"/>
      <c r="C47" s="3"/>
      <c r="D47" s="3">
        <v>0.31</v>
      </c>
      <c r="E47" s="3">
        <v>0.19</v>
      </c>
      <c r="F47" s="5">
        <v>0.01</v>
      </c>
      <c r="J47" s="3"/>
      <c r="K47" s="3"/>
    </row>
    <row r="48" spans="1:11" x14ac:dyDescent="0.2">
      <c r="A48">
        <v>4</v>
      </c>
      <c r="B48" s="3">
        <f>J48*4000/100</f>
        <v>21.2</v>
      </c>
      <c r="C48" s="3">
        <f>K48*4000/100</f>
        <v>18</v>
      </c>
      <c r="D48" s="3"/>
      <c r="E48" s="3"/>
      <c r="F48" s="5"/>
      <c r="G48">
        <v>5.0999999999999997E-2</v>
      </c>
      <c r="H48" s="3">
        <v>0.45900000000000002</v>
      </c>
      <c r="I48" s="3"/>
      <c r="J48" s="3">
        <v>0.53</v>
      </c>
      <c r="K48" s="3">
        <v>0.45</v>
      </c>
    </row>
    <row r="49" spans="1:11" x14ac:dyDescent="0.2">
      <c r="B49" s="3"/>
      <c r="C49" s="3"/>
      <c r="D49" s="3">
        <v>0.4</v>
      </c>
      <c r="E49" s="3">
        <v>0.23</v>
      </c>
      <c r="F49" s="5">
        <v>0.01</v>
      </c>
      <c r="J49" s="3"/>
      <c r="K49" s="3"/>
    </row>
    <row r="50" spans="1:11" x14ac:dyDescent="0.2">
      <c r="A50">
        <v>8</v>
      </c>
      <c r="B50" s="3">
        <f>J50*4000/100</f>
        <v>20.399999999999999</v>
      </c>
      <c r="C50" s="3">
        <f>K50*4000/100</f>
        <v>19.2</v>
      </c>
      <c r="D50" s="3"/>
      <c r="E50" s="3"/>
      <c r="F50" s="5"/>
      <c r="G50">
        <v>7.6999999999999999E-2</v>
      </c>
      <c r="H50">
        <v>0.434</v>
      </c>
      <c r="J50" s="3">
        <v>0.51</v>
      </c>
      <c r="K50" s="3">
        <v>0.48</v>
      </c>
    </row>
    <row r="51" spans="1:11" x14ac:dyDescent="0.2">
      <c r="B51" s="3"/>
      <c r="C51" s="3"/>
      <c r="D51" s="3">
        <v>0.37</v>
      </c>
      <c r="E51" s="3">
        <v>0.24</v>
      </c>
      <c r="F51" s="5">
        <v>7.0000000000000001E-3</v>
      </c>
      <c r="H51" s="3"/>
      <c r="I51" s="3"/>
      <c r="J51" s="3"/>
      <c r="K51" s="3"/>
    </row>
    <row r="52" spans="1:11" x14ac:dyDescent="0.2">
      <c r="A52">
        <v>16</v>
      </c>
      <c r="B52" s="3">
        <f>J52*4000/100</f>
        <v>21.2</v>
      </c>
      <c r="C52" s="3">
        <f>K52*4000/100</f>
        <v>18.8</v>
      </c>
      <c r="D52" s="3"/>
      <c r="E52" s="3"/>
      <c r="F52" s="5"/>
      <c r="G52">
        <v>7.2999999999999995E-2</v>
      </c>
      <c r="H52">
        <v>0.47699999999999998</v>
      </c>
      <c r="J52" s="3">
        <v>0.53</v>
      </c>
      <c r="K52" s="3">
        <v>0.47</v>
      </c>
    </row>
    <row r="53" spans="1:11" x14ac:dyDescent="0.2">
      <c r="B53" s="3"/>
      <c r="C53" s="3"/>
      <c r="D53" s="3">
        <v>0.31</v>
      </c>
      <c r="E53" s="3">
        <v>0.25</v>
      </c>
      <c r="F53" s="5">
        <v>0.01</v>
      </c>
      <c r="G53" s="3"/>
      <c r="H53" s="3"/>
      <c r="I53" s="3"/>
      <c r="J53" s="3"/>
      <c r="K53" s="3"/>
    </row>
    <row r="54" spans="1:11" x14ac:dyDescent="0.2">
      <c r="A54">
        <v>32</v>
      </c>
      <c r="B54" s="3">
        <f>J54*4000/100</f>
        <v>20.8</v>
      </c>
      <c r="C54" s="3">
        <f>K54*4000/100</f>
        <v>17.2</v>
      </c>
      <c r="D54" s="3"/>
      <c r="E54" s="3"/>
      <c r="F54" s="5"/>
      <c r="G54">
        <v>7.3999999999999996E-2</v>
      </c>
      <c r="H54">
        <v>0.67800000000000005</v>
      </c>
      <c r="J54" s="3">
        <v>0.52</v>
      </c>
      <c r="K54" s="3">
        <v>0.43</v>
      </c>
    </row>
    <row r="55" spans="1:11" x14ac:dyDescent="0.2">
      <c r="B55" s="3"/>
      <c r="C55" s="3"/>
      <c r="D55" s="3">
        <v>0.36</v>
      </c>
      <c r="E55" s="3">
        <v>0.17</v>
      </c>
      <c r="F55" s="5">
        <v>0.01</v>
      </c>
      <c r="J55" s="3"/>
      <c r="K55" s="3"/>
    </row>
    <row r="56" spans="1:11" x14ac:dyDescent="0.2">
      <c r="A56">
        <v>64</v>
      </c>
      <c r="B56" s="3">
        <f>J56*4000/100</f>
        <v>21.2</v>
      </c>
      <c r="C56" s="3">
        <f>K56*4000/100</f>
        <v>18.8</v>
      </c>
      <c r="D56" s="3"/>
      <c r="E56" s="3"/>
      <c r="F56" s="5"/>
      <c r="G56">
        <v>7.3999999999999996E-2</v>
      </c>
      <c r="H56">
        <v>0.439</v>
      </c>
      <c r="J56" s="3">
        <v>0.53</v>
      </c>
      <c r="K56" s="3">
        <v>0.47</v>
      </c>
    </row>
    <row r="57" spans="1:11" x14ac:dyDescent="0.2">
      <c r="B57" s="3"/>
      <c r="C57" s="3"/>
      <c r="D57" s="3">
        <v>0.35</v>
      </c>
      <c r="E57" s="3">
        <v>0.21</v>
      </c>
      <c r="F57" s="5">
        <v>8.9999999999999993E-3</v>
      </c>
    </row>
    <row r="62" spans="1:11" x14ac:dyDescent="0.2">
      <c r="A62" t="s">
        <v>24</v>
      </c>
      <c r="B62" s="8" t="s">
        <v>5</v>
      </c>
      <c r="C62" s="8"/>
      <c r="D62" s="8" t="s">
        <v>3</v>
      </c>
      <c r="E62" s="8"/>
      <c r="G62" s="8" t="s">
        <v>11</v>
      </c>
      <c r="H62" s="8"/>
      <c r="I62" s="1"/>
      <c r="J62" s="8" t="s">
        <v>5</v>
      </c>
      <c r="K62" s="8"/>
    </row>
    <row r="63" spans="1:11" x14ac:dyDescent="0.2">
      <c r="A63" t="s">
        <v>10</v>
      </c>
      <c r="B63" s="1" t="s">
        <v>6</v>
      </c>
      <c r="C63" s="1" t="s">
        <v>7</v>
      </c>
      <c r="D63" s="1" t="s">
        <v>6</v>
      </c>
      <c r="E63" s="1" t="s">
        <v>7</v>
      </c>
      <c r="F63" s="1" t="s">
        <v>4</v>
      </c>
      <c r="G63" s="1" t="s">
        <v>8</v>
      </c>
      <c r="H63" s="1" t="s">
        <v>9</v>
      </c>
      <c r="I63" s="1"/>
      <c r="J63" s="1" t="s">
        <v>6</v>
      </c>
      <c r="K63" s="1" t="s">
        <v>7</v>
      </c>
    </row>
    <row r="64" spans="1:11" x14ac:dyDescent="0.2">
      <c r="A64">
        <v>0</v>
      </c>
      <c r="B64" s="3">
        <f>J64*4000/100</f>
        <v>20.399999999999999</v>
      </c>
      <c r="C64" s="3">
        <f>K64*4000/100</f>
        <v>18.8</v>
      </c>
      <c r="G64" s="2">
        <v>6.0999999999999999E-2</v>
      </c>
      <c r="H64">
        <v>1.274</v>
      </c>
      <c r="J64" s="3">
        <v>0.51</v>
      </c>
      <c r="K64" s="3">
        <v>0.47</v>
      </c>
    </row>
    <row r="65" spans="1:11" x14ac:dyDescent="0.2">
      <c r="B65" s="3"/>
      <c r="C65" s="3"/>
      <c r="D65" s="3">
        <v>0.38</v>
      </c>
      <c r="E65" s="3">
        <v>0.54</v>
      </c>
      <c r="F65" s="5">
        <v>7.0000000000000001E-3</v>
      </c>
      <c r="G65" s="2"/>
      <c r="J65" s="3"/>
      <c r="K65" s="3"/>
    </row>
    <row r="66" spans="1:11" x14ac:dyDescent="0.2">
      <c r="A66">
        <v>2</v>
      </c>
      <c r="B66" s="3">
        <f>J66*4000/100</f>
        <v>20.8</v>
      </c>
      <c r="C66" s="3">
        <f>K66*4000/100</f>
        <v>18</v>
      </c>
      <c r="D66" s="3"/>
      <c r="E66" s="3"/>
      <c r="F66" s="5"/>
      <c r="G66">
        <v>6.3E-2</v>
      </c>
      <c r="H66">
        <v>0.439</v>
      </c>
      <c r="J66" s="3">
        <v>0.52</v>
      </c>
      <c r="K66" s="3">
        <v>0.45</v>
      </c>
    </row>
    <row r="67" spans="1:11" x14ac:dyDescent="0.2">
      <c r="B67" s="3"/>
      <c r="C67" s="3"/>
      <c r="D67" s="3">
        <v>0.23</v>
      </c>
      <c r="E67" s="3">
        <v>0.17</v>
      </c>
      <c r="F67" s="5">
        <v>0.01</v>
      </c>
      <c r="J67" s="3"/>
      <c r="K67" s="3"/>
    </row>
    <row r="68" spans="1:11" x14ac:dyDescent="0.2">
      <c r="A68">
        <v>4</v>
      </c>
      <c r="B68" s="3">
        <f>J68*4000/100</f>
        <v>21.2</v>
      </c>
      <c r="C68" s="3">
        <f>K68*4000/100</f>
        <v>18</v>
      </c>
      <c r="D68" s="3"/>
      <c r="E68" s="3"/>
      <c r="F68" s="5"/>
      <c r="G68">
        <v>6.0999999999999999E-2</v>
      </c>
      <c r="H68" s="3">
        <v>0.51800000000000002</v>
      </c>
      <c r="I68" s="3"/>
      <c r="J68" s="3">
        <v>0.53</v>
      </c>
      <c r="K68" s="3">
        <v>0.45</v>
      </c>
    </row>
    <row r="69" spans="1:11" x14ac:dyDescent="0.2">
      <c r="B69" s="3"/>
      <c r="C69" s="3"/>
      <c r="D69" s="3">
        <v>0.23</v>
      </c>
      <c r="E69" s="3">
        <v>0.18</v>
      </c>
      <c r="F69" s="5">
        <v>0.01</v>
      </c>
      <c r="J69" s="3"/>
      <c r="K69" s="3"/>
    </row>
    <row r="70" spans="1:11" x14ac:dyDescent="0.2">
      <c r="A70">
        <v>8</v>
      </c>
      <c r="B70" s="3">
        <f>J70*4000/100</f>
        <v>20.399999999999999</v>
      </c>
      <c r="C70" s="3">
        <f>K70*4000/100</f>
        <v>19.2</v>
      </c>
      <c r="D70" s="3"/>
      <c r="E70" s="3"/>
      <c r="F70" s="5"/>
      <c r="G70">
        <v>6.7000000000000004E-2</v>
      </c>
      <c r="H70">
        <v>0.434</v>
      </c>
      <c r="J70" s="3">
        <v>0.51</v>
      </c>
      <c r="K70" s="3">
        <v>0.48</v>
      </c>
    </row>
    <row r="71" spans="1:11" x14ac:dyDescent="0.2">
      <c r="B71" s="3"/>
      <c r="C71" s="3"/>
      <c r="D71" s="3">
        <v>0.23</v>
      </c>
      <c r="E71" s="3">
        <v>0.11</v>
      </c>
      <c r="F71" s="5">
        <v>7.0000000000000001E-3</v>
      </c>
      <c r="H71" s="3"/>
      <c r="I71" s="3"/>
      <c r="J71" s="3"/>
      <c r="K71" s="3"/>
    </row>
    <row r="72" spans="1:11" x14ac:dyDescent="0.2">
      <c r="A72">
        <v>16</v>
      </c>
      <c r="B72" s="3">
        <f>J72*4000/100</f>
        <v>21.2</v>
      </c>
      <c r="C72" s="3">
        <f>K72*4000/100</f>
        <v>18.8</v>
      </c>
      <c r="D72" s="3"/>
      <c r="E72" s="3"/>
      <c r="F72" s="5"/>
      <c r="G72">
        <v>6.5000000000000002E-2</v>
      </c>
      <c r="H72">
        <v>0.41399999999999998</v>
      </c>
      <c r="J72" s="3">
        <v>0.53</v>
      </c>
      <c r="K72" s="3">
        <v>0.47</v>
      </c>
    </row>
    <row r="73" spans="1:11" x14ac:dyDescent="0.2">
      <c r="B73" s="3"/>
      <c r="C73" s="3"/>
      <c r="D73" s="3">
        <v>0.21</v>
      </c>
      <c r="E73" s="3">
        <v>0.15</v>
      </c>
      <c r="F73" s="5">
        <v>0.01</v>
      </c>
      <c r="G73" s="3"/>
      <c r="H73" s="3"/>
      <c r="I73" s="3"/>
      <c r="J73" s="3"/>
      <c r="K73" s="3"/>
    </row>
    <row r="74" spans="1:11" x14ac:dyDescent="0.2">
      <c r="A74">
        <v>32</v>
      </c>
      <c r="B74" s="3">
        <f>J74*4000/100</f>
        <v>20.8</v>
      </c>
      <c r="C74" s="3">
        <f>K74*4000/100</f>
        <v>17.2</v>
      </c>
      <c r="D74" s="3"/>
      <c r="E74" s="3"/>
      <c r="F74" s="5"/>
      <c r="G74">
        <v>6.6000000000000003E-2</v>
      </c>
      <c r="H74">
        <v>0.54800000000000004</v>
      </c>
      <c r="J74" s="3">
        <v>0.52</v>
      </c>
      <c r="K74" s="3">
        <v>0.43</v>
      </c>
    </row>
    <row r="75" spans="1:11" x14ac:dyDescent="0.2">
      <c r="B75" s="3"/>
      <c r="C75" s="3"/>
      <c r="D75" s="3">
        <v>0.23</v>
      </c>
      <c r="E75" s="3">
        <v>0.12</v>
      </c>
      <c r="F75" s="5">
        <v>0.01</v>
      </c>
      <c r="J75" s="3"/>
      <c r="K75" s="3"/>
    </row>
    <row r="76" spans="1:11" x14ac:dyDescent="0.2">
      <c r="A76">
        <v>64</v>
      </c>
      <c r="B76" s="3">
        <f>J76*4000/100</f>
        <v>21.2</v>
      </c>
      <c r="C76" s="3">
        <f>K76*4000/100</f>
        <v>18.8</v>
      </c>
      <c r="D76" s="3"/>
      <c r="E76" s="3"/>
      <c r="F76" s="5"/>
      <c r="G76">
        <v>6.7000000000000004E-2</v>
      </c>
      <c r="H76">
        <v>0.49199999999999999</v>
      </c>
      <c r="J76" s="3">
        <v>0.53</v>
      </c>
      <c r="K76" s="3">
        <v>0.47</v>
      </c>
    </row>
    <row r="77" spans="1:11" x14ac:dyDescent="0.2">
      <c r="B77" s="3"/>
      <c r="C77" s="3"/>
      <c r="D77" s="3">
        <v>0.24</v>
      </c>
      <c r="E77" s="3">
        <v>0.17</v>
      </c>
      <c r="F77" s="5">
        <v>8.9999999999999993E-3</v>
      </c>
    </row>
    <row r="86" spans="1:6" x14ac:dyDescent="0.2">
      <c r="A86" t="s">
        <v>25</v>
      </c>
      <c r="B86" s="8" t="s">
        <v>5</v>
      </c>
      <c r="C86" s="8"/>
      <c r="D86" s="8" t="s">
        <v>3</v>
      </c>
      <c r="E86" s="8"/>
    </row>
    <row r="87" spans="1:6" x14ac:dyDescent="0.2">
      <c r="B87" s="1" t="s">
        <v>6</v>
      </c>
      <c r="C87" s="1" t="s">
        <v>7</v>
      </c>
      <c r="D87" s="1" t="s">
        <v>6</v>
      </c>
      <c r="E87" s="1" t="s">
        <v>7</v>
      </c>
      <c r="F87" t="s">
        <v>4</v>
      </c>
    </row>
    <row r="88" spans="1:6" x14ac:dyDescent="0.2">
      <c r="A88">
        <v>10</v>
      </c>
      <c r="B88" s="3">
        <v>20.2</v>
      </c>
      <c r="C88" s="3">
        <v>18.8</v>
      </c>
      <c r="D88" s="3"/>
      <c r="E88" s="3"/>
      <c r="F88" s="5"/>
    </row>
    <row r="89" spans="1:6" x14ac:dyDescent="0.2">
      <c r="B89" s="3"/>
      <c r="C89" s="3"/>
      <c r="D89" s="3">
        <v>0.42</v>
      </c>
      <c r="E89" s="3">
        <v>0.69</v>
      </c>
      <c r="F89" s="5">
        <v>0.01</v>
      </c>
    </row>
    <row r="90" spans="1:6" x14ac:dyDescent="0.2">
      <c r="A90">
        <v>40</v>
      </c>
      <c r="B90" s="3">
        <v>20.2</v>
      </c>
      <c r="C90" s="3">
        <v>18.8</v>
      </c>
      <c r="D90" s="3"/>
      <c r="E90" s="3"/>
      <c r="F90" s="5"/>
    </row>
    <row r="91" spans="1:6" x14ac:dyDescent="0.2">
      <c r="B91" s="3"/>
      <c r="C91" s="3"/>
      <c r="D91" s="3">
        <v>0.31</v>
      </c>
      <c r="E91" s="3">
        <v>0.25</v>
      </c>
      <c r="F91" s="5">
        <v>0.01</v>
      </c>
    </row>
    <row r="92" spans="1:6" x14ac:dyDescent="0.2">
      <c r="A92">
        <v>120</v>
      </c>
      <c r="B92" s="3">
        <v>20.2</v>
      </c>
      <c r="C92" s="3">
        <v>18.8</v>
      </c>
      <c r="D92" s="3"/>
      <c r="E92" s="3"/>
      <c r="F92" s="5"/>
    </row>
    <row r="93" spans="1:6" x14ac:dyDescent="0.2">
      <c r="B93" s="3"/>
      <c r="C93" s="3"/>
      <c r="D93" s="3">
        <v>0.21</v>
      </c>
      <c r="E93" s="3">
        <v>0.15</v>
      </c>
      <c r="F93" s="5">
        <v>0.01</v>
      </c>
    </row>
    <row r="94" spans="1:6" x14ac:dyDescent="0.2">
      <c r="A94">
        <v>250</v>
      </c>
      <c r="B94" s="3">
        <v>20.2</v>
      </c>
      <c r="C94" s="3">
        <v>18.8</v>
      </c>
      <c r="D94" s="3"/>
      <c r="E94" s="3"/>
      <c r="F94" s="5"/>
    </row>
    <row r="95" spans="1:6" x14ac:dyDescent="0.2">
      <c r="B95" s="3"/>
      <c r="C95" s="3"/>
      <c r="D95" s="3">
        <v>0.16</v>
      </c>
      <c r="E95" s="3">
        <v>0.16</v>
      </c>
      <c r="F95" s="5">
        <v>0.01</v>
      </c>
    </row>
  </sheetData>
  <mergeCells count="18">
    <mergeCell ref="B86:C86"/>
    <mergeCell ref="D86:E86"/>
    <mergeCell ref="B42:C42"/>
    <mergeCell ref="D42:E42"/>
    <mergeCell ref="G42:H42"/>
    <mergeCell ref="B62:C62"/>
    <mergeCell ref="D62:E62"/>
    <mergeCell ref="G62:H62"/>
    <mergeCell ref="B3:C3"/>
    <mergeCell ref="D3:E3"/>
    <mergeCell ref="G3:H3"/>
    <mergeCell ref="B22:C22"/>
    <mergeCell ref="J62:K62"/>
    <mergeCell ref="D22:E22"/>
    <mergeCell ref="G22:H22"/>
    <mergeCell ref="J3:K3"/>
    <mergeCell ref="J22:K22"/>
    <mergeCell ref="J42:K4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RowHeight="16" x14ac:dyDescent="0.2"/>
  <cols>
    <col min="1" max="1" width="17.83203125" bestFit="1" customWidth="1"/>
    <col min="3" max="3" width="9.83203125" customWidth="1"/>
    <col min="4" max="4" width="10.33203125" bestFit="1" customWidth="1"/>
    <col min="7" max="7" width="15.33203125" customWidth="1"/>
    <col min="8" max="8" width="13.6640625" customWidth="1"/>
    <col min="9" max="9" width="11.33203125" bestFit="1" customWidth="1"/>
  </cols>
  <sheetData>
    <row r="1" spans="1:12" x14ac:dyDescent="0.2">
      <c r="A1" t="s">
        <v>27</v>
      </c>
      <c r="B1" t="s">
        <v>28</v>
      </c>
      <c r="D1" t="s">
        <v>17</v>
      </c>
    </row>
    <row r="3" spans="1:12" x14ac:dyDescent="0.2">
      <c r="A3" t="s">
        <v>10</v>
      </c>
      <c r="B3" s="9" t="s">
        <v>5</v>
      </c>
      <c r="C3" s="9"/>
      <c r="D3" s="8" t="s">
        <v>3</v>
      </c>
      <c r="E3" s="8"/>
      <c r="F3" t="s">
        <v>4</v>
      </c>
      <c r="G3" s="8" t="s">
        <v>11</v>
      </c>
      <c r="H3" s="8"/>
      <c r="I3" t="s">
        <v>26</v>
      </c>
      <c r="K3" s="8" t="s">
        <v>5</v>
      </c>
      <c r="L3" s="8"/>
    </row>
    <row r="4" spans="1:12" x14ac:dyDescent="0.2">
      <c r="B4" s="7" t="s">
        <v>6</v>
      </c>
      <c r="C4" s="7" t="s">
        <v>7</v>
      </c>
      <c r="D4" s="6" t="s">
        <v>6</v>
      </c>
      <c r="E4" s="6" t="s">
        <v>7</v>
      </c>
      <c r="F4" s="6"/>
      <c r="G4" s="6" t="s">
        <v>8</v>
      </c>
      <c r="H4" s="6" t="s">
        <v>9</v>
      </c>
      <c r="K4" s="6" t="s">
        <v>6</v>
      </c>
      <c r="L4" s="6" t="s">
        <v>7</v>
      </c>
    </row>
    <row r="5" spans="1:12" x14ac:dyDescent="0.2">
      <c r="A5">
        <v>0</v>
      </c>
      <c r="B5" s="3">
        <f>K5*40</f>
        <v>20.399999999999999</v>
      </c>
      <c r="C5" s="3">
        <f>L5*40</f>
        <v>18.799999999999997</v>
      </c>
      <c r="G5" s="2">
        <v>4.1000000000000002E-2</v>
      </c>
      <c r="H5">
        <v>0.55000000000000004</v>
      </c>
      <c r="I5">
        <v>1.1000000000000001</v>
      </c>
      <c r="K5" s="3">
        <v>0.51</v>
      </c>
      <c r="L5" s="3">
        <v>0.47</v>
      </c>
    </row>
    <row r="6" spans="1:12" x14ac:dyDescent="0.2">
      <c r="B6" s="3"/>
      <c r="C6" s="3"/>
      <c r="D6" s="3">
        <v>1.02</v>
      </c>
      <c r="E6" s="3">
        <v>1.51</v>
      </c>
      <c r="F6" s="5">
        <v>0.02</v>
      </c>
      <c r="G6" s="2"/>
      <c r="K6" s="3"/>
      <c r="L6" s="3"/>
    </row>
    <row r="7" spans="1:12" x14ac:dyDescent="0.2">
      <c r="A7">
        <v>1</v>
      </c>
      <c r="B7" s="3">
        <f>K7*40</f>
        <v>20.8</v>
      </c>
      <c r="C7" s="3">
        <f>L7*40</f>
        <v>18</v>
      </c>
      <c r="D7" s="3"/>
      <c r="E7" s="3"/>
      <c r="F7" s="5"/>
      <c r="G7">
        <v>4.2000000000000003E-2</v>
      </c>
      <c r="H7">
        <v>0.69</v>
      </c>
      <c r="I7">
        <v>10</v>
      </c>
      <c r="K7" s="3">
        <v>0.52</v>
      </c>
      <c r="L7" s="3">
        <v>0.45</v>
      </c>
    </row>
    <row r="8" spans="1:12" x14ac:dyDescent="0.2">
      <c r="B8" s="3"/>
      <c r="C8" s="3"/>
      <c r="D8" s="3">
        <v>1.03</v>
      </c>
      <c r="E8" s="3">
        <v>1.1599999999999999</v>
      </c>
      <c r="F8" s="5">
        <v>3.2000000000000001E-2</v>
      </c>
      <c r="K8" s="3"/>
      <c r="L8" s="3"/>
    </row>
    <row r="9" spans="1:12" x14ac:dyDescent="0.2">
      <c r="A9">
        <v>2</v>
      </c>
      <c r="B9" s="3">
        <f>K9*40</f>
        <v>21.200000000000003</v>
      </c>
      <c r="C9" s="3">
        <f>L9*40</f>
        <v>18</v>
      </c>
      <c r="D9" s="3"/>
      <c r="E9" s="3"/>
      <c r="F9" s="5"/>
      <c r="G9">
        <v>4.2999999999999997E-2</v>
      </c>
      <c r="H9">
        <v>0.49199999999999999</v>
      </c>
      <c r="I9">
        <v>13</v>
      </c>
      <c r="K9" s="3">
        <v>0.53</v>
      </c>
      <c r="L9" s="3">
        <v>0.45</v>
      </c>
    </row>
    <row r="10" spans="1:12" x14ac:dyDescent="0.2">
      <c r="B10" s="3"/>
      <c r="C10" s="3"/>
      <c r="D10" s="3">
        <v>0.9</v>
      </c>
      <c r="E10" s="3">
        <v>1.1399999999999999</v>
      </c>
      <c r="F10" s="5">
        <v>0.02</v>
      </c>
      <c r="K10" s="3"/>
      <c r="L10" s="3"/>
    </row>
    <row r="11" spans="1:12" x14ac:dyDescent="0.2">
      <c r="A11">
        <v>4</v>
      </c>
      <c r="B11" s="3">
        <f>K11*40</f>
        <v>20.399999999999999</v>
      </c>
      <c r="C11" s="3">
        <f>L11*40</f>
        <v>19.2</v>
      </c>
      <c r="D11" s="3"/>
      <c r="E11" s="3"/>
      <c r="F11" s="5"/>
      <c r="G11">
        <v>4.2000000000000003E-2</v>
      </c>
      <c r="H11">
        <v>0.51</v>
      </c>
      <c r="I11">
        <v>22</v>
      </c>
      <c r="K11" s="3">
        <v>0.51</v>
      </c>
      <c r="L11" s="3">
        <v>0.48</v>
      </c>
    </row>
    <row r="12" spans="1:12" x14ac:dyDescent="0.2">
      <c r="B12" s="3"/>
      <c r="C12" s="3"/>
      <c r="D12" s="3">
        <v>0.82</v>
      </c>
      <c r="E12" s="3">
        <v>1.01</v>
      </c>
      <c r="F12" s="5">
        <v>2.3E-2</v>
      </c>
      <c r="K12" s="3"/>
      <c r="L12" s="3"/>
    </row>
    <row r="13" spans="1:12" x14ac:dyDescent="0.2">
      <c r="A13">
        <v>8</v>
      </c>
      <c r="B13" s="3">
        <f>K13*40</f>
        <v>21.200000000000003</v>
      </c>
      <c r="C13" s="3">
        <f>L13*40</f>
        <v>18.799999999999997</v>
      </c>
      <c r="D13" s="3"/>
      <c r="E13" s="3"/>
      <c r="F13" s="5"/>
      <c r="G13">
        <v>5.3999999999999999E-2</v>
      </c>
      <c r="H13">
        <v>0.82099999999999995</v>
      </c>
      <c r="I13">
        <v>37</v>
      </c>
      <c r="K13" s="3">
        <v>0.53</v>
      </c>
      <c r="L13" s="3">
        <v>0.47</v>
      </c>
    </row>
    <row r="14" spans="1:12" x14ac:dyDescent="0.2">
      <c r="D14" s="3">
        <v>0.71</v>
      </c>
      <c r="E14" s="3">
        <v>0.85</v>
      </c>
      <c r="F14" s="5">
        <v>2.3E-2</v>
      </c>
      <c r="K14" s="3"/>
      <c r="L14" s="3"/>
    </row>
    <row r="15" spans="1:12" x14ac:dyDescent="0.2">
      <c r="A15">
        <v>16</v>
      </c>
      <c r="B15" s="3">
        <f>K15*40</f>
        <v>20.8</v>
      </c>
      <c r="C15" s="3">
        <f>L15*40</f>
        <v>17.2</v>
      </c>
      <c r="D15" s="3"/>
      <c r="E15" s="3"/>
      <c r="F15" s="5"/>
      <c r="G15">
        <v>0.06</v>
      </c>
      <c r="H15">
        <v>0.41499999999999998</v>
      </c>
      <c r="I15">
        <v>41</v>
      </c>
      <c r="K15" s="3">
        <v>0.52</v>
      </c>
      <c r="L15" s="3">
        <v>0.43</v>
      </c>
    </row>
    <row r="16" spans="1:12" x14ac:dyDescent="0.2">
      <c r="B16" s="3"/>
      <c r="C16" s="3"/>
      <c r="D16" s="3">
        <v>0.65</v>
      </c>
      <c r="E16" s="3">
        <v>0.56999999999999995</v>
      </c>
      <c r="F16" s="5">
        <v>2.1000000000000001E-2</v>
      </c>
      <c r="K16" s="3"/>
      <c r="L16" s="3"/>
    </row>
    <row r="17" spans="1:12" x14ac:dyDescent="0.2">
      <c r="A17">
        <v>32</v>
      </c>
      <c r="B17" s="3">
        <f>K17*40</f>
        <v>21.200000000000003</v>
      </c>
      <c r="C17" s="3">
        <f>L17*40</f>
        <v>18.799999999999997</v>
      </c>
      <c r="D17" s="3"/>
      <c r="E17" s="3"/>
      <c r="F17" s="5"/>
      <c r="G17">
        <v>5.8000000000000003E-2</v>
      </c>
      <c r="H17">
        <v>0.34599999999999997</v>
      </c>
      <c r="I17">
        <v>42</v>
      </c>
      <c r="K17" s="3">
        <v>0.53</v>
      </c>
      <c r="L17" s="3">
        <v>0.47</v>
      </c>
    </row>
    <row r="18" spans="1:12" x14ac:dyDescent="0.2">
      <c r="B18" s="3"/>
      <c r="C18" s="3"/>
      <c r="D18" s="3">
        <v>0.64</v>
      </c>
      <c r="E18" s="3">
        <v>0.5</v>
      </c>
      <c r="F18" s="5">
        <v>2.5999999999999999E-2</v>
      </c>
    </row>
    <row r="19" spans="1:12" x14ac:dyDescent="0.2">
      <c r="A19">
        <v>64</v>
      </c>
      <c r="B19" s="3">
        <f>K19*40</f>
        <v>21.200000000000003</v>
      </c>
      <c r="C19" s="3">
        <f>L19*40</f>
        <v>18.799999999999997</v>
      </c>
      <c r="D19" s="3"/>
      <c r="E19" s="3"/>
      <c r="F19" s="5"/>
      <c r="G19">
        <v>5.8999999999999997E-2</v>
      </c>
      <c r="H19">
        <v>0.29099999999999998</v>
      </c>
      <c r="I19">
        <v>41</v>
      </c>
      <c r="K19" s="3">
        <v>0.53</v>
      </c>
      <c r="L19" s="3">
        <v>0.47</v>
      </c>
    </row>
    <row r="20" spans="1:12" x14ac:dyDescent="0.2">
      <c r="B20" s="3"/>
      <c r="C20" s="3"/>
      <c r="G20" s="2"/>
    </row>
    <row r="21" spans="1:12" x14ac:dyDescent="0.2">
      <c r="B21" s="3"/>
      <c r="C21" s="3"/>
      <c r="D21" s="3"/>
      <c r="E21" s="3"/>
      <c r="F21" s="5"/>
      <c r="G21" s="2"/>
    </row>
    <row r="22" spans="1:12" x14ac:dyDescent="0.2">
      <c r="B22" s="3"/>
      <c r="C22" s="3"/>
      <c r="D22" s="3"/>
      <c r="E22" s="3"/>
      <c r="F22" s="5"/>
    </row>
    <row r="23" spans="1:12" x14ac:dyDescent="0.2">
      <c r="B23" s="3"/>
      <c r="C23" s="3"/>
      <c r="D23" s="3"/>
      <c r="E23" s="3"/>
      <c r="F23" s="5"/>
    </row>
    <row r="24" spans="1:12" x14ac:dyDescent="0.2">
      <c r="B24" s="3"/>
      <c r="C24" s="3"/>
      <c r="D24" s="3"/>
      <c r="E24" s="3"/>
      <c r="F24" s="5"/>
    </row>
    <row r="25" spans="1:12" x14ac:dyDescent="0.2">
      <c r="B25" s="3"/>
      <c r="C25" s="3"/>
      <c r="D25" s="3"/>
      <c r="E25" s="3"/>
      <c r="F25" s="5"/>
    </row>
    <row r="26" spans="1:12" x14ac:dyDescent="0.2">
      <c r="B26" s="3"/>
      <c r="C26" s="3"/>
      <c r="D26" s="3"/>
      <c r="E26" s="3"/>
      <c r="F26" s="5"/>
    </row>
    <row r="27" spans="1:12" x14ac:dyDescent="0.2">
      <c r="B27" s="3"/>
      <c r="C27" s="3"/>
      <c r="D27" s="3"/>
      <c r="E27" s="3"/>
      <c r="F27" s="5"/>
    </row>
    <row r="28" spans="1:12" x14ac:dyDescent="0.2">
      <c r="B28" s="3"/>
      <c r="C28" s="3"/>
      <c r="D28" s="3"/>
      <c r="E28" s="3"/>
      <c r="F28" s="5"/>
    </row>
    <row r="29" spans="1:12" x14ac:dyDescent="0.2">
      <c r="B29" s="3"/>
      <c r="C29" s="3"/>
      <c r="D29" s="3"/>
      <c r="E29" s="3"/>
      <c r="F29" s="5"/>
    </row>
    <row r="30" spans="1:12" x14ac:dyDescent="0.2">
      <c r="B30" s="3"/>
      <c r="C30" s="3"/>
      <c r="D30" s="3"/>
      <c r="E30" s="3"/>
      <c r="F30" s="5"/>
    </row>
    <row r="31" spans="1:12" x14ac:dyDescent="0.2">
      <c r="B31" s="3"/>
      <c r="C31" s="3"/>
      <c r="D31" s="3"/>
      <c r="E31" s="3"/>
      <c r="F31" s="5"/>
    </row>
    <row r="32" spans="1:12" x14ac:dyDescent="0.2">
      <c r="B32" s="3"/>
      <c r="C32" s="3"/>
      <c r="D32" s="3"/>
      <c r="E32" s="3"/>
      <c r="F32" s="5"/>
    </row>
    <row r="33" spans="2:6" x14ac:dyDescent="0.2">
      <c r="B33" s="3"/>
      <c r="C33" s="3"/>
      <c r="D33" s="3"/>
      <c r="E33" s="3"/>
      <c r="F33" s="5"/>
    </row>
  </sheetData>
  <mergeCells count="4">
    <mergeCell ref="K3:L3"/>
    <mergeCell ref="B3:C3"/>
    <mergeCell ref="D3:E3"/>
    <mergeCell ref="G3:H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2016-05-18T16:15:07Z</dcterms:created>
  <dcterms:modified xsi:type="dcterms:W3CDTF">2016-05-24T23:46:56Z</dcterms:modified>
</cp:coreProperties>
</file>