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4FCE760-15BB-4ECF-A340-858F75C43F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E &amp; IV - Age Gro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H6" i="1" s="1"/>
  <c r="C9" i="1"/>
  <c r="F6" i="1"/>
  <c r="F7" i="1"/>
  <c r="F8" i="1"/>
  <c r="F5" i="1"/>
  <c r="E6" i="1"/>
  <c r="E7" i="1"/>
  <c r="E8" i="1"/>
  <c r="E5" i="1"/>
  <c r="I6" i="1" l="1"/>
  <c r="I5" i="1"/>
  <c r="H5" i="1"/>
  <c r="E9" i="1"/>
  <c r="I7" i="1" s="1"/>
  <c r="H8" i="1"/>
  <c r="H7" i="1"/>
  <c r="K7" i="1" l="1"/>
  <c r="J7" i="1"/>
  <c r="L7" i="1" s="1"/>
  <c r="K6" i="1"/>
  <c r="J6" i="1"/>
  <c r="L6" i="1" s="1"/>
  <c r="K5" i="1"/>
  <c r="J5" i="1"/>
  <c r="L5" i="1" s="1"/>
  <c r="I8" i="1"/>
  <c r="K8" i="1" l="1"/>
  <c r="J8" i="1"/>
  <c r="L8" i="1" s="1"/>
  <c r="L9" i="1" s="1"/>
</calcChain>
</file>

<file path=xl/sharedStrings.xml><?xml version="1.0" encoding="utf-8"?>
<sst xmlns="http://schemas.openxmlformats.org/spreadsheetml/2006/main" count="21" uniqueCount="21">
  <si>
    <t>Age Group</t>
  </si>
  <si>
    <t>Total Number of Loans</t>
  </si>
  <si>
    <t>Number of Bad Loans</t>
  </si>
  <si>
    <t>Numbef of Good Loans</t>
  </si>
  <si>
    <t>% Bad Loans</t>
  </si>
  <si>
    <t>Name of Coarse Group</t>
  </si>
  <si>
    <t>Distibution Bad (DB)</t>
  </si>
  <si>
    <t>Distibution Good (DG)</t>
  </si>
  <si>
    <t>WOE</t>
  </si>
  <si>
    <t>DG - DB</t>
  </si>
  <si>
    <t>(DG - DB)* WOE</t>
  </si>
  <si>
    <t>21 - 30</t>
  </si>
  <si>
    <t>30 - 36</t>
  </si>
  <si>
    <t>36 - 48</t>
  </si>
  <si>
    <t>48 - 60</t>
  </si>
  <si>
    <t>Total</t>
  </si>
  <si>
    <t>Information Value --&gt;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</si>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</sst>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"/>
    <numFmt numFmtId="178" formatCode="0.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5"/>
      <name val="宋体"/>
      <family val="2"/>
      <scheme val="minor"/>
    </font>
    <font>
      <b/>
      <sz val="11"/>
      <color theme="4" tint="-0.499984740745262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/>
    <xf numFmtId="178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2" applyFont="1" applyBorder="1" applyAlignment="1">
      <alignment horizontal="center" vertical="center" wrapText="1"/>
    </xf>
    <xf numFmtId="177" fontId="5" fillId="3" borderId="1" xfId="3" applyNumberFormat="1" applyFont="1" applyBorder="1"/>
    <xf numFmtId="0" fontId="5" fillId="3" borderId="1" xfId="3" applyFont="1" applyBorder="1"/>
    <xf numFmtId="0" fontId="4" fillId="3" borderId="2" xfId="3" applyFont="1" applyBorder="1" applyAlignment="1">
      <alignment horizontal="right"/>
    </xf>
    <xf numFmtId="0" fontId="4" fillId="3" borderId="3" xfId="3" applyFont="1" applyBorder="1" applyAlignment="1">
      <alignment horizontal="right"/>
    </xf>
    <xf numFmtId="0" fontId="4" fillId="3" borderId="4" xfId="3" applyFont="1" applyBorder="1" applyAlignment="1">
      <alignment horizontal="right"/>
    </xf>
  </cellXfs>
  <cellStyles count="4">
    <cellStyle name="20% - 着色 5" xfId="3" builtinId="46"/>
    <cellStyle name="百分比" xfId="1" builtinId="5"/>
    <cellStyle name="常规" xfId="0" builtinId="0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WOE - AGE Group wise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&amp; IV - Age Group'!$J$4</c:f>
              <c:strCache>
                <c:ptCount val="1"/>
                <c:pt idx="0">
                  <c:v>WOE</c:v>
                </c:pt>
              </c:strCache>
            </c:strRef>
          </c:tx>
          <c:spPr>
            <a:ln w="2540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41275" cap="rnd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'WOE &amp; IV - Age Group'!$B$5:$B$8</c:f>
              <c:strCache>
                <c:ptCount val="4"/>
                <c:pt idx="0">
                  <c:v>21 - 30</c:v>
                </c:pt>
                <c:pt idx="1">
                  <c:v>30 - 36</c:v>
                </c:pt>
                <c:pt idx="2">
                  <c:v>36 - 48</c:v>
                </c:pt>
                <c:pt idx="3">
                  <c:v>48 - 60</c:v>
                </c:pt>
              </c:strCache>
            </c:strRef>
          </c:cat>
          <c:val>
            <c:numRef>
              <c:f>'WOE &amp; IV - Age Group'!$J$5:$J$8</c:f>
              <c:numCache>
                <c:formatCode>0.000</c:formatCode>
                <c:ptCount val="4"/>
                <c:pt idx="0">
                  <c:v>-0.55303887416286468</c:v>
                </c:pt>
                <c:pt idx="1">
                  <c:v>-0.33876692003097592</c:v>
                </c:pt>
                <c:pt idx="2">
                  <c:v>6.1785357172310512E-2</c:v>
                </c:pt>
                <c:pt idx="3">
                  <c:v>0.57013283447036323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C-4753-B6BD-4B73F2C5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2833136"/>
        <c:axId val="-1152828240"/>
      </c:lineChart>
      <c:catAx>
        <c:axId val="-1152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2828240"/>
        <c:crosses val="autoZero"/>
        <c:auto val="1"/>
        <c:lblAlgn val="ctr"/>
        <c:lblOffset val="100"/>
        <c:noMultiLvlLbl val="0"/>
      </c:catAx>
      <c:valAx>
        <c:axId val="-11528282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28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89060</xdr:rowOff>
    </xdr:from>
    <xdr:to>
      <xdr:col>4</xdr:col>
      <xdr:colOff>259080</xdr:colOff>
      <xdr:row>2</xdr:row>
      <xdr:rowOff>160019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89060"/>
          <a:ext cx="2209800" cy="43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167640</xdr:rowOff>
    </xdr:from>
    <xdr:to>
      <xdr:col>8</xdr:col>
      <xdr:colOff>274320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9"/>
  <sheetViews>
    <sheetView showGridLines="0" showRowColHeaders="0" tabSelected="1" workbookViewId="0">
      <selection activeCell="I23" sqref="I23"/>
    </sheetView>
  </sheetViews>
  <sheetFormatPr defaultRowHeight="13.5" x14ac:dyDescent="0.15"/>
  <cols>
    <col min="1" max="1" width="4.75" customWidth="1"/>
    <col min="2" max="2" width="10.5" customWidth="1"/>
    <col min="8" max="8" width="10.375" customWidth="1"/>
    <col min="9" max="9" width="10.5" customWidth="1"/>
    <col min="12" max="12" width="10.25" customWidth="1"/>
  </cols>
  <sheetData>
    <row r="4" spans="2:12" ht="45.6" customHeight="1" x14ac:dyDescent="0.1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</row>
    <row r="5" spans="2:12" x14ac:dyDescent="0.15">
      <c r="B5" s="1" t="s">
        <v>11</v>
      </c>
      <c r="C5" s="1">
        <v>4821</v>
      </c>
      <c r="D5" s="1">
        <v>206</v>
      </c>
      <c r="E5" s="1">
        <f>C5-D5</f>
        <v>4615</v>
      </c>
      <c r="F5" s="2">
        <f>D5/C5</f>
        <v>4.2729724123625801E-2</v>
      </c>
      <c r="G5" s="5" t="s">
        <v>17</v>
      </c>
      <c r="H5" s="3">
        <f>D5/D$9</f>
        <v>0.13534822601839686</v>
      </c>
      <c r="I5" s="3">
        <f>E5/E$9</f>
        <v>7.7852190489043335E-2</v>
      </c>
      <c r="J5" s="3">
        <f>LN(I5/H5)</f>
        <v>-0.55303887416286468</v>
      </c>
      <c r="K5" s="3">
        <f>I5-H5</f>
        <v>-5.749603552935352E-2</v>
      </c>
      <c r="L5" s="4">
        <f>J5*K5</f>
        <v>3.1797542757981738E-2</v>
      </c>
    </row>
    <row r="6" spans="2:12" x14ac:dyDescent="0.15">
      <c r="B6" s="1" t="s">
        <v>12</v>
      </c>
      <c r="C6" s="1">
        <v>10266</v>
      </c>
      <c r="D6" s="1">
        <v>357</v>
      </c>
      <c r="E6" s="1">
        <f t="shared" ref="E6:E8" si="0">C6-D6</f>
        <v>9909</v>
      </c>
      <c r="F6" s="2">
        <f t="shared" ref="F6:F8" si="1">D6/C6</f>
        <v>3.4774985388661604E-2</v>
      </c>
      <c r="G6" s="5" t="s">
        <v>18</v>
      </c>
      <c r="H6" s="3">
        <f t="shared" ref="H6:I8" si="2">D6/D$9</f>
        <v>0.23455978975032851</v>
      </c>
      <c r="I6" s="3">
        <f t="shared" si="2"/>
        <v>0.1671586902613067</v>
      </c>
      <c r="J6" s="3">
        <f t="shared" ref="J6:J8" si="3">LN(I6/H6)</f>
        <v>-0.33876692003097592</v>
      </c>
      <c r="K6" s="3">
        <f t="shared" ref="K6:K8" si="4">I6-H6</f>
        <v>-6.7401099489021815E-2</v>
      </c>
      <c r="L6" s="4">
        <f t="shared" ref="L6:L8" si="5">J6*K6</f>
        <v>2.2833262880597303E-2</v>
      </c>
    </row>
    <row r="7" spans="2:12" x14ac:dyDescent="0.15">
      <c r="B7" s="1" t="s">
        <v>13</v>
      </c>
      <c r="C7" s="1">
        <v>32926</v>
      </c>
      <c r="D7" s="1">
        <v>776</v>
      </c>
      <c r="E7" s="1">
        <f t="shared" si="0"/>
        <v>32150</v>
      </c>
      <c r="F7" s="2">
        <f t="shared" si="1"/>
        <v>2.3568000971876328E-2</v>
      </c>
      <c r="G7" s="5" t="s">
        <v>19</v>
      </c>
      <c r="H7" s="3">
        <f t="shared" si="2"/>
        <v>0.50985545335085414</v>
      </c>
      <c r="I7" s="3">
        <f t="shared" si="2"/>
        <v>0.5423505794632163</v>
      </c>
      <c r="J7" s="3">
        <f t="shared" si="3"/>
        <v>6.1785357172310512E-2</v>
      </c>
      <c r="K7" s="3">
        <f t="shared" si="4"/>
        <v>3.249512611236216E-2</v>
      </c>
      <c r="L7" s="4">
        <f t="shared" si="5"/>
        <v>2.0077229732115699E-3</v>
      </c>
    </row>
    <row r="8" spans="2:12" x14ac:dyDescent="0.15">
      <c r="B8" s="1" t="s">
        <v>14</v>
      </c>
      <c r="C8" s="1">
        <v>12788</v>
      </c>
      <c r="D8" s="1">
        <v>183</v>
      </c>
      <c r="E8" s="1">
        <f t="shared" si="0"/>
        <v>12605</v>
      </c>
      <c r="F8" s="2">
        <f t="shared" si="1"/>
        <v>1.4310290897716609E-2</v>
      </c>
      <c r="G8" s="5" t="s">
        <v>20</v>
      </c>
      <c r="H8" s="3">
        <f t="shared" si="2"/>
        <v>0.12023653088042049</v>
      </c>
      <c r="I8" s="3">
        <f t="shared" si="2"/>
        <v>0.21263853978643366</v>
      </c>
      <c r="J8" s="3">
        <f t="shared" si="3"/>
        <v>0.57013283447036323</v>
      </c>
      <c r="K8" s="3">
        <f t="shared" si="4"/>
        <v>9.2402008906013161E-2</v>
      </c>
      <c r="L8" s="4">
        <f t="shared" si="5"/>
        <v>5.2681419248341028E-2</v>
      </c>
    </row>
    <row r="9" spans="2:12" x14ac:dyDescent="0.15">
      <c r="B9" s="8" t="s">
        <v>15</v>
      </c>
      <c r="C9" s="8">
        <f>SUM(C5:C8)</f>
        <v>60801</v>
      </c>
      <c r="D9" s="8">
        <f>SUM(D5:D8)</f>
        <v>1522</v>
      </c>
      <c r="E9" s="8">
        <f>SUM(E5:E8)</f>
        <v>59279</v>
      </c>
      <c r="F9" s="9" t="s">
        <v>16</v>
      </c>
      <c r="G9" s="10"/>
      <c r="H9" s="10"/>
      <c r="I9" s="10"/>
      <c r="J9" s="10"/>
      <c r="K9" s="11"/>
      <c r="L9" s="7">
        <f>SUM(L5:L8)</f>
        <v>0.10931994786013163</v>
      </c>
    </row>
  </sheetData>
  <mergeCells count="1">
    <mergeCell ref="F9:K9"/>
  </mergeCells>
  <phoneticPr fontId="6" type="noConversion"/>
  <pageMargins left="0.7" right="0.7" top="0.75" bottom="0.75" header="0.3" footer="0.3"/>
  <pageSetup orientation="portrait" horizontalDpi="4294967294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WOE &amp; IV - Age Group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Roopam Upadhyay</dc:creator>
  <cp:lastModifiedBy>31479</cp:lastModifiedBy>
  <dcterms:created xsi:type="dcterms:W3CDTF">2016-08-12T05:48:50Z</dcterms:created>
  <dcterms:modified xsi:type="dcterms:W3CDTF">2020-05-09T08:04:27Z</dcterms:modified>
</cp:coreProperties>
</file>