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olangzhong/Downloads/"/>
    </mc:Choice>
  </mc:AlternateContent>
  <xr:revisionPtr revIDLastSave="0" documentId="13_ncr:1_{3CB1F597-6095-6C43-879D-E7C9BB915D73}" xr6:coauthVersionLast="47" xr6:coauthVersionMax="47" xr10:uidLastSave="{00000000-0000-0000-0000-000000000000}"/>
  <bookViews>
    <workbookView xWindow="0" yWindow="760" windowWidth="30240" windowHeight="18880" xr2:uid="{DCF6B484-14B0-4D4C-A91E-DDC3651E3F14}"/>
  </bookViews>
  <sheets>
    <sheet name="Sheet1" sheetId="1" r:id="rId1"/>
    <sheet name="V" sheetId="4" r:id="rId2"/>
    <sheet name="F" sheetId="3" r:id="rId3"/>
    <sheet name="M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O9" i="1"/>
  <c r="N15" i="1" s="1"/>
  <c r="F23" i="1" s="1"/>
  <c r="K9" i="1"/>
  <c r="K11" i="1" s="1"/>
  <c r="B11" i="1"/>
  <c r="B10" i="1"/>
  <c r="G15" i="1"/>
  <c r="G14" i="1"/>
  <c r="F15" i="1"/>
  <c r="F14" i="1"/>
  <c r="F12" i="1"/>
  <c r="G12" i="1"/>
  <c r="G11" i="1"/>
  <c r="F11" i="1"/>
  <c r="I6" i="1"/>
  <c r="I3" i="1"/>
  <c r="C44" i="1"/>
  <c r="B44" i="1"/>
  <c r="C43" i="1"/>
  <c r="B43" i="1"/>
  <c r="G39" i="1"/>
  <c r="F39" i="1"/>
  <c r="G38" i="1"/>
  <c r="F38" i="1"/>
  <c r="G36" i="1"/>
  <c r="F36" i="1"/>
  <c r="G35" i="1"/>
  <c r="F35" i="1"/>
  <c r="G31" i="1"/>
  <c r="F31" i="1"/>
  <c r="G30" i="1"/>
  <c r="F30" i="1"/>
  <c r="G28" i="1"/>
  <c r="F28" i="1"/>
  <c r="G27" i="1"/>
  <c r="F27" i="1"/>
  <c r="K14" i="1" l="1"/>
  <c r="O11" i="1"/>
  <c r="G19" i="1" s="1"/>
  <c r="N14" i="1"/>
  <c r="F22" i="1" s="1"/>
  <c r="J11" i="1"/>
  <c r="O15" i="1"/>
  <c r="G23" i="1" s="1"/>
  <c r="J12" i="1"/>
  <c r="K12" i="1"/>
  <c r="J14" i="1"/>
  <c r="J15" i="1"/>
  <c r="K15" i="1"/>
  <c r="N11" i="1"/>
  <c r="F19" i="1" s="1"/>
  <c r="N12" i="1"/>
  <c r="F20" i="1" s="1"/>
  <c r="O14" i="1"/>
  <c r="G22" i="1" s="1"/>
  <c r="O12" i="1"/>
  <c r="G20" i="1" s="1"/>
  <c r="C27" i="1"/>
  <c r="B26" i="1"/>
  <c r="I4" i="1"/>
  <c r="C26" i="1" s="1"/>
  <c r="I5" i="1"/>
  <c r="B27" i="1" s="1"/>
  <c r="C7" i="1"/>
  <c r="D7" i="1"/>
  <c r="E7" i="1"/>
  <c r="F7" i="1"/>
  <c r="B22" i="1" s="1"/>
  <c r="G7" i="1"/>
  <c r="B7" i="1"/>
  <c r="B31" i="1" l="1"/>
  <c r="B14" i="1"/>
  <c r="B18" i="1" s="1"/>
  <c r="C34" i="1"/>
  <c r="C31" i="1"/>
  <c r="C35" i="1"/>
  <c r="C32" i="1"/>
  <c r="B35" i="1"/>
  <c r="B32" i="1"/>
  <c r="B34" i="1"/>
  <c r="C23" i="1"/>
  <c r="B23" i="1"/>
  <c r="C22" i="1"/>
  <c r="B15" i="1"/>
  <c r="B19" i="1" s="1"/>
  <c r="B39" i="1" l="1"/>
  <c r="C39" i="1"/>
  <c r="B40" i="1"/>
  <c r="C40" i="1"/>
</calcChain>
</file>

<file path=xl/sharedStrings.xml><?xml version="1.0" encoding="utf-8"?>
<sst xmlns="http://schemas.openxmlformats.org/spreadsheetml/2006/main" count="107" uniqueCount="42">
  <si>
    <t>A1</t>
    <phoneticPr fontId="1"/>
  </si>
  <si>
    <t>A2</t>
    <phoneticPr fontId="1"/>
  </si>
  <si>
    <t>B1</t>
    <phoneticPr fontId="1"/>
  </si>
  <si>
    <t>B2</t>
    <phoneticPr fontId="1"/>
  </si>
  <si>
    <t>FDA</t>
    <phoneticPr fontId="1"/>
  </si>
  <si>
    <t>FDB</t>
    <phoneticPr fontId="1"/>
  </si>
  <si>
    <t>A</t>
    <phoneticPr fontId="1"/>
  </si>
  <si>
    <t>B</t>
    <phoneticPr fontId="1"/>
  </si>
  <si>
    <t>beta</t>
  </si>
  <si>
    <t>A</t>
  </si>
  <si>
    <t>B</t>
  </si>
  <si>
    <t>VA</t>
  </si>
  <si>
    <t>M</t>
  </si>
  <si>
    <t>alpha</t>
  </si>
  <si>
    <t>Income</t>
  </si>
  <si>
    <t>gamma</t>
  </si>
  <si>
    <t>Xf</t>
  </si>
  <si>
    <t>Xm</t>
  </si>
  <si>
    <t xml:space="preserve">A </t>
  </si>
  <si>
    <t>F</t>
  </si>
  <si>
    <t>V</t>
  </si>
  <si>
    <t>IM</t>
  </si>
  <si>
    <t>EX</t>
  </si>
  <si>
    <t>export\import</t>
  </si>
  <si>
    <t>D</t>
  </si>
  <si>
    <t>theta</t>
  </si>
  <si>
    <t>pim</t>
  </si>
  <si>
    <t>pim_1</t>
  </si>
  <si>
    <t>pim_2</t>
  </si>
  <si>
    <t>piall</t>
  </si>
  <si>
    <t>piall_1</t>
  </si>
  <si>
    <t>piall_2</t>
  </si>
  <si>
    <t>pif</t>
  </si>
  <si>
    <t>pif_1</t>
  </si>
  <si>
    <t>pif_2</t>
  </si>
  <si>
    <t>tau</t>
  </si>
  <si>
    <t>tau_1</t>
  </si>
  <si>
    <t>tau_2</t>
  </si>
  <si>
    <t>tau/(1 + tau)</t>
  </si>
  <si>
    <t>_1</t>
  </si>
  <si>
    <t>_2</t>
  </si>
  <si>
    <t>1/(1 + tau)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</si>
</sst>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  <font>
      <sz val="12"/>
      <color rgb="FF000000"/>
      <name val="Aptos Narrow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" fontId="2" fillId="5" borderId="1" xfId="0" applyNumberFormat="1" applyFont="1" applyFill="1" applyBorder="1">
      <alignment vertical="center"/>
    </xf>
    <xf numFmtId="164" fontId="0" fillId="0" borderId="0" xfId="0" applyNumberFormat="1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>
      <alignment vertical="center"/>
    </xf>
    <xf numFmtId="164" fontId="0" fillId="2" borderId="1" xfId="0" applyNumberFormat="1" applyFill="1" applyBorder="1">
      <alignment vertical="center"/>
    </xf>
    <xf numFmtId="164" fontId="0" fillId="3" borderId="1" xfId="0" applyNumberFormat="1" applyFill="1" applyBorder="1">
      <alignment vertical="center"/>
    </xf>
    <xf numFmtId="164" fontId="0" fillId="3" borderId="0" xfId="0" applyNumberFormat="1" applyFill="1">
      <alignment vertical="center"/>
    </xf>
    <xf numFmtId="164" fontId="0" fillId="4" borderId="1" xfId="0" applyNumberFormat="1" applyFill="1" applyBorder="1">
      <alignment vertical="center"/>
    </xf>
    <xf numFmtId="164" fontId="0" fillId="6" borderId="1" xfId="0" applyNumberFormat="1" applyFill="1" applyBorder="1">
      <alignment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327E-E9B6-D644-952B-03F132701444}">
  <dimension ref="A1:O44"/>
  <sheetViews>
    <sheetView tabSelected="1" topLeftCell="A8" zoomScale="125" workbookViewId="0">
      <selection activeCell="B14" sqref="B14"/>
    </sheetView>
  </sheetViews>
  <sheetFormatPr baseColWidth="10" defaultRowHeight="16" x14ac:dyDescent="0.2"/>
  <cols>
    <col min="1" max="1" width="17" style="2" customWidth="1"/>
    <col min="2" max="2" width="12.1640625" style="2" customWidth="1"/>
    <col min="3" max="16384" width="10.83203125" style="2"/>
  </cols>
  <sheetData>
    <row r="1" spans="1:15" x14ac:dyDescent="0.2">
      <c r="B1" s="10" t="s">
        <v>12</v>
      </c>
      <c r="C1" s="10"/>
      <c r="D1" s="10"/>
      <c r="E1" s="10"/>
      <c r="F1" s="10" t="s">
        <v>19</v>
      </c>
      <c r="G1" s="10"/>
      <c r="H1" s="3" t="s">
        <v>11</v>
      </c>
    </row>
    <row r="2" spans="1:15" x14ac:dyDescent="0.2">
      <c r="A2" s="4" t="s">
        <v>23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20</v>
      </c>
      <c r="I2" s="4" t="s">
        <v>22</v>
      </c>
    </row>
    <row r="3" spans="1:15" x14ac:dyDescent="0.2">
      <c r="A3" s="4" t="s">
        <v>0</v>
      </c>
      <c r="B3" s="9">
        <v>20</v>
      </c>
      <c r="C3" s="9">
        <v>10</v>
      </c>
      <c r="D3" s="5">
        <v>20</v>
      </c>
      <c r="E3" s="5">
        <v>10</v>
      </c>
      <c r="F3" s="5">
        <v>20</v>
      </c>
      <c r="G3" s="5">
        <v>30</v>
      </c>
      <c r="H3" s="5">
        <f>V!A1</f>
        <v>60</v>
      </c>
      <c r="I3" s="6">
        <f>SUM(B3:G3)</f>
        <v>110</v>
      </c>
    </row>
    <row r="4" spans="1:15" x14ac:dyDescent="0.2">
      <c r="A4" s="4" t="s">
        <v>1</v>
      </c>
      <c r="B4" s="5">
        <v>10</v>
      </c>
      <c r="C4" s="5">
        <v>20</v>
      </c>
      <c r="D4" s="5">
        <v>10</v>
      </c>
      <c r="E4" s="5">
        <v>20</v>
      </c>
      <c r="F4" s="5">
        <v>20</v>
      </c>
      <c r="G4" s="5">
        <v>30</v>
      </c>
      <c r="H4" s="5">
        <f>V!A2</f>
        <v>60</v>
      </c>
      <c r="I4" s="6">
        <f t="shared" ref="I4:I5" si="0">SUM(B4:G4)</f>
        <v>110</v>
      </c>
    </row>
    <row r="5" spans="1:15" x14ac:dyDescent="0.2">
      <c r="A5" s="4" t="s">
        <v>2</v>
      </c>
      <c r="B5" s="9">
        <v>20</v>
      </c>
      <c r="C5" s="9">
        <v>10</v>
      </c>
      <c r="D5" s="5">
        <v>20</v>
      </c>
      <c r="E5" s="5">
        <v>10</v>
      </c>
      <c r="F5" s="5">
        <v>20</v>
      </c>
      <c r="G5" s="5">
        <v>30</v>
      </c>
      <c r="H5" s="5">
        <f>V!A3</f>
        <v>60</v>
      </c>
      <c r="I5" s="6">
        <f t="shared" si="0"/>
        <v>110</v>
      </c>
    </row>
    <row r="6" spans="1:15" x14ac:dyDescent="0.2">
      <c r="A6" s="4" t="s">
        <v>3</v>
      </c>
      <c r="B6" s="5">
        <v>10</v>
      </c>
      <c r="C6" s="5">
        <v>20</v>
      </c>
      <c r="D6" s="5">
        <v>10</v>
      </c>
      <c r="E6" s="5">
        <v>20</v>
      </c>
      <c r="F6" s="5">
        <v>20</v>
      </c>
      <c r="G6" s="5">
        <v>30</v>
      </c>
      <c r="H6" s="5">
        <f>V!A4</f>
        <v>60</v>
      </c>
      <c r="I6" s="6">
        <f>SUM(B6:G6)</f>
        <v>110</v>
      </c>
    </row>
    <row r="7" spans="1:15" x14ac:dyDescent="0.2">
      <c r="A7" s="4" t="s">
        <v>21</v>
      </c>
      <c r="B7" s="6">
        <f>SUM(B3:B6)</f>
        <v>60</v>
      </c>
      <c r="C7" s="6">
        <f t="shared" ref="C7:G7" si="1">SUM(C3:C6)</f>
        <v>60</v>
      </c>
      <c r="D7" s="6">
        <f t="shared" si="1"/>
        <v>60</v>
      </c>
      <c r="E7" s="6">
        <f t="shared" si="1"/>
        <v>60</v>
      </c>
      <c r="F7" s="6">
        <f t="shared" si="1"/>
        <v>80</v>
      </c>
      <c r="G7" s="6">
        <f t="shared" si="1"/>
        <v>120</v>
      </c>
      <c r="H7" s="6"/>
      <c r="I7" s="6"/>
    </row>
    <row r="8" spans="1:15" x14ac:dyDescent="0.2">
      <c r="B8" s="7"/>
      <c r="C8" s="7"/>
      <c r="D8" s="7"/>
      <c r="E8" s="7"/>
      <c r="F8" s="7"/>
      <c r="G8" s="7"/>
      <c r="H8" s="7"/>
      <c r="I8" s="7"/>
    </row>
    <row r="9" spans="1:15" x14ac:dyDescent="0.2">
      <c r="A9" s="8" t="s">
        <v>25</v>
      </c>
      <c r="B9" s="5">
        <v>6</v>
      </c>
      <c r="E9" s="8" t="s">
        <v>35</v>
      </c>
      <c r="F9" s="4"/>
      <c r="G9" s="5">
        <v>0</v>
      </c>
      <c r="I9" s="8" t="s">
        <v>38</v>
      </c>
      <c r="J9" s="4"/>
      <c r="K9" s="5">
        <f>G9 / (1+G9)</f>
        <v>0</v>
      </c>
      <c r="M9" s="8" t="s">
        <v>41</v>
      </c>
      <c r="N9" s="4"/>
      <c r="O9" s="5">
        <f>1/(1+G9)</f>
        <v>1</v>
      </c>
    </row>
    <row r="10" spans="1:15" x14ac:dyDescent="0.2">
      <c r="A10" s="4" t="s">
        <v>9</v>
      </c>
      <c r="B10" s="4">
        <f>B9</f>
        <v>6</v>
      </c>
      <c r="E10" s="4" t="s">
        <v>36</v>
      </c>
      <c r="F10" s="4" t="s">
        <v>9</v>
      </c>
      <c r="G10" s="4" t="s">
        <v>10</v>
      </c>
      <c r="I10" s="4" t="s">
        <v>39</v>
      </c>
      <c r="J10" s="4" t="s">
        <v>9</v>
      </c>
      <c r="K10" s="4" t="s">
        <v>10</v>
      </c>
      <c r="M10" s="4" t="s">
        <v>39</v>
      </c>
      <c r="N10" s="4" t="s">
        <v>9</v>
      </c>
      <c r="O10" s="4" t="s">
        <v>10</v>
      </c>
    </row>
    <row r="11" spans="1:15" x14ac:dyDescent="0.2">
      <c r="A11" s="4" t="s">
        <v>10</v>
      </c>
      <c r="B11" s="4">
        <f>B9</f>
        <v>6</v>
      </c>
      <c r="E11" s="4" t="s">
        <v>9</v>
      </c>
      <c r="F11" s="4">
        <f>G9</f>
        <v>0</v>
      </c>
      <c r="G11" s="4">
        <f>G9</f>
        <v>0</v>
      </c>
      <c r="I11" s="4" t="s">
        <v>9</v>
      </c>
      <c r="J11" s="4">
        <f>K9</f>
        <v>0</v>
      </c>
      <c r="K11" s="4">
        <f>K9</f>
        <v>0</v>
      </c>
      <c r="M11" s="4" t="s">
        <v>9</v>
      </c>
      <c r="N11" s="4">
        <f>O9</f>
        <v>1</v>
      </c>
      <c r="O11" s="4">
        <f>O9</f>
        <v>1</v>
      </c>
    </row>
    <row r="12" spans="1:15" x14ac:dyDescent="0.2">
      <c r="E12" s="4" t="s">
        <v>10</v>
      </c>
      <c r="F12" s="4">
        <f>G9</f>
        <v>0</v>
      </c>
      <c r="G12" s="4">
        <f>G9</f>
        <v>0</v>
      </c>
      <c r="I12" s="4" t="s">
        <v>10</v>
      </c>
      <c r="J12" s="4">
        <f>K9</f>
        <v>0</v>
      </c>
      <c r="K12" s="4">
        <f>K9</f>
        <v>0</v>
      </c>
      <c r="M12" s="4" t="s">
        <v>10</v>
      </c>
      <c r="N12" s="4">
        <f>O9</f>
        <v>1</v>
      </c>
      <c r="O12" s="4">
        <f>O9</f>
        <v>1</v>
      </c>
    </row>
    <row r="13" spans="1:15" x14ac:dyDescent="0.2">
      <c r="A13" s="8" t="s">
        <v>24</v>
      </c>
      <c r="B13" s="4"/>
      <c r="E13" s="4" t="s">
        <v>37</v>
      </c>
      <c r="F13" s="4" t="s">
        <v>9</v>
      </c>
      <c r="G13" s="4" t="s">
        <v>10</v>
      </c>
      <c r="I13" s="4" t="s">
        <v>40</v>
      </c>
      <c r="J13" s="4" t="s">
        <v>9</v>
      </c>
      <c r="K13" s="4" t="s">
        <v>10</v>
      </c>
      <c r="M13" s="4" t="s">
        <v>40</v>
      </c>
      <c r="N13" s="4" t="s">
        <v>9</v>
      </c>
      <c r="O13" s="4" t="s">
        <v>10</v>
      </c>
    </row>
    <row r="14" spans="1:15" x14ac:dyDescent="0.2">
      <c r="A14" s="4" t="s">
        <v>9</v>
      </c>
      <c r="B14" s="4">
        <f>(B7+C7+F7)-(I3+I4)</f>
        <v>-20</v>
      </c>
      <c r="E14" s="4" t="s">
        <v>9</v>
      </c>
      <c r="F14" s="4">
        <f>G9</f>
        <v>0</v>
      </c>
      <c r="G14" s="4">
        <f>G9</f>
        <v>0</v>
      </c>
      <c r="I14" s="4" t="s">
        <v>9</v>
      </c>
      <c r="J14" s="4">
        <f>K9</f>
        <v>0</v>
      </c>
      <c r="K14" s="4">
        <f>K9</f>
        <v>0</v>
      </c>
      <c r="M14" s="4" t="s">
        <v>9</v>
      </c>
      <c r="N14" s="4">
        <f>O9</f>
        <v>1</v>
      </c>
      <c r="O14" s="4">
        <f>O9</f>
        <v>1</v>
      </c>
    </row>
    <row r="15" spans="1:15" x14ac:dyDescent="0.2">
      <c r="A15" s="4" t="s">
        <v>10</v>
      </c>
      <c r="B15" s="4">
        <f>(D7+E7+G7)-(I5+I6)</f>
        <v>20</v>
      </c>
      <c r="E15" s="4" t="s">
        <v>10</v>
      </c>
      <c r="F15" s="4">
        <f>G9</f>
        <v>0</v>
      </c>
      <c r="G15" s="4">
        <f>G9</f>
        <v>0</v>
      </c>
      <c r="I15" s="4" t="s">
        <v>10</v>
      </c>
      <c r="J15" s="4">
        <f>K9</f>
        <v>0</v>
      </c>
      <c r="K15" s="4">
        <f>K9</f>
        <v>0</v>
      </c>
      <c r="M15" s="4" t="s">
        <v>10</v>
      </c>
      <c r="N15" s="4">
        <f>O9</f>
        <v>1</v>
      </c>
      <c r="O15" s="4">
        <f>O9</f>
        <v>1</v>
      </c>
    </row>
    <row r="17" spans="1:7" x14ac:dyDescent="0.2">
      <c r="A17" s="8" t="s">
        <v>14</v>
      </c>
      <c r="B17" s="4"/>
      <c r="E17" s="8" t="s">
        <v>26</v>
      </c>
      <c r="F17" s="4"/>
      <c r="G17" s="4"/>
    </row>
    <row r="18" spans="1:7" x14ac:dyDescent="0.2">
      <c r="A18" s="4" t="s">
        <v>9</v>
      </c>
      <c r="B18" s="4">
        <f>H3+H4+B14</f>
        <v>100</v>
      </c>
      <c r="E18" s="4" t="s">
        <v>27</v>
      </c>
      <c r="F18" s="4" t="s">
        <v>6</v>
      </c>
      <c r="G18" s="4" t="s">
        <v>7</v>
      </c>
    </row>
    <row r="19" spans="1:7" x14ac:dyDescent="0.2">
      <c r="A19" s="4" t="s">
        <v>10</v>
      </c>
      <c r="B19" s="4">
        <f>H5+H6+B15</f>
        <v>140</v>
      </c>
      <c r="E19" s="4" t="s">
        <v>6</v>
      </c>
      <c r="F19" s="4">
        <f>(B3+C3)/(B3+C3+B5+C5)*N11</f>
        <v>0.5</v>
      </c>
      <c r="G19" s="4">
        <f>(B5+C5)/(B3+C3+B5+C5)*O11</f>
        <v>0.5</v>
      </c>
    </row>
    <row r="20" spans="1:7" x14ac:dyDescent="0.2">
      <c r="E20" s="4" t="s">
        <v>7</v>
      </c>
      <c r="F20" s="4">
        <f>(D3+E3)/(D3+E3+D5+E5)*N12</f>
        <v>0.5</v>
      </c>
      <c r="G20" s="4">
        <f>(D5+E5)/(D3+E3+D5+E5)*O12</f>
        <v>0.5</v>
      </c>
    </row>
    <row r="21" spans="1:7" x14ac:dyDescent="0.2">
      <c r="A21" s="8" t="s">
        <v>13</v>
      </c>
      <c r="B21" s="4">
        <v>1</v>
      </c>
      <c r="C21" s="4">
        <v>2</v>
      </c>
      <c r="E21" s="4" t="s">
        <v>28</v>
      </c>
      <c r="F21" s="4" t="s">
        <v>6</v>
      </c>
      <c r="G21" s="4" t="s">
        <v>7</v>
      </c>
    </row>
    <row r="22" spans="1:7" x14ac:dyDescent="0.2">
      <c r="A22" s="4" t="s">
        <v>9</v>
      </c>
      <c r="B22" s="4">
        <f>(F3+F5)/F7</f>
        <v>0.5</v>
      </c>
      <c r="C22" s="4">
        <f>(F4+F6)/F7</f>
        <v>0.5</v>
      </c>
      <c r="E22" s="4" t="s">
        <v>6</v>
      </c>
      <c r="F22" s="4">
        <f>(B4+C4)/(B4+C4+B6+C6)*N14</f>
        <v>0.5</v>
      </c>
      <c r="G22" s="4">
        <f>(B6+C6)/(B4+C4+B6+C6)*O14</f>
        <v>0.5</v>
      </c>
    </row>
    <row r="23" spans="1:7" x14ac:dyDescent="0.2">
      <c r="A23" s="4" t="s">
        <v>10</v>
      </c>
      <c r="B23" s="4">
        <f>(G3+G5)/G7</f>
        <v>0.5</v>
      </c>
      <c r="C23" s="4">
        <f>(G4+G6)/G7</f>
        <v>0.5</v>
      </c>
      <c r="E23" s="4" t="s">
        <v>7</v>
      </c>
      <c r="F23" s="4">
        <f>(D4+E4)/(D4+E4+D6+E6)*N15</f>
        <v>0.5</v>
      </c>
      <c r="G23" s="4">
        <f>(D6+E6)/(D4+E4+D6+E6)*O15</f>
        <v>0.5</v>
      </c>
    </row>
    <row r="25" spans="1:7" x14ac:dyDescent="0.2">
      <c r="A25" s="8" t="s">
        <v>8</v>
      </c>
      <c r="B25" s="4">
        <v>1</v>
      </c>
      <c r="C25" s="4">
        <v>2</v>
      </c>
      <c r="E25" s="8" t="s">
        <v>32</v>
      </c>
      <c r="F25" s="4"/>
      <c r="G25" s="4"/>
    </row>
    <row r="26" spans="1:7" x14ac:dyDescent="0.2">
      <c r="A26" s="4" t="s">
        <v>9</v>
      </c>
      <c r="B26" s="4">
        <f>H3/I3</f>
        <v>0.54545454545454541</v>
      </c>
      <c r="C26" s="4">
        <f>H4/I4</f>
        <v>0.54545454545454541</v>
      </c>
      <c r="E26" s="4" t="s">
        <v>33</v>
      </c>
      <c r="F26" s="4" t="s">
        <v>6</v>
      </c>
      <c r="G26" s="4" t="s">
        <v>7</v>
      </c>
    </row>
    <row r="27" spans="1:7" x14ac:dyDescent="0.2">
      <c r="A27" s="4" t="s">
        <v>10</v>
      </c>
      <c r="B27" s="4">
        <f>H5/I5</f>
        <v>0.54545454545454541</v>
      </c>
      <c r="C27" s="4">
        <f>H6/I6</f>
        <v>0.54545454545454541</v>
      </c>
      <c r="E27" s="4" t="s">
        <v>6</v>
      </c>
      <c r="F27" s="4">
        <f>F3/(F3+F5)</f>
        <v>0.5</v>
      </c>
      <c r="G27" s="4">
        <f>F5/(F3+F5)</f>
        <v>0.5</v>
      </c>
    </row>
    <row r="28" spans="1:7" x14ac:dyDescent="0.2">
      <c r="E28" s="4" t="s">
        <v>7</v>
      </c>
      <c r="F28" s="4">
        <f>G3/(G3+G5)</f>
        <v>0.5</v>
      </c>
      <c r="G28" s="4">
        <f>G5/(G3+G5)</f>
        <v>0.5</v>
      </c>
    </row>
    <row r="29" spans="1:7" x14ac:dyDescent="0.2">
      <c r="A29" s="8" t="s">
        <v>15</v>
      </c>
      <c r="B29" s="4"/>
      <c r="C29" s="4"/>
      <c r="E29" s="4" t="s">
        <v>34</v>
      </c>
      <c r="F29" s="4" t="s">
        <v>6</v>
      </c>
      <c r="G29" s="4" t="s">
        <v>7</v>
      </c>
    </row>
    <row r="30" spans="1:7" x14ac:dyDescent="0.2">
      <c r="A30" s="4" t="s">
        <v>18</v>
      </c>
      <c r="B30" s="4">
        <v>1</v>
      </c>
      <c r="C30" s="4">
        <v>2</v>
      </c>
      <c r="E30" s="4" t="s">
        <v>6</v>
      </c>
      <c r="F30" s="4">
        <f>F4/(F4+F6)</f>
        <v>0.5</v>
      </c>
      <c r="G30" s="4">
        <f>F4/(F4+F6)</f>
        <v>0.5</v>
      </c>
    </row>
    <row r="31" spans="1:7" x14ac:dyDescent="0.2">
      <c r="A31" s="4">
        <v>1</v>
      </c>
      <c r="B31" s="4">
        <f>(B3+B5)/B7*(1-B26)</f>
        <v>0.30303030303030304</v>
      </c>
      <c r="C31" s="4">
        <f>(B4+B6)/B7*(1-C26)</f>
        <v>0.15151515151515152</v>
      </c>
      <c r="E31" s="4" t="s">
        <v>7</v>
      </c>
      <c r="F31" s="4">
        <f>G4/(G4+G6)</f>
        <v>0.5</v>
      </c>
      <c r="G31" s="4">
        <f>G6/(G4+G6)</f>
        <v>0.5</v>
      </c>
    </row>
    <row r="32" spans="1:7" x14ac:dyDescent="0.2">
      <c r="A32" s="4">
        <v>2</v>
      </c>
      <c r="B32" s="4">
        <f>(C3+C5)/C7*(1-B27)</f>
        <v>0.15151515151515152</v>
      </c>
      <c r="C32" s="4">
        <f>(C4+C6)/C7*(1-C27)</f>
        <v>0.30303030303030304</v>
      </c>
    </row>
    <row r="33" spans="1:7" x14ac:dyDescent="0.2">
      <c r="A33" s="4" t="s">
        <v>10</v>
      </c>
      <c r="B33" s="4">
        <v>1</v>
      </c>
      <c r="C33" s="4">
        <v>2</v>
      </c>
      <c r="E33" s="8" t="s">
        <v>29</v>
      </c>
      <c r="F33" s="4"/>
      <c r="G33" s="4"/>
    </row>
    <row r="34" spans="1:7" x14ac:dyDescent="0.2">
      <c r="A34" s="4">
        <v>1</v>
      </c>
      <c r="B34" s="4">
        <f>(D3+D5)/D7*(1-B26)</f>
        <v>0.30303030303030304</v>
      </c>
      <c r="C34" s="4">
        <f>(D4+D6)/D7*(1-C26)</f>
        <v>0.15151515151515152</v>
      </c>
      <c r="E34" s="6" t="s">
        <v>30</v>
      </c>
      <c r="F34" s="4" t="s">
        <v>6</v>
      </c>
      <c r="G34" s="4" t="s">
        <v>7</v>
      </c>
    </row>
    <row r="35" spans="1:7" x14ac:dyDescent="0.2">
      <c r="A35" s="4">
        <v>2</v>
      </c>
      <c r="B35" s="4">
        <f>(E3+E5)/E7*(1-B27)</f>
        <v>0.15151515151515152</v>
      </c>
      <c r="C35" s="4">
        <f>(E4+E6)/E7*(1-C27)</f>
        <v>0.30303030303030304</v>
      </c>
      <c r="E35" s="4" t="s">
        <v>6</v>
      </c>
      <c r="F35" s="4">
        <f>(B3+C3+F3)/(B3+C3+F3+B5+C5+F5)</f>
        <v>0.5</v>
      </c>
      <c r="G35" s="4">
        <f>(B5+C5+F5)/(B3+C3+F3+B5+C5+F5)</f>
        <v>0.5</v>
      </c>
    </row>
    <row r="36" spans="1:7" x14ac:dyDescent="0.2">
      <c r="E36" s="4" t="s">
        <v>7</v>
      </c>
      <c r="F36" s="4">
        <f>(D3+E3+G3)/(D3+E3+G3+D5+E5+G5)</f>
        <v>0.5</v>
      </c>
      <c r="G36" s="4">
        <f>(D5+E5+G5)/(D3+E3+G3+D5+E5+G5)</f>
        <v>0.5</v>
      </c>
    </row>
    <row r="37" spans="1:7" x14ac:dyDescent="0.2">
      <c r="E37" s="6" t="s">
        <v>31</v>
      </c>
      <c r="F37" s="4" t="s">
        <v>6</v>
      </c>
      <c r="G37" s="4" t="s">
        <v>7</v>
      </c>
    </row>
    <row r="38" spans="1:7" x14ac:dyDescent="0.2">
      <c r="A38" s="8" t="s">
        <v>16</v>
      </c>
      <c r="B38" s="4">
        <v>1</v>
      </c>
      <c r="C38" s="4">
        <v>2</v>
      </c>
      <c r="E38" s="4" t="s">
        <v>6</v>
      </c>
      <c r="F38" s="4">
        <f>(B4+C4+F4)/(B4+C4+F4+B6+C6+F6)</f>
        <v>0.5</v>
      </c>
      <c r="G38" s="4">
        <f>(B6+C6+F6)/(B4+C4+F4+B6+C6+F6)</f>
        <v>0.5</v>
      </c>
    </row>
    <row r="39" spans="1:7" x14ac:dyDescent="0.2">
      <c r="A39" s="4" t="s">
        <v>9</v>
      </c>
      <c r="B39" s="4">
        <f>B22*B18</f>
        <v>50</v>
      </c>
      <c r="C39" s="4">
        <f>C22*B18</f>
        <v>50</v>
      </c>
      <c r="E39" s="4" t="s">
        <v>7</v>
      </c>
      <c r="F39" s="4">
        <f>(D4+E4+G4)/(D4+E4+G4+D6+E6+G6)</f>
        <v>0.5</v>
      </c>
      <c r="G39" s="4">
        <f>(D6+E6+G6)/(D4+E4+G4+D6+E6+G6)</f>
        <v>0.5</v>
      </c>
    </row>
    <row r="40" spans="1:7" x14ac:dyDescent="0.2">
      <c r="A40" s="4" t="s">
        <v>10</v>
      </c>
      <c r="B40" s="4">
        <f>B23*B19</f>
        <v>70</v>
      </c>
      <c r="C40" s="4">
        <f>C23*B19</f>
        <v>70</v>
      </c>
    </row>
    <row r="42" spans="1:7" x14ac:dyDescent="0.2">
      <c r="A42" s="8" t="s">
        <v>17</v>
      </c>
      <c r="B42" s="4">
        <v>1</v>
      </c>
      <c r="C42" s="4">
        <v>2</v>
      </c>
    </row>
    <row r="43" spans="1:7" x14ac:dyDescent="0.2">
      <c r="A43" s="4" t="s">
        <v>9</v>
      </c>
      <c r="B43" s="4">
        <f>B3+C3+B5+C5</f>
        <v>60</v>
      </c>
      <c r="C43" s="4">
        <f>B4+C4+B6+C6</f>
        <v>60</v>
      </c>
    </row>
    <row r="44" spans="1:7" x14ac:dyDescent="0.2">
      <c r="A44" s="4" t="s">
        <v>10</v>
      </c>
      <c r="B44" s="4">
        <f>D3+E3+D5+E5</f>
        <v>60</v>
      </c>
      <c r="C44" s="4">
        <f>D4+E4+D6+E6</f>
        <v>60</v>
      </c>
    </row>
  </sheetData>
  <mergeCells count="2">
    <mergeCell ref="B1:E1"/>
    <mergeCell ref="F1:G1"/>
  </mergeCells>
  <phoneticPr fontId="1"/>
  <pageMargins left="0.7" right="0.7" top="0.75" bottom="0.75" header="0.3" footer="0.3"/>
  <ignoredErrors>
    <ignoredError sqref="I3:I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72EF-D6E4-DE43-B8D8-6E0037DD881F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s="1">
        <v>60</v>
      </c>
    </row>
    <row r="2" spans="1:1" x14ac:dyDescent="0.2">
      <c r="A2" s="1">
        <v>60</v>
      </c>
    </row>
    <row r="3" spans="1:1" x14ac:dyDescent="0.2">
      <c r="A3" s="1">
        <v>60</v>
      </c>
    </row>
    <row r="4" spans="1:1" x14ac:dyDescent="0.2">
      <c r="A4" s="1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3D87-5FEA-C54A-94F1-892E7E56E7C4}">
  <dimension ref="A1:B4"/>
  <sheetViews>
    <sheetView workbookViewId="0">
      <selection activeCell="A5" sqref="A5"/>
    </sheetView>
  </sheetViews>
  <sheetFormatPr baseColWidth="10" defaultRowHeight="16" x14ac:dyDescent="0.2"/>
  <sheetData>
    <row r="1" spans="1:2" x14ac:dyDescent="0.2">
      <c r="A1" s="5">
        <v>20</v>
      </c>
      <c r="B1" s="5">
        <v>30</v>
      </c>
    </row>
    <row r="2" spans="1:2" x14ac:dyDescent="0.2">
      <c r="A2" s="5">
        <v>20</v>
      </c>
      <c r="B2" s="5">
        <v>30</v>
      </c>
    </row>
    <row r="3" spans="1:2" x14ac:dyDescent="0.2">
      <c r="A3" s="5">
        <v>20</v>
      </c>
      <c r="B3" s="5">
        <v>30</v>
      </c>
    </row>
    <row r="4" spans="1:2" x14ac:dyDescent="0.2">
      <c r="A4" s="5">
        <v>20</v>
      </c>
      <c r="B4" s="5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0CABF-213C-2D4C-BC67-FC140974647A}">
  <dimension ref="A1:D4"/>
  <sheetViews>
    <sheetView workbookViewId="0">
      <selection sqref="A1:D4"/>
    </sheetView>
  </sheetViews>
  <sheetFormatPr baseColWidth="10" defaultRowHeight="16" x14ac:dyDescent="0.2"/>
  <sheetData>
    <row r="1" spans="1:4" x14ac:dyDescent="0.2">
      <c r="A1" s="9">
        <v>20</v>
      </c>
      <c r="B1" s="9">
        <v>10</v>
      </c>
      <c r="C1" s="5">
        <v>20</v>
      </c>
      <c r="D1" s="5">
        <v>10</v>
      </c>
    </row>
    <row r="2" spans="1:4" x14ac:dyDescent="0.2">
      <c r="A2" s="5">
        <v>10</v>
      </c>
      <c r="B2" s="5">
        <v>20</v>
      </c>
      <c r="C2" s="5">
        <v>10</v>
      </c>
      <c r="D2" s="5">
        <v>20</v>
      </c>
    </row>
    <row r="3" spans="1:4" x14ac:dyDescent="0.2">
      <c r="A3" s="9">
        <v>20</v>
      </c>
      <c r="B3" s="9">
        <v>10</v>
      </c>
      <c r="C3" s="5">
        <v>20</v>
      </c>
      <c r="D3" s="5">
        <v>10</v>
      </c>
    </row>
    <row r="4" spans="1:4" x14ac:dyDescent="0.2">
      <c r="A4" s="5">
        <v>10</v>
      </c>
      <c r="B4" s="5">
        <v>20</v>
      </c>
      <c r="C4" s="5">
        <v>10</v>
      </c>
      <c r="D4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</vt:lpstr>
      <vt:lpstr>F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古澤　泰治</dc:creator>
  <cp:lastModifiedBy>ZHONG, YAOLANG (PGR)</cp:lastModifiedBy>
  <dcterms:created xsi:type="dcterms:W3CDTF">2025-04-24T05:17:18Z</dcterms:created>
  <dcterms:modified xsi:type="dcterms:W3CDTF">2025-05-11T19:29:38Z</dcterms:modified>
</cp:coreProperties>
</file>