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cture\cs253\lecture253\"/>
    </mc:Choice>
  </mc:AlternateContent>
  <xr:revisionPtr revIDLastSave="0" documentId="13_ncr:1_{D3EE9B69-BA11-4E1A-9144-375E4F3E4397}" xr6:coauthVersionLast="36" xr6:coauthVersionMax="36" xr10:uidLastSave="{00000000-0000-0000-0000-000000000000}"/>
  <bookViews>
    <workbookView xWindow="0" yWindow="0" windowWidth="23040" windowHeight="8016" xr2:uid="{A7A18B80-EA1A-4BD4-8B7C-8CE23A0309BD}"/>
  </bookViews>
  <sheets>
    <sheet name="Customer" sheetId="1" r:id="rId1"/>
    <sheet name="Courses" sheetId="2" r:id="rId2"/>
    <sheet name="TimeTable" sheetId="5" r:id="rId3"/>
    <sheet name="Register" sheetId="3" r:id="rId4"/>
    <sheet name="Cust_Satisfaction" sheetId="4" r:id="rId5"/>
    <sheet name="Sheet6" sheetId="6" r:id="rId6"/>
  </sheets>
  <definedNames>
    <definedName name="Section">TimeTable!$A$3:$E$13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4" i="3"/>
  <c r="C25" i="3"/>
  <c r="C2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</calcChain>
</file>

<file path=xl/sharedStrings.xml><?xml version="1.0" encoding="utf-8"?>
<sst xmlns="http://schemas.openxmlformats.org/spreadsheetml/2006/main" count="177" uniqueCount="156">
  <si>
    <t>Customer number</t>
  </si>
  <si>
    <t>First Name</t>
  </si>
  <si>
    <t>Address</t>
  </si>
  <si>
    <t>Post Code</t>
  </si>
  <si>
    <t>Phone</t>
  </si>
  <si>
    <t>Email</t>
  </si>
  <si>
    <t>DOB</t>
  </si>
  <si>
    <t>apoarch@jmail.com</t>
  </si>
  <si>
    <t>08-2666-6390</t>
  </si>
  <si>
    <t>08-5671-3318</t>
  </si>
  <si>
    <t>08-7097-3947</t>
  </si>
  <si>
    <t>กรรณิกา</t>
  </si>
  <si>
    <t>แสนดี</t>
  </si>
  <si>
    <t>คมขำ</t>
  </si>
  <si>
    <t>กานดา</t>
  </si>
  <si>
    <t>อาจณรง</t>
  </si>
  <si>
    <t>ใจดี</t>
  </si>
  <si>
    <t>เกศรา</t>
  </si>
  <si>
    <t>สาขา</t>
  </si>
  <si>
    <t>พาณิช</t>
  </si>
  <si>
    <t>กีรติ</t>
  </si>
  <si>
    <t>กาญจนา</t>
  </si>
  <si>
    <t>อารักขา</t>
  </si>
  <si>
    <t>กรรณชัย</t>
  </si>
  <si>
    <t>อาจองค์</t>
  </si>
  <si>
    <t>ศศิธร</t>
  </si>
  <si>
    <t>มหาลาภ</t>
  </si>
  <si>
    <t>ศรัญญา</t>
  </si>
  <si>
    <t>มหาพฤก</t>
  </si>
  <si>
    <t>ภูมิพฤก</t>
  </si>
  <si>
    <t>เทียมศรี</t>
  </si>
  <si>
    <t>ดอกไม้</t>
  </si>
  <si>
    <t>ชอบชื่น</t>
  </si>
  <si>
    <t>แสงจันทร์</t>
  </si>
  <si>
    <t>จินตรา</t>
  </si>
  <si>
    <t>อัยรา</t>
  </si>
  <si>
    <t>อารยา</t>
  </si>
  <si>
    <t>เอี้ยววิมาน</t>
  </si>
  <si>
    <t>ภคพร</t>
  </si>
  <si>
    <t>อาณา</t>
  </si>
  <si>
    <t>อัศวิน</t>
  </si>
  <si>
    <t>เทพประทาน</t>
  </si>
  <si>
    <t>กุณฑีรา</t>
  </si>
  <si>
    <t>ศักดิ์สิทธิ์</t>
  </si>
  <si>
    <t>Lastname</t>
  </si>
  <si>
    <t>11 ถ.หน้าพระลาน ดุสิต กรุงเทพ</t>
  </si>
  <si>
    <t>13/9 ถ.รามอินทรา อ.สายใหม่ กรุงเทพ</t>
  </si>
  <si>
    <t>53 หมู่ที่ 11 ต.โพนทราย อ.โพนทราย จ.ร้อยเอ็ด 45240</t>
  </si>
  <si>
    <t>34 ถ.ประสานมิตร ต.ปากแพรก อ.ทุ่งสง จ.นครศรีธรรมราช 80110</t>
  </si>
  <si>
    <t>45/1 หมู่ที่ 7 ต.แม่เจ้าอยู่หัว อ.เชียรใหญ่ จ.นครศรีธรรมราช 80190</t>
  </si>
  <si>
    <t>3 หมู่ที่ 5 ต.ท่าดี อ.ลานสกา จ.นครศรีธรรมราช 80230</t>
  </si>
  <si>
    <t>1 หมู่ที่ 4 ต.ท่างิ้ว อ.เมือง จ.นครศรีธรรมราช 80280</t>
  </si>
  <si>
    <t>405 ถ.พหลโยธิน ต.คลองหนึ่ง อ.คลองหลวง ปทุมธานี 12120</t>
  </si>
  <si>
    <t>231 หมู่ที่ 7 ซ.เกษตรสัมพันธ์ ต.ขามใหญ่ อ.เมือง จ.อุบลราชธานี 34000</t>
  </si>
  <si>
    <t>kannikar@jmail.com</t>
  </si>
  <si>
    <t>kanda@coolmail.com</t>
  </si>
  <si>
    <t>jaidee@yeeha.com</t>
  </si>
  <si>
    <t>saka1@jmail.com</t>
  </si>
  <si>
    <t>happy123@jmail.com</t>
  </si>
  <si>
    <t>keera@jmail.com</t>
  </si>
  <si>
    <t>kanjana@yeeha.com</t>
  </si>
  <si>
    <t>tuktik@coolmail.com</t>
  </si>
  <si>
    <t>darlink@yeeha.com</t>
  </si>
  <si>
    <t>donte@yeeha.com</t>
  </si>
  <si>
    <t>sarun@yeeha.com</t>
  </si>
  <si>
    <t>booby@coolmail.com</t>
  </si>
  <si>
    <t>flower@jmail.com</t>
  </si>
  <si>
    <t>jinny@coolmail.com</t>
  </si>
  <si>
    <t>jaz@coolmail.com</t>
  </si>
  <si>
    <t>sadine@jmail.com</t>
  </si>
  <si>
    <t>lord@coolmail.com</t>
  </si>
  <si>
    <t>ไพรัตน์</t>
  </si>
  <si>
    <t>อำไพ</t>
  </si>
  <si>
    <t>บงกช</t>
  </si>
  <si>
    <t>ปรีดา</t>
  </si>
  <si>
    <t>ขนิษฐา</t>
  </si>
  <si>
    <t>kunsak@yeeha.com</t>
  </si>
  <si>
    <t>123 ต.บางพูด อ.เมือง จ.ปทุมธานี</t>
  </si>
  <si>
    <t>78 ต.บางพูน อ.เมือง จ.ปทุมธานี</t>
  </si>
  <si>
    <t>35 ต.รังสิต อ.ธัญบุรี จ.ปทุมธานี</t>
  </si>
  <si>
    <t>36 ต.บึงยี่โถ อ.ธัญบุรี จ.ปทุมธานี</t>
  </si>
  <si>
    <t>234 ต.คลองด่าน อ.บางบ่อ จ.สมุทรปราการ 10550</t>
  </si>
  <si>
    <t xml:space="preserve">67 ต.คลองนิยมยาตรา อ.บางบ่อ จ.สมุทรปราการ 10560 </t>
  </si>
  <si>
    <t>34 ต.คลองสวน อ.บางบ่อ จ.สมุทรปราการ 10560</t>
  </si>
  <si>
    <t>99 ถ.หลวง ต.บางบ่อ อ.บางบ่อ สมุทรปราการ 10560</t>
  </si>
  <si>
    <t>45 ต.บางพลีน้อย อ.บางบ่อ จ.สมุทรปราการ 10560</t>
  </si>
  <si>
    <t>99 หมุ่ 1 ต.บึงบอน อ.หนองเสือ ปทุมธานี</t>
  </si>
  <si>
    <t>06-3454-1112</t>
  </si>
  <si>
    <t>08-2691-1298</t>
  </si>
  <si>
    <t>09-8171-9051</t>
  </si>
  <si>
    <t>06-2305-8627</t>
  </si>
  <si>
    <t>08-5171-4345</t>
  </si>
  <si>
    <t>09-6476-1399</t>
  </si>
  <si>
    <t>08-5487-7528</t>
  </si>
  <si>
    <t>06-4306-1623</t>
  </si>
  <si>
    <t>06-3996-9188</t>
  </si>
  <si>
    <t>09-2373-6048</t>
  </si>
  <si>
    <t>06-3647-9507</t>
  </si>
  <si>
    <t>06-3721-9123</t>
  </si>
  <si>
    <t>06-6246-5711</t>
  </si>
  <si>
    <t>09-8243-2999</t>
  </si>
  <si>
    <t>06-7063-6734</t>
  </si>
  <si>
    <t>09-4565-6425</t>
  </si>
  <si>
    <t>CourseNo</t>
  </si>
  <si>
    <t>Course Name</t>
  </si>
  <si>
    <t>Description</t>
  </si>
  <si>
    <t>Cost</t>
  </si>
  <si>
    <t>Duration (Days)</t>
  </si>
  <si>
    <t>Category</t>
  </si>
  <si>
    <t>Prerequisite</t>
  </si>
  <si>
    <t>IT</t>
  </si>
  <si>
    <t>Management</t>
  </si>
  <si>
    <t>MS Azure Beginner Guide</t>
  </si>
  <si>
    <t>Introduction to MS Azure</t>
  </si>
  <si>
    <t>N/A</t>
  </si>
  <si>
    <t>ITS_101</t>
  </si>
  <si>
    <t>MS Visual Basic Application</t>
  </si>
  <si>
    <t>Begin your journey on Excel Application</t>
  </si>
  <si>
    <t>ITA_111</t>
  </si>
  <si>
    <t>Management 101</t>
  </si>
  <si>
    <t>How to be a good manager</t>
  </si>
  <si>
    <t>MGT_100</t>
  </si>
  <si>
    <t>Level</t>
  </si>
  <si>
    <t>Beginner</t>
  </si>
  <si>
    <t>Intermediate</t>
  </si>
  <si>
    <t>Advanced</t>
  </si>
  <si>
    <t>VBA Basic (suggest ITA_111)</t>
  </si>
  <si>
    <t>Intermediate VBA</t>
  </si>
  <si>
    <t>Writing Code like a professional</t>
  </si>
  <si>
    <t>VBA Project</t>
  </si>
  <si>
    <t>Practice your skill on real world application</t>
  </si>
  <si>
    <t>VBA Basic (suggest ITA_211)</t>
  </si>
  <si>
    <t>End Date</t>
  </si>
  <si>
    <t>Start Date</t>
  </si>
  <si>
    <t>Min Register</t>
  </si>
  <si>
    <t>ITA_221</t>
  </si>
  <si>
    <t>Section</t>
  </si>
  <si>
    <t>CustomerNo</t>
  </si>
  <si>
    <t>Customer Number</t>
  </si>
  <si>
    <t>ITA_211</t>
  </si>
  <si>
    <t>Instructor</t>
  </si>
  <si>
    <t>หวานใจ</t>
  </si>
  <si>
    <t>คชา</t>
  </si>
  <si>
    <t>เลิศฤทธิ์</t>
  </si>
  <si>
    <t>น้ำหนึ่ง</t>
  </si>
  <si>
    <t>Course No</t>
  </si>
  <si>
    <t>InstructorName</t>
  </si>
  <si>
    <t>Instructor Score</t>
  </si>
  <si>
    <t>Admin Score</t>
  </si>
  <si>
    <t>Content Score</t>
  </si>
  <si>
    <t>Evaluation Score (Avg)</t>
  </si>
  <si>
    <t>ตารางแสดงผลประเมินความพึงพอใจของลูกค้าต่อการจัดอบรม 3 ด้าน ผู้สอน เนื้อหาวิชา และการบริการ คำนวณค่าเฉลี่ยความพึงพอใจ</t>
  </si>
  <si>
    <t>ตารางการลงทะเบียนของลูกค้า สำหรับ section ของวิชาที่เปิดสอน</t>
  </si>
  <si>
    <t>ตารางการฝึกอบรมของวิชา โดยรหัส section ไม่ซ้ำกัน บอกวันเริ่ม วันสิ้นสุด และจำนวนผู้ลงทะเบียนเป็นอย่างน้อย</t>
  </si>
  <si>
    <t>ตารางวิชา มีประเภท รหัสวิชา ชื่อ คำอธิบาย ระดับ Prereq จำนวนวันในการอบรม ชื่อผู้สอน และจำนวนวันที่ใช้ในการอบรม</t>
  </si>
  <si>
    <t>ตารางลูกค้า รหัส ชื่อ นามสกุล ที่อยู่ รหัสไปรษณีย์ เบอร์โทร email และวันเกิด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</si>
</sst>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0" fontId="2" fillId="0" borderId="8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0" fillId="0" borderId="9" xfId="0" applyFont="1" applyBorder="1" applyProtection="1"/>
    <xf numFmtId="0" fontId="0" fillId="0" borderId="0" xfId="0" applyFont="1" applyBorder="1" applyProtection="1"/>
    <xf numFmtId="0" fontId="0" fillId="0" borderId="0" xfId="0" applyFont="1" applyFill="1" applyBorder="1" applyProtection="1"/>
    <xf numFmtId="164" fontId="0" fillId="0" borderId="0" xfId="0" applyNumberFormat="1" applyProtection="1"/>
    <xf numFmtId="0" fontId="0" fillId="0" borderId="11" xfId="0" applyFont="1" applyBorder="1" applyProtection="1"/>
    <xf numFmtId="0" fontId="0" fillId="0" borderId="0" xfId="0" applyNumberFormat="1" applyFont="1" applyFill="1" applyProtection="1"/>
    <xf numFmtId="0" fontId="0" fillId="0" borderId="0" xfId="0" applyFont="1" applyFill="1" applyProtection="1"/>
    <xf numFmtId="0" fontId="0" fillId="0" borderId="13" xfId="0" applyFont="1" applyBorder="1" applyProtection="1"/>
    <xf numFmtId="0" fontId="2" fillId="0" borderId="0" xfId="0" applyFont="1" applyProtection="1">
      <protection locked="0"/>
    </xf>
    <xf numFmtId="0" fontId="2" fillId="0" borderId="0" xfId="0" applyFont="1" applyProtection="1"/>
    <xf numFmtId="0" fontId="0" fillId="0" borderId="0" xfId="0" applyProtection="1"/>
    <xf numFmtId="0" fontId="0" fillId="0" borderId="0" xfId="0" applyNumberFormat="1" applyProtection="1"/>
    <xf numFmtId="0" fontId="1" fillId="3" borderId="0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0" fillId="0" borderId="6" xfId="0" applyFont="1" applyBorder="1" applyProtection="1"/>
    <xf numFmtId="0" fontId="0" fillId="0" borderId="5" xfId="0" applyFont="1" applyBorder="1" applyProtection="1"/>
    <xf numFmtId="14" fontId="0" fillId="0" borderId="6" xfId="0" applyNumberFormat="1" applyFont="1" applyBorder="1" applyProtection="1"/>
    <xf numFmtId="0" fontId="3" fillId="2" borderId="2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14" fontId="2" fillId="0" borderId="0" xfId="0" applyNumberFormat="1" applyFont="1" applyProtection="1">
      <protection locked="0"/>
    </xf>
    <xf numFmtId="0" fontId="2" fillId="0" borderId="2" xfId="0" applyFont="1" applyBorder="1" applyProtection="1"/>
    <xf numFmtId="0" fontId="2" fillId="0" borderId="3" xfId="0" applyFont="1" applyBorder="1" applyProtection="1"/>
    <xf numFmtId="14" fontId="2" fillId="0" borderId="3" xfId="0" applyNumberFormat="1" applyFont="1" applyBorder="1" applyProtection="1"/>
    <xf numFmtId="0" fontId="0" fillId="0" borderId="3" xfId="0" applyFont="1" applyBorder="1" applyProtection="1"/>
    <xf numFmtId="0" fontId="2" fillId="0" borderId="1" xfId="0" applyFont="1" applyBorder="1" applyProtection="1"/>
    <xf numFmtId="0" fontId="2" fillId="0" borderId="4" xfId="0" applyFont="1" applyBorder="1" applyProtection="1"/>
    <xf numFmtId="14" fontId="2" fillId="0" borderId="4" xfId="0" applyNumberFormat="1" applyFont="1" applyBorder="1" applyProtection="1"/>
  </cellXfs>
  <cellStyles count="1">
    <cellStyle name="Normal" xfId="0" builtinId="0"/>
  </cellStyles>
  <dxfs count="44">
    <dxf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numFmt numFmtId="0" formatCode="General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5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5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  <protection locked="1" hidden="0"/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border outline="0"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0A63CD-CBE8-4C5B-AD28-2DCCFC1CD71D}" name="Customer" displayName="Customer" ref="A3:H22" totalsRowShown="0" headerRowDxfId="43" dataDxfId="42" tableBorderDxfId="41">
  <autoFilter ref="A3:H22" xr:uid="{B2EFD91A-98C7-4E5E-BD38-BD7E77B2489E}"/>
  <tableColumns count="8">
    <tableColumn id="1" xr3:uid="{A293A40D-6AD2-4FD1-B2C0-AA947B44619F}" name="Customer number" dataDxfId="40"/>
    <tableColumn id="2" xr3:uid="{5DCEC4A9-FC7B-4571-931E-7C2533A1A078}" name="Lastname" dataDxfId="39"/>
    <tableColumn id="3" xr3:uid="{A6D39FF3-4D92-4D43-BD1E-8909C4B9671A}" name="First Name" dataDxfId="38"/>
    <tableColumn id="4" xr3:uid="{F8CEC576-DBDD-45C1-A7BE-67487207F468}" name="Address" dataDxfId="37"/>
    <tableColumn id="5" xr3:uid="{6B4CA273-9129-411F-8E65-6C9CA572237C}" name="Post Code" dataDxfId="36"/>
    <tableColumn id="6" xr3:uid="{1DA6E1C4-CE7B-498C-BEAF-722DD99472EC}" name="Phone" dataDxfId="35"/>
    <tableColumn id="7" xr3:uid="{36FE3481-A1AF-45F8-A74A-F53D470F0FDF}" name="Email" dataDxfId="34"/>
    <tableColumn id="8" xr3:uid="{DF82E991-06CA-457E-84EE-D95E252E9DD0}" name="DOB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62780-A8AB-4295-BA23-3298378E5407}" name="Course" displayName="Course" ref="A3:I8" totalsRowShown="0" headerRowDxfId="32" dataDxfId="31">
  <autoFilter ref="A3:I8" xr:uid="{CCDC285D-4628-4644-BF8B-A7F3B573CC44}"/>
  <tableColumns count="9">
    <tableColumn id="1" xr3:uid="{5BF89CF4-7CC9-45B6-8BA5-E94BC17BC191}" name="Category" dataDxfId="30"/>
    <tableColumn id="2" xr3:uid="{9770DE74-5E36-4F30-A84D-D86BAFF9485B}" name="CourseNo" dataDxfId="29"/>
    <tableColumn id="3" xr3:uid="{89E9A872-C62C-4548-813B-5A13B23CCEF3}" name="Course Name" dataDxfId="28"/>
    <tableColumn id="4" xr3:uid="{927859D5-E81A-47D9-ADCA-927C5780C324}" name="Description" dataDxfId="27"/>
    <tableColumn id="5" xr3:uid="{3DEBB437-3A9E-4069-80B1-B3202690C10B}" name="Level" dataDxfId="26"/>
    <tableColumn id="6" xr3:uid="{854300C5-4E61-4318-9CF6-9DD2FD3FFDDE}" name="Prerequisite" dataDxfId="25"/>
    <tableColumn id="7" xr3:uid="{8D646523-7B1B-4D49-A529-92B13D2BD756}" name="Duration (Days)" dataDxfId="24"/>
    <tableColumn id="9" xr3:uid="{56B567BE-7A3F-484F-AA33-98DA81679048}" name="Instructor" dataDxfId="23"/>
    <tableColumn id="8" xr3:uid="{D80DD312-F1B2-4ED3-8AF7-168BB134D649}" name="Cost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485C1E-D256-4B6E-B48F-51999BA47AF8}" name="TimeTable" displayName="TimeTable" ref="A3:E13" totalsRowShown="0" headerRowDxfId="21" dataDxfId="20" tableBorderDxfId="19">
  <autoFilter ref="A3:E13" xr:uid="{708D4885-3541-4109-85FE-AA8C644059FC}"/>
  <tableColumns count="5">
    <tableColumn id="1" xr3:uid="{64B7BF10-2565-48A0-A106-9678AC87EBCD}" name="Section" dataDxfId="18"/>
    <tableColumn id="2" xr3:uid="{B5124BF6-FD52-4732-9B38-BE435F52FB9C}" name="CourseNo" dataDxfId="17"/>
    <tableColumn id="3" xr3:uid="{8692B309-9058-4E3E-BA18-76D22AC8C240}" name="Start Date" dataDxfId="16"/>
    <tableColumn id="4" xr3:uid="{17AE62EF-F3AA-45CC-A6BC-A7DFA8849EA8}" name="End Date" dataDxfId="15"/>
    <tableColumn id="5" xr3:uid="{D86862D5-C368-40FB-ACCE-8AA3A76186CC}" name="Min Register" dataDxfId="1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49A661-EAA9-4446-A6EE-346EDC5F7624}" name="Table5" displayName="Table5" ref="A3:C26" totalsRowShown="0" headerRowDxfId="13" dataDxfId="12">
  <autoFilter ref="A3:C26" xr:uid="{1BD0D265-B04C-4190-877F-B64A70B64B3D}"/>
  <tableColumns count="3">
    <tableColumn id="1" xr3:uid="{D6E14882-0C76-45A7-9F39-727DC5121477}" name="Customer Number" dataDxfId="11"/>
    <tableColumn id="2" xr3:uid="{BE754C6B-8BFE-4E52-959C-A565160FAA0E}" name="Section" dataDxfId="10"/>
    <tableColumn id="3" xr3:uid="{EF3F9998-27FF-4C26-93C6-D1B5B90F02C0}" name="Course No" dataDxfId="9">
      <calculatedColumnFormula>VLOOKUP(Table5[[#This Row],[Section]],TimeTable[],2,0)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38FD79-7726-4316-925C-8A0269A461E9}" name="Evaluation" displayName="Evaluation" ref="A3:G21" totalsRowShown="0" headerRowDxfId="8" dataDxfId="7">
  <autoFilter ref="A3:G21" xr:uid="{E0834460-1909-4F9B-B393-75F540464CA8}"/>
  <tableColumns count="7">
    <tableColumn id="1" xr3:uid="{1938665A-ED7B-49D6-9C78-B036381B51B2}" name="CustomerNo" dataDxfId="6"/>
    <tableColumn id="2" xr3:uid="{C199BDCF-B27D-4666-8879-11F2D027F641}" name="Section" dataDxfId="5"/>
    <tableColumn id="3" xr3:uid="{02976671-59D2-443F-9EF4-C1A51CD66879}" name="InstructorName" dataDxfId="4">
      <calculatedColumnFormula>VLOOKUP(INDEX(TimeTable[CourseNo],MATCH(Evaluation[[#This Row],[Section]],TimeTable[Section])),Course[[CourseNo]:[Instructor]],7,0)</calculatedColumnFormula>
    </tableColumn>
    <tableColumn id="7" xr3:uid="{53C5C1D8-DADD-4F30-8A3E-0A4D0EA2E01A}" name="Instructor Score" dataDxfId="3"/>
    <tableColumn id="5" xr3:uid="{B30F5153-BA20-439D-A378-A4E4EADBF42C}" name="Content Score" dataDxfId="2"/>
    <tableColumn id="4" xr3:uid="{6298CE10-FA26-4117-A6DD-905F23A063C0}" name="Admin Score" dataDxfId="1"/>
    <tableColumn id="6" xr3:uid="{AF80D3FB-C9C9-4EDF-BD89-1767F807FA9F}" name="Evaluation Score (Avg)" dataDxfId="0">
      <calculatedColumnFormula>SUM(D4:F4)/COUNT(D4:F4)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FDE4-839C-4364-A5AE-3251390D8A6B}">
  <dimension ref="A1:H55"/>
  <sheetViews>
    <sheetView tabSelected="1" workbookViewId="0">
      <selection activeCell="D23" sqref="D23"/>
    </sheetView>
  </sheetViews>
  <sheetFormatPr defaultRowHeight="14.4" x14ac:dyDescent="0.3"/>
  <cols>
    <col min="1" max="1" width="18.6640625" style="1" customWidth="1"/>
    <col min="2" max="2" width="12.21875" style="1" bestFit="1" customWidth="1"/>
    <col min="3" max="3" width="13.44140625" style="1" customWidth="1"/>
    <col min="4" max="4" width="60.5546875" style="1" bestFit="1" customWidth="1"/>
    <col min="5" max="5" width="12.88671875" style="1" customWidth="1"/>
    <col min="6" max="6" width="13.5546875" style="1" bestFit="1" customWidth="1"/>
    <col min="7" max="7" width="29.109375" style="1" bestFit="1" customWidth="1"/>
    <col min="8" max="8" width="11" style="1" bestFit="1" customWidth="1"/>
    <col min="9" max="16384" width="8.88671875" style="1"/>
  </cols>
  <sheetData>
    <row r="1" spans="1:8" x14ac:dyDescent="0.3">
      <c r="A1" s="1" t="s">
        <v>155</v>
      </c>
    </row>
    <row r="3" spans="1:8" x14ac:dyDescent="0.3">
      <c r="A3" s="13" t="s">
        <v>0</v>
      </c>
      <c r="B3" s="13" t="s">
        <v>44</v>
      </c>
      <c r="C3" s="22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H3" s="23" t="s">
        <v>6</v>
      </c>
    </row>
    <row r="4" spans="1:8" x14ac:dyDescent="0.3">
      <c r="A4" s="14">
        <v>123</v>
      </c>
      <c r="B4" s="14" t="s">
        <v>11</v>
      </c>
      <c r="C4" s="25" t="s">
        <v>12</v>
      </c>
      <c r="D4" s="26" t="s">
        <v>86</v>
      </c>
      <c r="E4" s="26">
        <v>12170</v>
      </c>
      <c r="F4" s="26" t="s">
        <v>87</v>
      </c>
      <c r="G4" s="26" t="s">
        <v>54</v>
      </c>
      <c r="H4" s="27">
        <v>29219</v>
      </c>
    </row>
    <row r="5" spans="1:8" x14ac:dyDescent="0.3">
      <c r="A5" s="14">
        <v>345</v>
      </c>
      <c r="B5" s="14" t="s">
        <v>72</v>
      </c>
      <c r="C5" s="25" t="s">
        <v>13</v>
      </c>
      <c r="D5" s="26" t="s">
        <v>45</v>
      </c>
      <c r="E5" s="26"/>
      <c r="F5" s="26" t="s">
        <v>88</v>
      </c>
      <c r="G5" s="26" t="s">
        <v>7</v>
      </c>
      <c r="H5" s="27">
        <v>34103</v>
      </c>
    </row>
    <row r="6" spans="1:8" x14ac:dyDescent="0.3">
      <c r="A6" s="14">
        <v>231</v>
      </c>
      <c r="B6" s="14" t="s">
        <v>14</v>
      </c>
      <c r="C6" s="25" t="s">
        <v>15</v>
      </c>
      <c r="D6" s="26" t="s">
        <v>46</v>
      </c>
      <c r="E6" s="26"/>
      <c r="F6" s="26" t="s">
        <v>89</v>
      </c>
      <c r="G6" s="26" t="s">
        <v>55</v>
      </c>
      <c r="H6" s="27">
        <v>31436</v>
      </c>
    </row>
    <row r="7" spans="1:8" x14ac:dyDescent="0.3">
      <c r="A7" s="14">
        <v>356</v>
      </c>
      <c r="B7" s="14" t="s">
        <v>71</v>
      </c>
      <c r="C7" s="25" t="s">
        <v>16</v>
      </c>
      <c r="D7" s="26" t="s">
        <v>52</v>
      </c>
      <c r="E7" s="26">
        <v>12120</v>
      </c>
      <c r="F7" s="26" t="s">
        <v>90</v>
      </c>
      <c r="G7" s="26" t="s">
        <v>56</v>
      </c>
      <c r="H7" s="27">
        <v>28015</v>
      </c>
    </row>
    <row r="8" spans="1:8" x14ac:dyDescent="0.3">
      <c r="A8" s="14">
        <v>111</v>
      </c>
      <c r="B8" s="14" t="s">
        <v>17</v>
      </c>
      <c r="C8" s="25" t="s">
        <v>18</v>
      </c>
      <c r="D8" s="26" t="s">
        <v>47</v>
      </c>
      <c r="E8" s="26">
        <v>45240</v>
      </c>
      <c r="F8" s="26" t="s">
        <v>91</v>
      </c>
      <c r="G8" s="26" t="s">
        <v>57</v>
      </c>
      <c r="H8" s="27">
        <v>30491</v>
      </c>
    </row>
    <row r="9" spans="1:8" x14ac:dyDescent="0.3">
      <c r="A9" s="14">
        <v>789</v>
      </c>
      <c r="B9" s="14" t="s">
        <v>74</v>
      </c>
      <c r="C9" s="25" t="s">
        <v>19</v>
      </c>
      <c r="D9" s="26" t="s">
        <v>48</v>
      </c>
      <c r="E9" s="26">
        <v>80110</v>
      </c>
      <c r="F9" s="26" t="s">
        <v>8</v>
      </c>
      <c r="G9" s="26" t="s">
        <v>58</v>
      </c>
      <c r="H9" s="27">
        <v>26589</v>
      </c>
    </row>
    <row r="10" spans="1:8" x14ac:dyDescent="0.3">
      <c r="A10" s="14">
        <v>214</v>
      </c>
      <c r="B10" s="14" t="s">
        <v>20</v>
      </c>
      <c r="C10" s="25" t="s">
        <v>73</v>
      </c>
      <c r="D10" s="26" t="s">
        <v>49</v>
      </c>
      <c r="E10" s="26">
        <v>80190</v>
      </c>
      <c r="F10" s="26" t="s">
        <v>92</v>
      </c>
      <c r="G10" s="26" t="s">
        <v>59</v>
      </c>
      <c r="H10" s="27">
        <v>33191</v>
      </c>
    </row>
    <row r="11" spans="1:8" x14ac:dyDescent="0.3">
      <c r="A11" s="14">
        <v>112</v>
      </c>
      <c r="B11" s="14" t="s">
        <v>21</v>
      </c>
      <c r="C11" s="25" t="s">
        <v>22</v>
      </c>
      <c r="D11" s="26" t="s">
        <v>50</v>
      </c>
      <c r="E11" s="26">
        <v>80230</v>
      </c>
      <c r="F11" s="26" t="s">
        <v>93</v>
      </c>
      <c r="G11" s="26" t="s">
        <v>60</v>
      </c>
      <c r="H11" s="27">
        <v>36649</v>
      </c>
    </row>
    <row r="12" spans="1:8" x14ac:dyDescent="0.3">
      <c r="A12" s="14">
        <v>567</v>
      </c>
      <c r="B12" s="14" t="s">
        <v>23</v>
      </c>
      <c r="C12" s="25" t="s">
        <v>24</v>
      </c>
      <c r="D12" s="26" t="s">
        <v>51</v>
      </c>
      <c r="E12" s="26">
        <v>80280</v>
      </c>
      <c r="F12" s="26" t="s">
        <v>94</v>
      </c>
      <c r="G12" s="26" t="s">
        <v>61</v>
      </c>
      <c r="H12" s="27">
        <v>37119</v>
      </c>
    </row>
    <row r="13" spans="1:8" x14ac:dyDescent="0.3">
      <c r="A13" s="14">
        <v>890</v>
      </c>
      <c r="B13" s="14" t="s">
        <v>25</v>
      </c>
      <c r="C13" s="25" t="s">
        <v>26</v>
      </c>
      <c r="D13" s="26" t="s">
        <v>53</v>
      </c>
      <c r="E13" s="26">
        <v>34000</v>
      </c>
      <c r="F13" s="26" t="s">
        <v>95</v>
      </c>
      <c r="G13" s="26" t="s">
        <v>62</v>
      </c>
      <c r="H13" s="27">
        <v>28560</v>
      </c>
    </row>
    <row r="14" spans="1:8" x14ac:dyDescent="0.3">
      <c r="A14" s="14">
        <v>100</v>
      </c>
      <c r="B14" s="14" t="s">
        <v>27</v>
      </c>
      <c r="C14" s="25" t="s">
        <v>28</v>
      </c>
      <c r="D14" s="26" t="s">
        <v>77</v>
      </c>
      <c r="E14" s="26">
        <v>12000</v>
      </c>
      <c r="F14" s="26" t="s">
        <v>96</v>
      </c>
      <c r="G14" s="26" t="s">
        <v>63</v>
      </c>
      <c r="H14" s="27">
        <v>23566</v>
      </c>
    </row>
    <row r="15" spans="1:8" x14ac:dyDescent="0.3">
      <c r="A15" s="14">
        <v>356</v>
      </c>
      <c r="B15" s="14" t="s">
        <v>29</v>
      </c>
      <c r="C15" s="25" t="s">
        <v>30</v>
      </c>
      <c r="D15" s="26" t="s">
        <v>78</v>
      </c>
      <c r="E15" s="26">
        <v>12000</v>
      </c>
      <c r="F15" s="26" t="s">
        <v>9</v>
      </c>
      <c r="G15" s="26" t="s">
        <v>64</v>
      </c>
      <c r="H15" s="27">
        <v>35336</v>
      </c>
    </row>
    <row r="16" spans="1:8" x14ac:dyDescent="0.3">
      <c r="A16" s="14">
        <v>900</v>
      </c>
      <c r="B16" s="14" t="s">
        <v>31</v>
      </c>
      <c r="C16" s="25" t="s">
        <v>32</v>
      </c>
      <c r="D16" s="26" t="s">
        <v>79</v>
      </c>
      <c r="E16" s="26">
        <v>12110</v>
      </c>
      <c r="F16" s="26" t="s">
        <v>97</v>
      </c>
      <c r="G16" s="26" t="s">
        <v>66</v>
      </c>
      <c r="H16" s="27">
        <v>32503</v>
      </c>
    </row>
    <row r="17" spans="1:8" x14ac:dyDescent="0.3">
      <c r="A17" s="14">
        <v>452</v>
      </c>
      <c r="B17" s="14" t="s">
        <v>75</v>
      </c>
      <c r="C17" s="25" t="s">
        <v>33</v>
      </c>
      <c r="D17" s="26" t="s">
        <v>80</v>
      </c>
      <c r="E17" s="26">
        <v>12130</v>
      </c>
      <c r="F17" s="26" t="s">
        <v>10</v>
      </c>
      <c r="G17" s="26" t="s">
        <v>65</v>
      </c>
      <c r="H17" s="27">
        <v>34844</v>
      </c>
    </row>
    <row r="18" spans="1:8" x14ac:dyDescent="0.3">
      <c r="A18" s="14">
        <v>420</v>
      </c>
      <c r="B18" s="14" t="s">
        <v>34</v>
      </c>
      <c r="C18" s="25" t="s">
        <v>35</v>
      </c>
      <c r="D18" s="26" t="s">
        <v>81</v>
      </c>
      <c r="E18" s="26">
        <v>10550</v>
      </c>
      <c r="F18" s="26" t="s">
        <v>98</v>
      </c>
      <c r="G18" s="26" t="s">
        <v>67</v>
      </c>
      <c r="H18" s="27">
        <v>23888</v>
      </c>
    </row>
    <row r="19" spans="1:8" x14ac:dyDescent="0.3">
      <c r="A19" s="14">
        <v>441</v>
      </c>
      <c r="B19" s="14" t="s">
        <v>36</v>
      </c>
      <c r="C19" s="25" t="s">
        <v>37</v>
      </c>
      <c r="D19" s="26" t="s">
        <v>82</v>
      </c>
      <c r="E19" s="26">
        <v>10560</v>
      </c>
      <c r="F19" s="26" t="s">
        <v>99</v>
      </c>
      <c r="G19" s="26" t="s">
        <v>68</v>
      </c>
      <c r="H19" s="27">
        <v>29963</v>
      </c>
    </row>
    <row r="20" spans="1:8" x14ac:dyDescent="0.3">
      <c r="A20" s="14">
        <v>389</v>
      </c>
      <c r="B20" s="14" t="s">
        <v>38</v>
      </c>
      <c r="C20" s="25" t="s">
        <v>39</v>
      </c>
      <c r="D20" s="26" t="s">
        <v>83</v>
      </c>
      <c r="E20" s="26">
        <v>10560</v>
      </c>
      <c r="F20" s="26" t="s">
        <v>100</v>
      </c>
      <c r="G20" s="26" t="s">
        <v>69</v>
      </c>
      <c r="H20" s="27">
        <v>35195</v>
      </c>
    </row>
    <row r="21" spans="1:8" x14ac:dyDescent="0.3">
      <c r="A21" s="14">
        <v>444</v>
      </c>
      <c r="B21" s="14" t="s">
        <v>40</v>
      </c>
      <c r="C21" s="25" t="s">
        <v>41</v>
      </c>
      <c r="D21" s="26" t="s">
        <v>84</v>
      </c>
      <c r="E21" s="26">
        <v>10560</v>
      </c>
      <c r="F21" s="26" t="s">
        <v>101</v>
      </c>
      <c r="G21" s="28" t="s">
        <v>70</v>
      </c>
      <c r="H21" s="27">
        <v>37112</v>
      </c>
    </row>
    <row r="22" spans="1:8" x14ac:dyDescent="0.3">
      <c r="A22" s="14">
        <v>222</v>
      </c>
      <c r="B22" s="14" t="s">
        <v>42</v>
      </c>
      <c r="C22" s="29" t="s">
        <v>43</v>
      </c>
      <c r="D22" s="30" t="s">
        <v>85</v>
      </c>
      <c r="E22" s="30">
        <v>10560</v>
      </c>
      <c r="F22" s="30" t="s">
        <v>102</v>
      </c>
      <c r="G22" s="30" t="s">
        <v>76</v>
      </c>
      <c r="H22" s="31">
        <v>36377</v>
      </c>
    </row>
    <row r="23" spans="1:8" x14ac:dyDescent="0.3">
      <c r="A23" s="13"/>
      <c r="B23" s="13"/>
      <c r="C23" s="13"/>
      <c r="D23" s="13"/>
      <c r="E23" s="13"/>
      <c r="F23" s="13"/>
      <c r="G23" s="13"/>
      <c r="H23" s="24"/>
    </row>
    <row r="24" spans="1:8" x14ac:dyDescent="0.3">
      <c r="A24" s="13"/>
      <c r="B24" s="13"/>
      <c r="C24" s="13"/>
      <c r="D24" s="13"/>
      <c r="E24" s="13"/>
      <c r="F24" s="13"/>
      <c r="G24" s="13"/>
      <c r="H24" s="24"/>
    </row>
    <row r="25" spans="1:8" x14ac:dyDescent="0.3">
      <c r="A25" s="13"/>
      <c r="B25" s="13"/>
      <c r="C25" s="13"/>
      <c r="D25" s="13"/>
      <c r="E25" s="13"/>
      <c r="F25" s="13"/>
      <c r="G25" s="13"/>
      <c r="H25" s="24"/>
    </row>
    <row r="26" spans="1:8" x14ac:dyDescent="0.3">
      <c r="A26" s="13"/>
      <c r="C26" s="13"/>
      <c r="E26" s="13"/>
      <c r="F26" s="13"/>
      <c r="G26" s="13"/>
      <c r="H26" s="24"/>
    </row>
    <row r="27" spans="1:8" x14ac:dyDescent="0.3">
      <c r="A27" s="13"/>
      <c r="B27" s="13"/>
      <c r="C27" s="13"/>
      <c r="D27" s="13"/>
      <c r="E27" s="13"/>
      <c r="G27" s="13"/>
      <c r="H27" s="24"/>
    </row>
    <row r="28" spans="1:8" x14ac:dyDescent="0.3">
      <c r="A28" s="13"/>
      <c r="C28" s="13"/>
      <c r="D28" s="13"/>
      <c r="E28" s="13"/>
      <c r="G28" s="13"/>
      <c r="H28" s="24"/>
    </row>
    <row r="29" spans="1:8" x14ac:dyDescent="0.3">
      <c r="A29" s="13"/>
      <c r="C29" s="13"/>
      <c r="D29" s="13"/>
      <c r="E29" s="13"/>
      <c r="G29" s="13"/>
      <c r="H29" s="24"/>
    </row>
    <row r="30" spans="1:8" x14ac:dyDescent="0.3">
      <c r="A30" s="13"/>
      <c r="B30" s="13"/>
      <c r="C30" s="13"/>
      <c r="D30" s="13"/>
      <c r="E30" s="13"/>
      <c r="G30" s="13"/>
      <c r="H30" s="24"/>
    </row>
    <row r="31" spans="1:8" x14ac:dyDescent="0.3">
      <c r="A31" s="13"/>
      <c r="B31" s="13"/>
      <c r="C31" s="13"/>
      <c r="E31" s="13"/>
      <c r="F31" s="13"/>
      <c r="G31" s="13"/>
      <c r="H31" s="24"/>
    </row>
    <row r="32" spans="1:8" x14ac:dyDescent="0.3">
      <c r="A32" s="13"/>
      <c r="B32" s="13"/>
      <c r="C32" s="13"/>
      <c r="D32" s="13"/>
      <c r="E32" s="13"/>
      <c r="F32" s="13"/>
      <c r="G32" s="13"/>
      <c r="H32" s="24"/>
    </row>
    <row r="33" spans="1:8" x14ac:dyDescent="0.3">
      <c r="A33" s="13"/>
      <c r="B33" s="13"/>
      <c r="C33" s="13"/>
      <c r="D33" s="13"/>
      <c r="E33" s="13"/>
      <c r="F33" s="13"/>
      <c r="G33" s="13"/>
      <c r="H33" s="24"/>
    </row>
    <row r="34" spans="1:8" x14ac:dyDescent="0.3">
      <c r="A34" s="13"/>
      <c r="B34" s="13"/>
      <c r="C34" s="13"/>
      <c r="D34" s="13"/>
      <c r="E34" s="13"/>
      <c r="F34" s="13"/>
      <c r="G34" s="13"/>
      <c r="H34" s="24"/>
    </row>
    <row r="35" spans="1:8" x14ac:dyDescent="0.3">
      <c r="A35" s="13"/>
      <c r="B35" s="13"/>
      <c r="C35" s="13"/>
      <c r="D35" s="13"/>
      <c r="E35" s="13"/>
      <c r="F35" s="13"/>
      <c r="G35" s="13"/>
      <c r="H35" s="24"/>
    </row>
    <row r="36" spans="1:8" x14ac:dyDescent="0.3">
      <c r="A36" s="13"/>
      <c r="B36" s="13"/>
      <c r="C36" s="13"/>
      <c r="D36" s="13"/>
      <c r="E36" s="13"/>
      <c r="F36" s="13"/>
      <c r="G36" s="13"/>
      <c r="H36" s="24"/>
    </row>
    <row r="37" spans="1:8" x14ac:dyDescent="0.3">
      <c r="A37" s="13"/>
      <c r="B37" s="13"/>
      <c r="C37" s="13"/>
      <c r="D37" s="13"/>
      <c r="E37" s="13"/>
      <c r="F37" s="13"/>
      <c r="G37" s="13"/>
      <c r="H37" s="24"/>
    </row>
    <row r="38" spans="1:8" x14ac:dyDescent="0.3">
      <c r="A38" s="13"/>
      <c r="B38" s="13"/>
      <c r="C38" s="13"/>
      <c r="D38" s="13"/>
      <c r="E38" s="13"/>
      <c r="F38" s="13"/>
      <c r="G38" s="13"/>
      <c r="H38" s="24"/>
    </row>
    <row r="39" spans="1:8" x14ac:dyDescent="0.3">
      <c r="A39" s="13"/>
      <c r="B39" s="13"/>
      <c r="C39" s="13"/>
      <c r="D39" s="13"/>
      <c r="E39" s="13"/>
      <c r="F39" s="13"/>
      <c r="G39" s="13"/>
      <c r="H39" s="24"/>
    </row>
    <row r="40" spans="1:8" x14ac:dyDescent="0.3">
      <c r="A40" s="13"/>
      <c r="B40" s="13"/>
      <c r="C40" s="13"/>
      <c r="D40" s="13"/>
      <c r="E40" s="13"/>
      <c r="F40" s="13"/>
      <c r="G40" s="13"/>
      <c r="H40" s="24"/>
    </row>
    <row r="41" spans="1:8" x14ac:dyDescent="0.3">
      <c r="A41" s="13"/>
      <c r="B41" s="13"/>
      <c r="C41" s="13"/>
      <c r="D41" s="13"/>
      <c r="E41" s="13"/>
      <c r="F41" s="13"/>
      <c r="G41" s="13"/>
      <c r="H41" s="24"/>
    </row>
    <row r="42" spans="1:8" x14ac:dyDescent="0.3">
      <c r="A42" s="13"/>
      <c r="B42" s="13"/>
      <c r="C42" s="13"/>
      <c r="D42" s="13"/>
      <c r="E42" s="13"/>
      <c r="F42" s="13"/>
      <c r="G42" s="13"/>
      <c r="H42" s="24"/>
    </row>
    <row r="43" spans="1:8" x14ac:dyDescent="0.3">
      <c r="A43" s="13"/>
      <c r="B43" s="13"/>
      <c r="C43" s="13"/>
      <c r="D43" s="13"/>
      <c r="E43" s="13"/>
      <c r="F43" s="13"/>
      <c r="G43" s="13"/>
      <c r="H43" s="24"/>
    </row>
    <row r="44" spans="1:8" x14ac:dyDescent="0.3">
      <c r="A44" s="13"/>
      <c r="B44" s="13"/>
      <c r="C44" s="13"/>
      <c r="D44" s="13"/>
      <c r="E44" s="13"/>
      <c r="F44" s="13"/>
      <c r="G44" s="13"/>
      <c r="H44" s="24"/>
    </row>
    <row r="45" spans="1:8" x14ac:dyDescent="0.3">
      <c r="A45" s="13"/>
      <c r="B45" s="13"/>
      <c r="C45" s="13"/>
      <c r="D45" s="13"/>
      <c r="E45" s="13"/>
      <c r="F45" s="13"/>
      <c r="G45" s="13"/>
      <c r="H45" s="24"/>
    </row>
    <row r="46" spans="1:8" x14ac:dyDescent="0.3">
      <c r="A46" s="13"/>
      <c r="B46" s="13"/>
      <c r="C46" s="13"/>
      <c r="D46" s="13"/>
      <c r="E46" s="13"/>
      <c r="F46" s="13"/>
      <c r="G46" s="13"/>
      <c r="H46" s="24"/>
    </row>
    <row r="47" spans="1:8" x14ac:dyDescent="0.3">
      <c r="A47" s="13"/>
      <c r="B47" s="13"/>
      <c r="C47" s="13"/>
      <c r="D47" s="13"/>
      <c r="E47" s="13"/>
      <c r="F47" s="13"/>
      <c r="G47" s="13"/>
      <c r="H47" s="24"/>
    </row>
    <row r="48" spans="1:8" x14ac:dyDescent="0.3">
      <c r="A48" s="13"/>
      <c r="B48" s="13"/>
      <c r="C48" s="13"/>
      <c r="D48" s="13"/>
      <c r="E48" s="13"/>
      <c r="F48" s="13"/>
      <c r="G48" s="13"/>
      <c r="H48" s="24"/>
    </row>
    <row r="49" spans="1:8" x14ac:dyDescent="0.3">
      <c r="A49" s="13"/>
      <c r="B49" s="13"/>
      <c r="C49" s="13"/>
      <c r="D49" s="13"/>
      <c r="E49" s="13"/>
      <c r="F49" s="13"/>
      <c r="G49" s="13"/>
      <c r="H49" s="24"/>
    </row>
    <row r="50" spans="1:8" x14ac:dyDescent="0.3">
      <c r="A50" s="13"/>
      <c r="B50" s="13"/>
      <c r="C50" s="13"/>
      <c r="D50" s="13"/>
      <c r="E50" s="13"/>
      <c r="F50" s="13"/>
      <c r="G50" s="13"/>
      <c r="H50" s="24"/>
    </row>
    <row r="51" spans="1:8" x14ac:dyDescent="0.3">
      <c r="A51" s="13"/>
      <c r="B51" s="13"/>
      <c r="C51" s="13"/>
      <c r="D51" s="13"/>
      <c r="E51" s="13"/>
      <c r="F51" s="13"/>
      <c r="G51" s="13"/>
      <c r="H51" s="24"/>
    </row>
    <row r="52" spans="1:8" x14ac:dyDescent="0.3">
      <c r="A52" s="13"/>
      <c r="B52" s="13"/>
      <c r="C52" s="13"/>
      <c r="D52" s="13"/>
      <c r="E52" s="13"/>
      <c r="F52" s="13"/>
      <c r="G52" s="13"/>
      <c r="H52" s="24"/>
    </row>
    <row r="53" spans="1:8" x14ac:dyDescent="0.3">
      <c r="A53" s="13"/>
      <c r="B53" s="13"/>
      <c r="C53" s="13"/>
      <c r="D53" s="13"/>
      <c r="E53" s="13"/>
      <c r="F53" s="13"/>
      <c r="G53" s="13"/>
      <c r="H53" s="24"/>
    </row>
    <row r="54" spans="1:8" x14ac:dyDescent="0.3">
      <c r="A54" s="13"/>
      <c r="B54" s="13"/>
      <c r="C54" s="13"/>
      <c r="D54" s="13"/>
      <c r="E54" s="13"/>
      <c r="F54" s="13"/>
      <c r="G54" s="13"/>
      <c r="H54" s="24"/>
    </row>
    <row r="55" spans="1:8" x14ac:dyDescent="0.3">
      <c r="A55" s="13"/>
      <c r="B55" s="13"/>
      <c r="C55" s="13"/>
      <c r="D55" s="13"/>
      <c r="E55" s="13"/>
      <c r="F55" s="13"/>
      <c r="G55" s="13"/>
      <c r="H55" s="24"/>
    </row>
  </sheetData>
  <sheetProtection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47A3-7B62-46C8-AEB5-6DC19EE495DC}">
  <dimension ref="A1:I8"/>
  <sheetViews>
    <sheetView workbookViewId="0">
      <selection activeCell="C26" sqref="C26"/>
    </sheetView>
  </sheetViews>
  <sheetFormatPr defaultRowHeight="14.4" x14ac:dyDescent="0.3"/>
  <cols>
    <col min="1" max="1" width="10.21875" style="1" customWidth="1"/>
    <col min="2" max="3" width="14.44140625" style="1" customWidth="1"/>
    <col min="4" max="4" width="21.6640625" style="1" bestFit="1" customWidth="1"/>
    <col min="5" max="5" width="11.5546875" style="1" bestFit="1" customWidth="1"/>
    <col min="6" max="6" width="24" style="1" bestFit="1" customWidth="1"/>
    <col min="7" max="8" width="15.44140625" style="1" customWidth="1"/>
    <col min="9" max="9" width="14.44140625" style="1" customWidth="1"/>
    <col min="10" max="16384" width="8.88671875" style="1"/>
  </cols>
  <sheetData>
    <row r="1" spans="1:9" x14ac:dyDescent="0.3">
      <c r="A1" s="1" t="s">
        <v>154</v>
      </c>
    </row>
    <row r="3" spans="1:9" x14ac:dyDescent="0.3">
      <c r="A3" s="1" t="s">
        <v>108</v>
      </c>
      <c r="B3" s="1" t="s">
        <v>103</v>
      </c>
      <c r="C3" s="1" t="s">
        <v>104</v>
      </c>
      <c r="D3" s="1" t="s">
        <v>105</v>
      </c>
      <c r="E3" s="1" t="s">
        <v>122</v>
      </c>
      <c r="F3" s="1" t="s">
        <v>109</v>
      </c>
      <c r="G3" s="1" t="s">
        <v>107</v>
      </c>
      <c r="H3" s="1" t="s">
        <v>140</v>
      </c>
      <c r="I3" s="1" t="s">
        <v>106</v>
      </c>
    </row>
    <row r="4" spans="1:9" x14ac:dyDescent="0.3">
      <c r="A4" s="15" t="s">
        <v>110</v>
      </c>
      <c r="B4" s="15" t="s">
        <v>115</v>
      </c>
      <c r="C4" s="15" t="s">
        <v>112</v>
      </c>
      <c r="D4" s="15" t="s">
        <v>113</v>
      </c>
      <c r="E4" s="15" t="s">
        <v>123</v>
      </c>
      <c r="F4" s="15" t="s">
        <v>114</v>
      </c>
      <c r="G4" s="15">
        <v>4</v>
      </c>
      <c r="H4" s="15" t="s">
        <v>141</v>
      </c>
      <c r="I4" s="15">
        <v>4000</v>
      </c>
    </row>
    <row r="5" spans="1:9" x14ac:dyDescent="0.3">
      <c r="A5" s="15" t="s">
        <v>110</v>
      </c>
      <c r="B5" s="15" t="s">
        <v>118</v>
      </c>
      <c r="C5" s="15" t="s">
        <v>116</v>
      </c>
      <c r="D5" s="15" t="s">
        <v>117</v>
      </c>
      <c r="E5" s="15" t="s">
        <v>123</v>
      </c>
      <c r="F5" s="15" t="s">
        <v>114</v>
      </c>
      <c r="G5" s="15">
        <v>3</v>
      </c>
      <c r="H5" s="15" t="s">
        <v>142</v>
      </c>
      <c r="I5" s="15">
        <v>3000</v>
      </c>
    </row>
    <row r="6" spans="1:9" x14ac:dyDescent="0.3">
      <c r="A6" s="15" t="s">
        <v>110</v>
      </c>
      <c r="B6" s="15" t="s">
        <v>139</v>
      </c>
      <c r="C6" s="15" t="s">
        <v>127</v>
      </c>
      <c r="D6" s="15" t="s">
        <v>128</v>
      </c>
      <c r="E6" s="15" t="s">
        <v>124</v>
      </c>
      <c r="F6" s="15" t="s">
        <v>126</v>
      </c>
      <c r="G6" s="15">
        <v>4</v>
      </c>
      <c r="H6" s="15" t="s">
        <v>142</v>
      </c>
      <c r="I6" s="15">
        <v>4000</v>
      </c>
    </row>
    <row r="7" spans="1:9" x14ac:dyDescent="0.3">
      <c r="A7" s="15" t="s">
        <v>110</v>
      </c>
      <c r="B7" s="15" t="s">
        <v>135</v>
      </c>
      <c r="C7" s="15" t="s">
        <v>129</v>
      </c>
      <c r="D7" s="15" t="s">
        <v>130</v>
      </c>
      <c r="E7" s="15" t="s">
        <v>125</v>
      </c>
      <c r="F7" s="15" t="s">
        <v>131</v>
      </c>
      <c r="G7" s="15">
        <v>5</v>
      </c>
      <c r="H7" s="15" t="s">
        <v>143</v>
      </c>
      <c r="I7" s="15">
        <v>10000</v>
      </c>
    </row>
    <row r="8" spans="1:9" x14ac:dyDescent="0.3">
      <c r="A8" s="15" t="s">
        <v>111</v>
      </c>
      <c r="B8" s="15" t="s">
        <v>121</v>
      </c>
      <c r="C8" s="15" t="s">
        <v>119</v>
      </c>
      <c r="D8" s="15" t="s">
        <v>120</v>
      </c>
      <c r="E8" s="15" t="s">
        <v>123</v>
      </c>
      <c r="F8" s="15" t="s">
        <v>114</v>
      </c>
      <c r="G8" s="15">
        <v>5</v>
      </c>
      <c r="H8" s="15" t="s">
        <v>144</v>
      </c>
      <c r="I8" s="15">
        <v>9000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1A27-A900-4FEA-8AA3-D0DBA019CB9F}">
  <dimension ref="A1:E13"/>
  <sheetViews>
    <sheetView workbookViewId="0">
      <selection activeCell="H15" sqref="H15"/>
    </sheetView>
  </sheetViews>
  <sheetFormatPr defaultRowHeight="14.4" x14ac:dyDescent="0.3"/>
  <cols>
    <col min="1" max="1" width="9.109375" style="1" customWidth="1"/>
    <col min="2" max="2" width="11.109375" style="1" customWidth="1"/>
    <col min="3" max="3" width="11.21875" style="1" customWidth="1"/>
    <col min="4" max="4" width="10.5546875" style="1" bestFit="1" customWidth="1"/>
    <col min="5" max="5" width="13.33203125" style="1" customWidth="1"/>
    <col min="6" max="16384" width="8.88671875" style="1"/>
  </cols>
  <sheetData>
    <row r="1" spans="1:5" x14ac:dyDescent="0.3">
      <c r="A1" s="1" t="s">
        <v>153</v>
      </c>
    </row>
    <row r="3" spans="1:5" x14ac:dyDescent="0.3">
      <c r="A3" s="17" t="s">
        <v>136</v>
      </c>
      <c r="B3" s="18" t="s">
        <v>103</v>
      </c>
      <c r="C3" s="17" t="s">
        <v>133</v>
      </c>
      <c r="D3" s="17" t="s">
        <v>132</v>
      </c>
      <c r="E3" s="17" t="s">
        <v>134</v>
      </c>
    </row>
    <row r="4" spans="1:5" x14ac:dyDescent="0.3">
      <c r="A4" s="19">
        <v>1</v>
      </c>
      <c r="B4" s="20" t="s">
        <v>118</v>
      </c>
      <c r="C4" s="21">
        <v>44124</v>
      </c>
      <c r="D4" s="21">
        <v>44128</v>
      </c>
      <c r="E4" s="19">
        <v>25</v>
      </c>
    </row>
    <row r="5" spans="1:5" x14ac:dyDescent="0.3">
      <c r="A5" s="19">
        <v>2</v>
      </c>
      <c r="B5" s="20" t="s">
        <v>115</v>
      </c>
      <c r="C5" s="21">
        <v>44156</v>
      </c>
      <c r="D5" s="21">
        <v>44159</v>
      </c>
      <c r="E5" s="19">
        <v>25</v>
      </c>
    </row>
    <row r="6" spans="1:5" x14ac:dyDescent="0.3">
      <c r="A6" s="19">
        <v>3</v>
      </c>
      <c r="B6" s="20" t="s">
        <v>139</v>
      </c>
      <c r="C6" s="21">
        <v>44177</v>
      </c>
      <c r="D6" s="21">
        <v>44181</v>
      </c>
      <c r="E6" s="19">
        <v>10</v>
      </c>
    </row>
    <row r="7" spans="1:5" x14ac:dyDescent="0.3">
      <c r="A7" s="19">
        <v>4</v>
      </c>
      <c r="B7" s="20" t="s">
        <v>135</v>
      </c>
      <c r="C7" s="21">
        <v>44211</v>
      </c>
      <c r="D7" s="21">
        <v>44216</v>
      </c>
      <c r="E7" s="19">
        <v>5</v>
      </c>
    </row>
    <row r="8" spans="1:5" x14ac:dyDescent="0.3">
      <c r="A8" s="19">
        <v>5</v>
      </c>
      <c r="B8" s="20" t="s">
        <v>121</v>
      </c>
      <c r="C8" s="21">
        <v>44098</v>
      </c>
      <c r="D8" s="21">
        <v>44103</v>
      </c>
      <c r="E8" s="19">
        <v>10</v>
      </c>
    </row>
    <row r="9" spans="1:5" x14ac:dyDescent="0.3">
      <c r="A9" s="19">
        <v>6</v>
      </c>
      <c r="B9" s="20" t="s">
        <v>115</v>
      </c>
      <c r="C9" s="21">
        <v>44489</v>
      </c>
      <c r="D9" s="21">
        <v>44493</v>
      </c>
      <c r="E9" s="19">
        <v>25</v>
      </c>
    </row>
    <row r="10" spans="1:5" x14ac:dyDescent="0.3">
      <c r="A10" s="19">
        <v>7</v>
      </c>
      <c r="B10" s="20" t="s">
        <v>118</v>
      </c>
      <c r="C10" s="21">
        <v>44521</v>
      </c>
      <c r="D10" s="21">
        <v>44524</v>
      </c>
      <c r="E10" s="19">
        <v>25</v>
      </c>
    </row>
    <row r="11" spans="1:5" x14ac:dyDescent="0.3">
      <c r="A11" s="19">
        <v>8</v>
      </c>
      <c r="B11" s="20" t="s">
        <v>139</v>
      </c>
      <c r="C11" s="21">
        <v>44542</v>
      </c>
      <c r="D11" s="21">
        <v>44546</v>
      </c>
      <c r="E11" s="19">
        <v>10</v>
      </c>
    </row>
    <row r="12" spans="1:5" x14ac:dyDescent="0.3">
      <c r="A12" s="19">
        <v>9</v>
      </c>
      <c r="B12" s="20" t="s">
        <v>135</v>
      </c>
      <c r="C12" s="21">
        <v>44576</v>
      </c>
      <c r="D12" s="21">
        <v>44581</v>
      </c>
      <c r="E12" s="19">
        <v>5</v>
      </c>
    </row>
    <row r="13" spans="1:5" x14ac:dyDescent="0.3">
      <c r="A13" s="19">
        <v>10</v>
      </c>
      <c r="B13" s="20" t="s">
        <v>121</v>
      </c>
      <c r="C13" s="21">
        <v>44463</v>
      </c>
      <c r="D13" s="21">
        <v>44468</v>
      </c>
      <c r="E13" s="19">
        <v>10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9B93-6CDB-4008-8176-8874D858056B}">
  <dimension ref="A1:C26"/>
  <sheetViews>
    <sheetView workbookViewId="0">
      <selection activeCell="E4" sqref="E4"/>
    </sheetView>
  </sheetViews>
  <sheetFormatPr defaultRowHeight="14.4" x14ac:dyDescent="0.3"/>
  <cols>
    <col min="1" max="1" width="17.77734375" style="1" customWidth="1"/>
    <col min="2" max="2" width="8.88671875" style="1"/>
    <col min="3" max="3" width="11.88671875" style="1" bestFit="1" customWidth="1"/>
    <col min="4" max="16384" width="8.88671875" style="1"/>
  </cols>
  <sheetData>
    <row r="1" spans="1:3" x14ac:dyDescent="0.3">
      <c r="A1" s="1" t="s">
        <v>152</v>
      </c>
    </row>
    <row r="3" spans="1:3" x14ac:dyDescent="0.3">
      <c r="A3" s="1" t="s">
        <v>138</v>
      </c>
      <c r="B3" s="1" t="s">
        <v>136</v>
      </c>
      <c r="C3" s="1" t="s">
        <v>145</v>
      </c>
    </row>
    <row r="4" spans="1:3" x14ac:dyDescent="0.3">
      <c r="A4" s="14">
        <v>123</v>
      </c>
      <c r="B4" s="15">
        <v>1</v>
      </c>
      <c r="C4" s="15" t="str">
        <f>VLOOKUP(Table5[[#This Row],[Section]],TimeTable[],2,0)</f>
        <v>ITA_111</v>
      </c>
    </row>
    <row r="5" spans="1:3" x14ac:dyDescent="0.3">
      <c r="A5" s="14">
        <v>345</v>
      </c>
      <c r="B5" s="15">
        <v>1</v>
      </c>
      <c r="C5" s="15" t="str">
        <f>VLOOKUP(Table5[[#This Row],[Section]],TimeTable[],2,0)</f>
        <v>ITA_111</v>
      </c>
    </row>
    <row r="6" spans="1:3" x14ac:dyDescent="0.3">
      <c r="A6" s="14">
        <v>231</v>
      </c>
      <c r="B6" s="15">
        <v>1</v>
      </c>
      <c r="C6" s="15" t="str">
        <f>VLOOKUP(Table5[[#This Row],[Section]],TimeTable[],2,0)</f>
        <v>ITA_111</v>
      </c>
    </row>
    <row r="7" spans="1:3" x14ac:dyDescent="0.3">
      <c r="A7" s="14">
        <v>356</v>
      </c>
      <c r="B7" s="15">
        <v>1</v>
      </c>
      <c r="C7" s="15" t="str">
        <f>VLOOKUP(Table5[[#This Row],[Section]],TimeTable[],2,0)</f>
        <v>ITA_111</v>
      </c>
    </row>
    <row r="8" spans="1:3" x14ac:dyDescent="0.3">
      <c r="A8" s="14">
        <v>111</v>
      </c>
      <c r="B8" s="15">
        <v>1</v>
      </c>
      <c r="C8" s="15" t="str">
        <f>VLOOKUP(Table5[[#This Row],[Section]],TimeTable[],2,0)</f>
        <v>ITA_111</v>
      </c>
    </row>
    <row r="9" spans="1:3" x14ac:dyDescent="0.3">
      <c r="A9" s="14">
        <v>789</v>
      </c>
      <c r="B9" s="15">
        <v>5</v>
      </c>
      <c r="C9" s="15" t="str">
        <f>VLOOKUP(Table5[[#This Row],[Section]],TimeTable[],2,0)</f>
        <v>MGT_100</v>
      </c>
    </row>
    <row r="10" spans="1:3" x14ac:dyDescent="0.3">
      <c r="A10" s="14">
        <v>214</v>
      </c>
      <c r="B10" s="15">
        <v>5</v>
      </c>
      <c r="C10" s="15" t="str">
        <f>VLOOKUP(Table5[[#This Row],[Section]],TimeTable[],2,0)</f>
        <v>MGT_100</v>
      </c>
    </row>
    <row r="11" spans="1:3" x14ac:dyDescent="0.3">
      <c r="A11" s="14">
        <v>112</v>
      </c>
      <c r="B11" s="15">
        <v>5</v>
      </c>
      <c r="C11" s="15" t="str">
        <f>VLOOKUP(Table5[[#This Row],[Section]],TimeTable[],2,0)</f>
        <v>MGT_100</v>
      </c>
    </row>
    <row r="12" spans="1:3" x14ac:dyDescent="0.3">
      <c r="A12" s="14">
        <v>567</v>
      </c>
      <c r="B12" s="15">
        <v>5</v>
      </c>
      <c r="C12" s="15" t="str">
        <f>VLOOKUP(Table5[[#This Row],[Section]],TimeTable[],2,0)</f>
        <v>MGT_100</v>
      </c>
    </row>
    <row r="13" spans="1:3" x14ac:dyDescent="0.3">
      <c r="A13" s="14">
        <v>123</v>
      </c>
      <c r="B13" s="15">
        <v>3</v>
      </c>
      <c r="C13" s="15" t="str">
        <f>VLOOKUP(Table5[[#This Row],[Section]],TimeTable[],2,0)</f>
        <v>ITA_211</v>
      </c>
    </row>
    <row r="14" spans="1:3" x14ac:dyDescent="0.3">
      <c r="A14" s="14">
        <v>345</v>
      </c>
      <c r="B14" s="15">
        <v>3</v>
      </c>
      <c r="C14" s="15" t="str">
        <f>VLOOKUP(Table5[[#This Row],[Section]],TimeTable[],2,0)</f>
        <v>ITA_211</v>
      </c>
    </row>
    <row r="15" spans="1:3" x14ac:dyDescent="0.3">
      <c r="A15" s="14">
        <v>356</v>
      </c>
      <c r="B15" s="15">
        <v>3</v>
      </c>
      <c r="C15" s="15" t="str">
        <f>VLOOKUP(Table5[[#This Row],[Section]],TimeTable[],2,0)</f>
        <v>ITA_211</v>
      </c>
    </row>
    <row r="16" spans="1:3" x14ac:dyDescent="0.3">
      <c r="A16" s="14">
        <v>111</v>
      </c>
      <c r="B16" s="15">
        <v>3</v>
      </c>
      <c r="C16" s="15" t="str">
        <f>VLOOKUP(Table5[[#This Row],[Section]],TimeTable[],2,0)</f>
        <v>ITA_211</v>
      </c>
    </row>
    <row r="17" spans="1:3" x14ac:dyDescent="0.3">
      <c r="A17" s="14">
        <v>345</v>
      </c>
      <c r="B17" s="15">
        <v>4</v>
      </c>
      <c r="C17" s="15" t="str">
        <f>VLOOKUP(Table5[[#This Row],[Section]],TimeTable[],2,0)</f>
        <v>ITA_221</v>
      </c>
    </row>
    <row r="18" spans="1:3" x14ac:dyDescent="0.3">
      <c r="A18" s="14">
        <v>356</v>
      </c>
      <c r="B18" s="15">
        <v>4</v>
      </c>
      <c r="C18" s="15" t="str">
        <f>VLOOKUP(Table5[[#This Row],[Section]],TimeTable[],2,0)</f>
        <v>ITA_221</v>
      </c>
    </row>
    <row r="19" spans="1:3" x14ac:dyDescent="0.3">
      <c r="A19" s="14">
        <v>111</v>
      </c>
      <c r="B19" s="15">
        <v>9</v>
      </c>
      <c r="C19" s="15" t="str">
        <f>VLOOKUP(Table5[[#This Row],[Section]],TimeTable[],2,0)</f>
        <v>ITA_221</v>
      </c>
    </row>
    <row r="20" spans="1:3" x14ac:dyDescent="0.3">
      <c r="A20" s="14">
        <v>231</v>
      </c>
      <c r="B20" s="15">
        <v>8</v>
      </c>
      <c r="C20" s="15" t="str">
        <f>VLOOKUP(Table5[[#This Row],[Section]],TimeTable[],2,0)</f>
        <v>ITA_211</v>
      </c>
    </row>
    <row r="21" spans="1:3" x14ac:dyDescent="0.3">
      <c r="A21" s="14">
        <v>222</v>
      </c>
      <c r="B21" s="15">
        <v>10</v>
      </c>
      <c r="C21" s="15" t="str">
        <f>VLOOKUP(Table5[[#This Row],[Section]],TimeTable[],2,0)</f>
        <v>MGT_100</v>
      </c>
    </row>
    <row r="22" spans="1:3" x14ac:dyDescent="0.3">
      <c r="A22" s="14">
        <v>389</v>
      </c>
      <c r="B22" s="15">
        <v>10</v>
      </c>
      <c r="C22" s="15" t="str">
        <f>VLOOKUP(Table5[[#This Row],[Section]],TimeTable[],2,0)</f>
        <v>MGT_100</v>
      </c>
    </row>
    <row r="23" spans="1:3" x14ac:dyDescent="0.3">
      <c r="A23" s="14">
        <v>444</v>
      </c>
      <c r="B23" s="15">
        <v>10</v>
      </c>
      <c r="C23" s="15" t="str">
        <f>VLOOKUP(Table5[[#This Row],[Section]],TimeTable[],2,0)</f>
        <v>MGT_100</v>
      </c>
    </row>
    <row r="24" spans="1:3" x14ac:dyDescent="0.3">
      <c r="A24" s="14">
        <v>452</v>
      </c>
      <c r="B24" s="15">
        <v>2</v>
      </c>
      <c r="C24" s="16" t="str">
        <f>VLOOKUP(Table5[[#This Row],[Section]],TimeTable[],2,0)</f>
        <v>ITS_101</v>
      </c>
    </row>
    <row r="25" spans="1:3" x14ac:dyDescent="0.3">
      <c r="A25" s="14">
        <v>420</v>
      </c>
      <c r="B25" s="15">
        <v>2</v>
      </c>
      <c r="C25" s="16" t="str">
        <f>VLOOKUP(Table5[[#This Row],[Section]],TimeTable[],2,0)</f>
        <v>ITS_101</v>
      </c>
    </row>
    <row r="26" spans="1:3" x14ac:dyDescent="0.3">
      <c r="A26" s="14">
        <v>441</v>
      </c>
      <c r="B26" s="15">
        <v>2</v>
      </c>
      <c r="C26" s="16" t="str">
        <f>VLOOKUP(Table5[[#This Row],[Section]],TimeTable[],2,0)</f>
        <v>ITS_101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D76C-1CE8-4E8F-9915-FF5777D0D014}">
  <dimension ref="A1:G21"/>
  <sheetViews>
    <sheetView topLeftCell="B1" workbookViewId="0">
      <selection activeCell="C5" sqref="C5"/>
    </sheetView>
  </sheetViews>
  <sheetFormatPr defaultRowHeight="14.4" x14ac:dyDescent="0.3"/>
  <cols>
    <col min="1" max="1" width="13.21875" style="1" customWidth="1"/>
    <col min="2" max="2" width="8.88671875" style="1"/>
    <col min="3" max="3" width="16.5546875" style="1" bestFit="1" customWidth="1"/>
    <col min="4" max="4" width="16.6640625" style="1" bestFit="1" customWidth="1"/>
    <col min="5" max="5" width="15.109375" style="1" bestFit="1" customWidth="1"/>
    <col min="6" max="6" width="13.88671875" style="1" bestFit="1" customWidth="1"/>
    <col min="7" max="7" width="8.88671875" style="1"/>
    <col min="8" max="8" width="11.6640625" style="1" customWidth="1"/>
    <col min="9" max="16384" width="8.88671875" style="1"/>
  </cols>
  <sheetData>
    <row r="1" spans="1:7" x14ac:dyDescent="0.3">
      <c r="B1" s="1" t="s">
        <v>151</v>
      </c>
    </row>
    <row r="3" spans="1:7" x14ac:dyDescent="0.3">
      <c r="A3" s="1" t="s">
        <v>137</v>
      </c>
      <c r="B3" s="1" t="s">
        <v>136</v>
      </c>
      <c r="C3" s="1" t="s">
        <v>146</v>
      </c>
      <c r="D3" s="1" t="s">
        <v>147</v>
      </c>
      <c r="E3" s="1" t="s">
        <v>149</v>
      </c>
      <c r="F3" s="1" t="s">
        <v>148</v>
      </c>
      <c r="G3" s="1" t="s">
        <v>150</v>
      </c>
    </row>
    <row r="4" spans="1:7" x14ac:dyDescent="0.3">
      <c r="A4" s="2">
        <v>123</v>
      </c>
      <c r="B4" s="5">
        <v>1</v>
      </c>
      <c r="C4" s="6" t="str">
        <f>VLOOKUP(INDEX(TimeTable[CourseNo],MATCH(Evaluation[[#This Row],[Section]],TimeTable[Section])),Course[[CourseNo]:[Instructor]],7,0)</f>
        <v>คชา</v>
      </c>
      <c r="D4" s="6">
        <v>4</v>
      </c>
      <c r="E4" s="7">
        <v>4</v>
      </c>
      <c r="F4" s="6">
        <v>3</v>
      </c>
      <c r="G4" s="8">
        <f t="shared" ref="G4:G21" si="0">SUM(D4:F4)/COUNT(D4:F4)</f>
        <v>3.6666666666666665</v>
      </c>
    </row>
    <row r="5" spans="1:7" x14ac:dyDescent="0.3">
      <c r="A5" s="2">
        <v>345</v>
      </c>
      <c r="B5" s="5">
        <v>1</v>
      </c>
      <c r="C5" s="6" t="str">
        <f>VLOOKUP(INDEX(TimeTable[CourseNo],MATCH(Evaluation[[#This Row],[Section]],TimeTable[Section])),Course[[CourseNo]:[Instructor]],7,0)</f>
        <v>คชา</v>
      </c>
      <c r="D5" s="6">
        <v>4</v>
      </c>
      <c r="E5" s="7">
        <v>5</v>
      </c>
      <c r="F5" s="6">
        <v>4</v>
      </c>
      <c r="G5" s="8">
        <f t="shared" si="0"/>
        <v>4.333333333333333</v>
      </c>
    </row>
    <row r="6" spans="1:7" x14ac:dyDescent="0.3">
      <c r="A6" s="2">
        <v>231</v>
      </c>
      <c r="B6" s="5">
        <v>1</v>
      </c>
      <c r="C6" s="6" t="str">
        <f>VLOOKUP(INDEX(TimeTable[CourseNo],MATCH(Evaluation[[#This Row],[Section]],TimeTable[Section])),Course[[CourseNo]:[Instructor]],7,0)</f>
        <v>คชา</v>
      </c>
      <c r="D6" s="6">
        <v>5</v>
      </c>
      <c r="E6" s="7">
        <v>4</v>
      </c>
      <c r="F6" s="6">
        <v>3</v>
      </c>
      <c r="G6" s="8">
        <f t="shared" si="0"/>
        <v>4</v>
      </c>
    </row>
    <row r="7" spans="1:7" x14ac:dyDescent="0.3">
      <c r="A7" s="2">
        <v>356</v>
      </c>
      <c r="B7" s="5">
        <v>1</v>
      </c>
      <c r="C7" s="6" t="str">
        <f>VLOOKUP(INDEX(TimeTable[CourseNo],MATCH(Evaluation[[#This Row],[Section]],TimeTable[Section])),Course[[CourseNo]:[Instructor]],7,0)</f>
        <v>คชา</v>
      </c>
      <c r="D7" s="6">
        <v>4</v>
      </c>
      <c r="E7" s="7">
        <v>4</v>
      </c>
      <c r="F7" s="7">
        <v>4</v>
      </c>
      <c r="G7" s="8">
        <f t="shared" si="0"/>
        <v>4</v>
      </c>
    </row>
    <row r="8" spans="1:7" x14ac:dyDescent="0.3">
      <c r="A8" s="2">
        <v>111</v>
      </c>
      <c r="B8" s="5">
        <v>1</v>
      </c>
      <c r="C8" s="6" t="str">
        <f>VLOOKUP(INDEX(TimeTable[CourseNo],MATCH(Evaluation[[#This Row],[Section]],TimeTable[Section])),Course[[CourseNo]:[Instructor]],7,0)</f>
        <v>คชา</v>
      </c>
      <c r="D8" s="6">
        <v>5</v>
      </c>
      <c r="E8" s="7">
        <v>5</v>
      </c>
      <c r="F8" s="7">
        <v>3</v>
      </c>
      <c r="G8" s="8">
        <f t="shared" si="0"/>
        <v>4.333333333333333</v>
      </c>
    </row>
    <row r="9" spans="1:7" x14ac:dyDescent="0.3">
      <c r="A9" s="2">
        <v>789</v>
      </c>
      <c r="B9" s="5">
        <v>5</v>
      </c>
      <c r="C9" s="6" t="str">
        <f>VLOOKUP(INDEX(TimeTable[CourseNo],MATCH(Evaluation[[#This Row],[Section]],TimeTable[Section])),Course[[CourseNo]:[Instructor]],7,0)</f>
        <v>น้ำหนึ่ง</v>
      </c>
      <c r="D9" s="6">
        <v>4</v>
      </c>
      <c r="E9" s="7">
        <v>4</v>
      </c>
      <c r="F9" s="7">
        <v>3</v>
      </c>
      <c r="G9" s="8">
        <f t="shared" si="0"/>
        <v>3.6666666666666665</v>
      </c>
    </row>
    <row r="10" spans="1:7" x14ac:dyDescent="0.3">
      <c r="A10" s="2">
        <v>214</v>
      </c>
      <c r="B10" s="5">
        <v>5</v>
      </c>
      <c r="C10" s="6" t="str">
        <f>VLOOKUP(INDEX(TimeTable[CourseNo],MATCH(Evaluation[[#This Row],[Section]],TimeTable[Section])),Course[[CourseNo]:[Instructor]],7,0)</f>
        <v>น้ำหนึ่ง</v>
      </c>
      <c r="D10" s="6">
        <v>5</v>
      </c>
      <c r="E10" s="7">
        <v>4</v>
      </c>
      <c r="F10" s="7">
        <v>3</v>
      </c>
      <c r="G10" s="8">
        <f t="shared" si="0"/>
        <v>4</v>
      </c>
    </row>
    <row r="11" spans="1:7" x14ac:dyDescent="0.3">
      <c r="A11" s="2">
        <v>112</v>
      </c>
      <c r="B11" s="5">
        <v>5</v>
      </c>
      <c r="C11" s="6" t="str">
        <f>VLOOKUP(INDEX(TimeTable[CourseNo],MATCH(Evaluation[[#This Row],[Section]],TimeTable[Section])),Course[[CourseNo]:[Instructor]],7,0)</f>
        <v>น้ำหนึ่ง</v>
      </c>
      <c r="D11" s="6">
        <v>4</v>
      </c>
      <c r="E11" s="7">
        <v>5</v>
      </c>
      <c r="F11" s="7">
        <v>4</v>
      </c>
      <c r="G11" s="8">
        <f t="shared" si="0"/>
        <v>4.333333333333333</v>
      </c>
    </row>
    <row r="12" spans="1:7" x14ac:dyDescent="0.3">
      <c r="A12" s="2">
        <v>567</v>
      </c>
      <c r="B12" s="5">
        <v>5</v>
      </c>
      <c r="C12" s="6" t="str">
        <f>VLOOKUP(INDEX(TimeTable[CourseNo],MATCH(Evaluation[[#This Row],[Section]],TimeTable[Section])),Course[[CourseNo]:[Instructor]],7,0)</f>
        <v>น้ำหนึ่ง</v>
      </c>
      <c r="D12" s="6">
        <v>5</v>
      </c>
      <c r="E12" s="7">
        <v>5</v>
      </c>
      <c r="F12" s="7">
        <v>3</v>
      </c>
      <c r="G12" s="8">
        <f t="shared" si="0"/>
        <v>4.333333333333333</v>
      </c>
    </row>
    <row r="13" spans="1:7" x14ac:dyDescent="0.3">
      <c r="A13" s="2">
        <v>123</v>
      </c>
      <c r="B13" s="5">
        <v>3</v>
      </c>
      <c r="C13" s="6" t="str">
        <f>VLOOKUP(INDEX(TimeTable[CourseNo],MATCH(Evaluation[[#This Row],[Section]],TimeTable[Section])),Course[[CourseNo]:[Instructor]],7,0)</f>
        <v>คชา</v>
      </c>
      <c r="D13" s="6">
        <v>4</v>
      </c>
      <c r="E13" s="7">
        <v>4</v>
      </c>
      <c r="F13" s="7">
        <v>3</v>
      </c>
      <c r="G13" s="8">
        <f t="shared" si="0"/>
        <v>3.6666666666666665</v>
      </c>
    </row>
    <row r="14" spans="1:7" x14ac:dyDescent="0.3">
      <c r="A14" s="2">
        <v>345</v>
      </c>
      <c r="B14" s="5">
        <v>3</v>
      </c>
      <c r="C14" s="6" t="str">
        <f>VLOOKUP(INDEX(TimeTable[CourseNo],MATCH(Evaluation[[#This Row],[Section]],TimeTable[Section])),Course[[CourseNo]:[Instructor]],7,0)</f>
        <v>คชา</v>
      </c>
      <c r="D14" s="6">
        <v>5</v>
      </c>
      <c r="E14" s="7">
        <v>4</v>
      </c>
      <c r="F14" s="7">
        <v>3</v>
      </c>
      <c r="G14" s="8">
        <f t="shared" si="0"/>
        <v>4</v>
      </c>
    </row>
    <row r="15" spans="1:7" x14ac:dyDescent="0.3">
      <c r="A15" s="2">
        <v>356</v>
      </c>
      <c r="B15" s="5">
        <v>3</v>
      </c>
      <c r="C15" s="6" t="str">
        <f>VLOOKUP(INDEX(TimeTable[CourseNo],MATCH(Evaluation[[#This Row],[Section]],TimeTable[Section])),Course[[CourseNo]:[Instructor]],7,0)</f>
        <v>คชา</v>
      </c>
      <c r="D15" s="6">
        <v>5</v>
      </c>
      <c r="E15" s="7">
        <v>5</v>
      </c>
      <c r="F15" s="7">
        <v>3</v>
      </c>
      <c r="G15" s="8">
        <f t="shared" si="0"/>
        <v>4.333333333333333</v>
      </c>
    </row>
    <row r="16" spans="1:7" x14ac:dyDescent="0.3">
      <c r="A16" s="2">
        <v>111</v>
      </c>
      <c r="B16" s="5">
        <v>3</v>
      </c>
      <c r="C16" s="6" t="str">
        <f>VLOOKUP(INDEX(TimeTable[CourseNo],MATCH(Evaluation[[#This Row],[Section]],TimeTable[Section])),Course[[CourseNo]:[Instructor]],7,0)</f>
        <v>คชา</v>
      </c>
      <c r="D16" s="6">
        <v>4</v>
      </c>
      <c r="E16" s="7">
        <v>4</v>
      </c>
      <c r="F16" s="7">
        <v>3</v>
      </c>
      <c r="G16" s="8">
        <f t="shared" si="0"/>
        <v>3.6666666666666665</v>
      </c>
    </row>
    <row r="17" spans="1:7" x14ac:dyDescent="0.3">
      <c r="A17" s="2">
        <v>345</v>
      </c>
      <c r="B17" s="5">
        <v>4</v>
      </c>
      <c r="C17" s="6" t="str">
        <f>VLOOKUP(INDEX(TimeTable[CourseNo],MATCH(Evaluation[[#This Row],[Section]],TimeTable[Section])),Course[[CourseNo]:[Instructor]],7,0)</f>
        <v>เลิศฤทธิ์</v>
      </c>
      <c r="D17" s="6">
        <v>3</v>
      </c>
      <c r="E17" s="7">
        <v>5</v>
      </c>
      <c r="F17" s="7">
        <v>2</v>
      </c>
      <c r="G17" s="8">
        <f t="shared" si="0"/>
        <v>3.3333333333333335</v>
      </c>
    </row>
    <row r="18" spans="1:7" x14ac:dyDescent="0.3">
      <c r="A18" s="3">
        <v>356</v>
      </c>
      <c r="B18" s="9">
        <v>4</v>
      </c>
      <c r="C18" s="6" t="str">
        <f>VLOOKUP(INDEX(TimeTable[CourseNo],MATCH(Evaluation[[#This Row],[Section]],TimeTable[Section])),Course[[CourseNo]:[Instructor]],7,0)</f>
        <v>เลิศฤทธิ์</v>
      </c>
      <c r="D18" s="6">
        <v>2</v>
      </c>
      <c r="E18" s="7">
        <v>4</v>
      </c>
      <c r="F18" s="7">
        <v>3</v>
      </c>
      <c r="G18" s="8">
        <f t="shared" si="0"/>
        <v>3</v>
      </c>
    </row>
    <row r="19" spans="1:7" x14ac:dyDescent="0.3">
      <c r="A19" s="2"/>
      <c r="B19" s="5">
        <v>2</v>
      </c>
      <c r="C19" s="10" t="str">
        <f>VLOOKUP(INDEX(TimeTable[CourseNo],MATCH(Evaluation[[#This Row],[Section]],TimeTable[Section])),Course[[CourseNo]:[Instructor]],7,0)</f>
        <v>หวานใจ</v>
      </c>
      <c r="D19" s="10">
        <v>3</v>
      </c>
      <c r="E19" s="11">
        <v>4</v>
      </c>
      <c r="F19" s="11">
        <v>4</v>
      </c>
      <c r="G19" s="8">
        <f t="shared" si="0"/>
        <v>3.6666666666666665</v>
      </c>
    </row>
    <row r="20" spans="1:7" x14ac:dyDescent="0.3">
      <c r="A20" s="4"/>
      <c r="B20" s="12">
        <v>2</v>
      </c>
      <c r="C20" s="10" t="str">
        <f>VLOOKUP(INDEX(TimeTable[CourseNo],MATCH(Evaluation[[#This Row],[Section]],TimeTable[Section])),Course[[CourseNo]:[Instructor]],7,0)</f>
        <v>หวานใจ</v>
      </c>
      <c r="D20" s="10">
        <v>4</v>
      </c>
      <c r="E20" s="11">
        <v>3</v>
      </c>
      <c r="F20" s="11">
        <v>3</v>
      </c>
      <c r="G20" s="8">
        <f t="shared" si="0"/>
        <v>3.3333333333333335</v>
      </c>
    </row>
    <row r="21" spans="1:7" x14ac:dyDescent="0.3">
      <c r="A21" s="4"/>
      <c r="B21" s="12">
        <v>2</v>
      </c>
      <c r="C21" s="10" t="str">
        <f>VLOOKUP(INDEX(TimeTable[CourseNo],MATCH(Evaluation[[#This Row],[Section]],TimeTable[Section])),Course[[CourseNo]:[Instructor]],7,0)</f>
        <v>หวานใจ</v>
      </c>
      <c r="D21" s="10">
        <v>3</v>
      </c>
      <c r="E21" s="11">
        <v>3</v>
      </c>
      <c r="F21" s="11">
        <v>3</v>
      </c>
      <c r="G21" s="8">
        <f t="shared" si="0"/>
        <v>3</v>
      </c>
    </row>
  </sheetData>
  <sheetProtection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4DD8-F6E6-4F4B-8A14-7BF645C34BB4}">
  <dimension ref="A1"/>
  <sheetViews>
    <sheetView workbookViewId="0">
      <selection activeCell="G17" sqref="G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Customer</vt:lpstr>
      <vt:lpstr>Courses</vt:lpstr>
      <vt:lpstr>TimeTable</vt:lpstr>
      <vt:lpstr>Register</vt:lpstr>
      <vt:lpstr>Cust_Satisfaction</vt:lpstr>
      <vt:lpstr>Sheet6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Tem</dc:creator>
  <cp:lastModifiedBy>Yao Tem</cp:lastModifiedBy>
  <dcterms:created xsi:type="dcterms:W3CDTF">2021-08-14T07:37:38Z</dcterms:created>
  <dcterms:modified xsi:type="dcterms:W3CDTF">2021-08-14T15:20:55Z</dcterms:modified>
</cp:coreProperties>
</file>