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ws\code\gimbal\ComTool_win\"/>
    </mc:Choice>
  </mc:AlternateContent>
  <xr:revisionPtr revIDLastSave="0" documentId="13_ncr:1_{B9CC38EE-E12C-44C1-A646-479E47A7F05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E5" i="1"/>
  <c r="D5" i="1"/>
  <c r="C5" i="1"/>
  <c r="P3" i="1"/>
  <c r="L4" i="1" s="1"/>
  <c r="L5" i="1" s="1"/>
  <c r="L3" i="1"/>
  <c r="J4" i="1" s="1"/>
  <c r="J5" i="1" s="1"/>
  <c r="H3" i="1"/>
  <c r="G4" i="1" s="1"/>
  <c r="G5" i="1" s="1"/>
  <c r="D3" i="1"/>
  <c r="F4" i="1" s="1"/>
  <c r="K4" i="1" l="1"/>
  <c r="K5" i="1" s="1"/>
  <c r="H4" i="1"/>
  <c r="H5" i="1" s="1"/>
  <c r="I4" i="1"/>
  <c r="I5" i="1" s="1"/>
  <c r="F5" i="1"/>
  <c r="M5" i="1" l="1"/>
  <c r="N5" i="1" s="1"/>
  <c r="M4" i="1" s="1"/>
  <c r="B9" i="1" s="1"/>
</calcChain>
</file>

<file path=xl/sharedStrings.xml><?xml version="1.0" encoding="utf-8"?>
<sst xmlns="http://schemas.openxmlformats.org/spreadsheetml/2006/main" count="24" uniqueCount="17">
  <si>
    <t>角度模式：</t>
  </si>
  <si>
    <t>舵机ID</t>
  </si>
  <si>
    <t>角度(°)：</t>
  </si>
  <si>
    <t>时间(ms)：</t>
  </si>
  <si>
    <t>功率(mW)：</t>
  </si>
  <si>
    <t>4C</t>
  </si>
  <si>
    <t>08</t>
  </si>
  <si>
    <t>07</t>
  </si>
  <si>
    <t>可直接复制
进入串口助手：</t>
    <phoneticPr fontId="1" type="noConversion"/>
  </si>
  <si>
    <t>舵机控制指令ID</t>
  </si>
  <si>
    <t>数据包内容的字节长度</t>
  </si>
  <si>
    <t>数据包</t>
  </si>
  <si>
    <t>数据包的校验和。计算方法：对之前所有的字节数据求和
(0号到4+N-1号字节)，然后跟256取余</t>
  </si>
  <si>
    <t>舵机角度，数值正负代表方向( 单位0.1度，举例 angle=900 就等于90度)</t>
  </si>
  <si>
    <t>到达目标角度的时间 (单位ms)</t>
  </si>
  <si>
    <t>执行功率(单位mW) 如果power=0或者大于功率保持值，按照功率保持值操作</t>
  </si>
  <si>
    <t>请求头标识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</si>
</sst>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164" fontId="3" fillId="0" borderId="0" xfId="0" applyNumberFormat="1" applyFont="1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4" borderId="1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9"/>
  <sheetViews>
    <sheetView tabSelected="1" zoomScaleNormal="100" workbookViewId="0">
      <selection activeCell="G4" sqref="G4"/>
    </sheetView>
  </sheetViews>
  <sheetFormatPr defaultColWidth="9" defaultRowHeight="13"/>
  <cols>
    <col min="1" max="16" width="9.6328125" style="1" customWidth="1"/>
    <col min="17" max="16384" width="9" style="1"/>
  </cols>
  <sheetData>
    <row r="3" spans="1:16">
      <c r="A3" s="1" t="s">
        <v>0</v>
      </c>
      <c r="B3" s="1" t="s">
        <v>1</v>
      </c>
      <c r="C3" s="2">
        <v>1</v>
      </c>
      <c r="D3" s="3" t="str">
        <f>DEC2HEX(C3,2)</f>
        <v>01</v>
      </c>
      <c r="F3" s="1" t="s">
        <v>2</v>
      </c>
      <c r="G3" s="4">
        <v>20</v>
      </c>
      <c r="H3" s="5" t="str">
        <f>DEC2HEX(G3*10,4)</f>
        <v>00C8</v>
      </c>
      <c r="J3" s="1" t="s">
        <v>3</v>
      </c>
      <c r="K3" s="4">
        <v>1000</v>
      </c>
      <c r="L3" s="6" t="str">
        <f>DEC2HEX(K3,4)</f>
        <v>03E8</v>
      </c>
      <c r="N3" s="1" t="s">
        <v>4</v>
      </c>
      <c r="O3" s="4">
        <v>0</v>
      </c>
      <c r="P3" s="1" t="str">
        <f>DEC2HEX(O3,4)</f>
        <v>0000</v>
      </c>
    </row>
    <row r="4" spans="1:16">
      <c r="B4" s="7">
        <v>12</v>
      </c>
      <c r="C4" s="7" t="s">
        <v>5</v>
      </c>
      <c r="D4" s="8" t="s">
        <v>6</v>
      </c>
      <c r="E4" s="8" t="s">
        <v>7</v>
      </c>
      <c r="F4" s="7" t="str">
        <f>D3</f>
        <v>01</v>
      </c>
      <c r="G4" s="7" t="str">
        <f>RIGHT(H3,2)</f>
        <v>C8</v>
      </c>
      <c r="H4" s="7" t="str">
        <f>LEFT(RIGHT(H3,4),2)</f>
        <v>00</v>
      </c>
      <c r="I4" s="7" t="str">
        <f>RIGHT(L3,2)</f>
        <v>E8</v>
      </c>
      <c r="J4" s="7" t="str">
        <f>LEFT(L3,2)</f>
        <v>03</v>
      </c>
      <c r="K4" s="8" t="str">
        <f>RIGHT(P3,2)</f>
        <v>00</v>
      </c>
      <c r="L4" s="8" t="str">
        <f>LEFT(P3,2)</f>
        <v>00</v>
      </c>
      <c r="M4" s="7" t="str">
        <f>RIGHT(N5,2)</f>
        <v>21</v>
      </c>
      <c r="N4" s="9"/>
    </row>
    <row r="5" spans="1:16">
      <c r="B5" s="10">
        <f>HEX2DEC(B4)</f>
        <v>18</v>
      </c>
      <c r="C5" s="10">
        <f>HEX2DEC(C4)</f>
        <v>76</v>
      </c>
      <c r="D5" s="10">
        <f t="shared" ref="D5:L5" si="0">HEX2DEC(D4)</f>
        <v>8</v>
      </c>
      <c r="E5" s="10">
        <f t="shared" si="0"/>
        <v>7</v>
      </c>
      <c r="F5" s="10">
        <f t="shared" si="0"/>
        <v>1</v>
      </c>
      <c r="G5" s="10">
        <f t="shared" si="0"/>
        <v>200</v>
      </c>
      <c r="H5" s="10">
        <f t="shared" si="0"/>
        <v>0</v>
      </c>
      <c r="I5" s="10">
        <f t="shared" si="0"/>
        <v>232</v>
      </c>
      <c r="J5" s="10">
        <f t="shared" si="0"/>
        <v>3</v>
      </c>
      <c r="K5" s="10">
        <f t="shared" si="0"/>
        <v>0</v>
      </c>
      <c r="L5" s="10">
        <f t="shared" si="0"/>
        <v>0</v>
      </c>
      <c r="M5" s="10">
        <f>SUM(B5:L5)</f>
        <v>545</v>
      </c>
      <c r="N5" s="10" t="str">
        <f>DEC2HEX(M5)</f>
        <v>221</v>
      </c>
    </row>
    <row r="6" spans="1:16">
      <c r="B6" s="14" t="s">
        <v>16</v>
      </c>
      <c r="C6" s="14"/>
      <c r="D6" s="13" t="s">
        <v>9</v>
      </c>
      <c r="E6" s="13" t="s">
        <v>10</v>
      </c>
      <c r="F6" s="13" t="s">
        <v>11</v>
      </c>
      <c r="G6" s="13" t="s">
        <v>11</v>
      </c>
      <c r="H6" s="13" t="s">
        <v>11</v>
      </c>
      <c r="I6" s="13" t="s">
        <v>11</v>
      </c>
      <c r="J6" s="13" t="s">
        <v>11</v>
      </c>
      <c r="K6" s="13" t="s">
        <v>11</v>
      </c>
      <c r="L6" s="13" t="s">
        <v>11</v>
      </c>
      <c r="M6" s="13" t="s">
        <v>12</v>
      </c>
    </row>
    <row r="7" spans="1:16">
      <c r="B7" s="13"/>
      <c r="C7" s="13"/>
      <c r="D7" s="13"/>
      <c r="E7" s="13"/>
      <c r="F7" s="13" t="s">
        <v>1</v>
      </c>
      <c r="G7" s="14" t="s">
        <v>13</v>
      </c>
      <c r="H7" s="14"/>
      <c r="I7" s="14" t="s">
        <v>14</v>
      </c>
      <c r="J7" s="14"/>
      <c r="K7" s="14" t="s">
        <v>15</v>
      </c>
      <c r="L7" s="14"/>
      <c r="M7" s="13"/>
    </row>
    <row r="9" spans="1:16" ht="52">
      <c r="A9" s="11" t="s">
        <v>8</v>
      </c>
      <c r="B9" s="12" t="str">
        <f>B4&amp;" "&amp;C4&amp;" "&amp;D4&amp;" "&amp;E4&amp;" "&amp;F4&amp;" "&amp;G4&amp;" "&amp;H4&amp;" "&amp;I4&amp;" "&amp;J4&amp;" "&amp;K4&amp;" "&amp;L4&amp;" "&amp;M4</f>
        <v>12 4C 08 07 01 C8 00 E8 03 00 00 21</v>
      </c>
      <c r="C9" s="12"/>
      <c r="D9" s="12"/>
      <c r="E9" s="12"/>
    </row>
  </sheetData>
  <mergeCells count="4">
    <mergeCell ref="K7:L7"/>
    <mergeCell ref="I7:J7"/>
    <mergeCell ref="G7:H7"/>
    <mergeCell ref="B6:C6"/>
  </mergeCells>
  <phoneticPr fontId="1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Hunk_PC</dc:creator>
  <cp:lastModifiedBy>Shi, Yaoxin</cp:lastModifiedBy>
  <dcterms:created xsi:type="dcterms:W3CDTF">2015-06-05T18:19:00Z</dcterms:created>
  <dcterms:modified xsi:type="dcterms:W3CDTF">2025-09-15T03:00:39Z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1FED23F717DC402B8E2BF9E0F132F1E1_12</vt:lpwstr>
  </property>
  <property fmtid="{D5CDD505-2E9C-101B-9397-08002B2CF9AE}" pid="3" name="KSOProductBuildVer">
    <vt:lpwstr>2052-12.1.0.16120</vt:lpwstr>
  </property>
</Properties>
</file>