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6300" activeTab="2"/>
  </bookViews>
  <sheets>
    <sheet name="Sheet1" sheetId="1" r:id="rId1"/>
    <sheet name="Sheet2" sheetId="3" r:id="rId2"/>
    <sheet name="Sheet3" sheetId="4" r:id="rId3"/>
  </sheets>
  <calcPr calcId="162913"/>
</workbook>
</file>

<file path=xl/calcChain.xml><?xml version="1.0" encoding="utf-8"?>
<calcChain xmlns="http://schemas.openxmlformats.org/spreadsheetml/2006/main">
  <c r="Z3" i="4" l="1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" i="4"/>
  <c r="B24" i="4"/>
  <c r="C24" i="4"/>
  <c r="D28" i="4"/>
  <c r="E28" i="4"/>
  <c r="F28" i="4"/>
  <c r="G28" i="4"/>
  <c r="H28" i="4"/>
  <c r="C28" i="4"/>
  <c r="D27" i="4"/>
  <c r="E27" i="4"/>
  <c r="F27" i="4"/>
  <c r="G27" i="4"/>
  <c r="H27" i="4"/>
  <c r="C27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B23" i="4"/>
  <c r="Y2" i="4"/>
  <c r="Y2" i="1" l="1"/>
  <c r="K51" i="3" l="1"/>
  <c r="B51" i="3"/>
  <c r="C51" i="3"/>
  <c r="D51" i="3"/>
  <c r="E51" i="3"/>
  <c r="F51" i="3"/>
  <c r="G51" i="3"/>
  <c r="H51" i="3"/>
  <c r="I51" i="3"/>
  <c r="J51" i="3"/>
  <c r="L51" i="3"/>
  <c r="M51" i="3"/>
  <c r="N51" i="3"/>
  <c r="O51" i="3"/>
  <c r="P51" i="3"/>
  <c r="Q51" i="3"/>
  <c r="R51" i="3"/>
  <c r="S51" i="3"/>
  <c r="T51" i="3"/>
  <c r="U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B50" i="3"/>
</calcChain>
</file>

<file path=xl/sharedStrings.xml><?xml version="1.0" encoding="utf-8"?>
<sst xmlns="http://schemas.openxmlformats.org/spreadsheetml/2006/main" count="194" uniqueCount="47">
  <si>
    <t>Agri</t>
  </si>
  <si>
    <t>Coal</t>
  </si>
  <si>
    <t>Oilgas</t>
  </si>
  <si>
    <t>labor</t>
  </si>
  <si>
    <t>capital</t>
  </si>
  <si>
    <t>tax</t>
  </si>
  <si>
    <t>OM</t>
  </si>
  <si>
    <t>EII</t>
  </si>
  <si>
    <t>Roil</t>
  </si>
  <si>
    <t>Gas</t>
  </si>
  <si>
    <t>Elec</t>
  </si>
  <si>
    <t>Mine</t>
  </si>
  <si>
    <t>Food</t>
  </si>
  <si>
    <t>Paper</t>
  </si>
  <si>
    <t>Chem</t>
  </si>
  <si>
    <t>CM</t>
  </si>
  <si>
    <t>IST</t>
  </si>
  <si>
    <t>NFM</t>
  </si>
  <si>
    <t>Air</t>
  </si>
  <si>
    <t>Tran</t>
  </si>
  <si>
    <t>Serv</t>
  </si>
  <si>
    <t>GOVERNMENT</t>
  </si>
  <si>
    <t>INVESTMENT</t>
  </si>
  <si>
    <t>EXPORT</t>
  </si>
  <si>
    <t>IMPORT</t>
  </si>
  <si>
    <t>Household</t>
    <phoneticPr fontId="1" type="noConversion"/>
  </si>
  <si>
    <t>CO2_emission_coal</t>
  </si>
  <si>
    <t>CO2_emission_oil</t>
  </si>
  <si>
    <t>CO2_emission_naturegas</t>
  </si>
  <si>
    <t>SO2_production_coal</t>
  </si>
  <si>
    <t>SO2_production_oil</t>
  </si>
  <si>
    <t>SO2_production_process</t>
  </si>
  <si>
    <t>SO2_emission_coal</t>
  </si>
  <si>
    <t>SO2_emission_oil</t>
  </si>
  <si>
    <t>SO2_emission_process</t>
  </si>
  <si>
    <t>SO2_abated_coal</t>
  </si>
  <si>
    <t>SO2_abated_oil</t>
  </si>
  <si>
    <t>SO2_abated_process</t>
  </si>
  <si>
    <t>NOX_production_oil</t>
  </si>
  <si>
    <t>NOX_production_process</t>
  </si>
  <si>
    <t>NOX_emission_coal</t>
  </si>
  <si>
    <t>NOX_emission_oil</t>
  </si>
  <si>
    <t>NOX_emission_process</t>
  </si>
  <si>
    <t>NOX_abated_coal</t>
  </si>
  <si>
    <t>NOX_abated_oil</t>
  </si>
  <si>
    <t>NOX_abated_process</t>
  </si>
  <si>
    <t>NOX_production_coal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</si>
</sst>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/>
    </xf>
  </cellXfs>
  <cellStyles count="2">
    <cellStyle name="常规" xfId="0" builtinId="0"/>
    <cellStyle name="常规 2 5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C21" sqref="C21"/>
    </sheetView>
  </sheetViews>
  <sheetFormatPr defaultRowHeight="13.5" x14ac:dyDescent="0.15"/>
  <cols>
    <col min="1" max="1" width="30.5" bestFit="1" customWidth="1"/>
    <col min="2" max="2" width="12.75" bestFit="1" customWidth="1"/>
    <col min="21" max="21" width="12.75" bestFit="1" customWidth="1"/>
    <col min="22" max="23" width="11.625" bestFit="1" customWidth="1"/>
    <col min="25" max="25" width="10.5" bestFit="1" customWidth="1"/>
  </cols>
  <sheetData>
    <row r="1" spans="1:25" x14ac:dyDescent="0.15">
      <c r="A1" s="1"/>
      <c r="B1" s="3" t="s">
        <v>10</v>
      </c>
      <c r="C1" s="3" t="s">
        <v>1</v>
      </c>
      <c r="D1" s="3" t="s">
        <v>2</v>
      </c>
      <c r="E1" s="3" t="s">
        <v>8</v>
      </c>
      <c r="F1" s="3" t="s">
        <v>9</v>
      </c>
      <c r="G1" s="3" t="s">
        <v>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7</v>
      </c>
      <c r="P1" s="3" t="s">
        <v>6</v>
      </c>
      <c r="Q1" s="3" t="s">
        <v>18</v>
      </c>
      <c r="R1" s="3" t="s">
        <v>19</v>
      </c>
      <c r="S1" s="3" t="s">
        <v>20</v>
      </c>
      <c r="T1" s="3" t="s">
        <v>25</v>
      </c>
      <c r="U1" s="3" t="s">
        <v>21</v>
      </c>
      <c r="V1" s="3" t="s">
        <v>22</v>
      </c>
      <c r="W1" s="3" t="s">
        <v>23</v>
      </c>
      <c r="X1" s="3" t="s">
        <v>24</v>
      </c>
    </row>
    <row r="2" spans="1:25" x14ac:dyDescent="0.15">
      <c r="A2" s="3" t="s">
        <v>10</v>
      </c>
      <c r="B2" s="1">
        <v>158072975.60928351</v>
      </c>
      <c r="C2" s="1">
        <v>10198200.217552073</v>
      </c>
      <c r="D2" s="1">
        <v>5517362.5119740469</v>
      </c>
      <c r="E2" s="1">
        <v>5089478.3883494223</v>
      </c>
      <c r="F2" s="1">
        <v>677042.01398631744</v>
      </c>
      <c r="G2" s="1">
        <v>8838773.9886087328</v>
      </c>
      <c r="H2" s="1">
        <v>16381843.652226737</v>
      </c>
      <c r="I2" s="1">
        <v>7176171.3126562359</v>
      </c>
      <c r="J2" s="1">
        <v>3965979.5335705569</v>
      </c>
      <c r="K2" s="1">
        <v>30799542.959319036</v>
      </c>
      <c r="L2" s="1">
        <v>13183707.286596216</v>
      </c>
      <c r="M2" s="1">
        <v>6615361.1104766503</v>
      </c>
      <c r="N2" s="1">
        <v>18974047.176751774</v>
      </c>
      <c r="O2" s="1">
        <v>68299683.097864851</v>
      </c>
      <c r="P2" s="1">
        <v>65732247.86517293</v>
      </c>
      <c r="Q2" s="1">
        <v>166877.01829228349</v>
      </c>
      <c r="R2" s="1">
        <v>5419440.6512154453</v>
      </c>
      <c r="S2" s="1">
        <v>30986201.676931966</v>
      </c>
      <c r="T2" s="1">
        <v>28368775.435300283</v>
      </c>
      <c r="U2" s="1"/>
      <c r="V2" s="1"/>
      <c r="W2" s="1">
        <v>773922.72369839263</v>
      </c>
      <c r="X2" s="1">
        <v>220679.22716823095</v>
      </c>
      <c r="Y2">
        <f>SUM(B2:X2)-2*X2</f>
        <v>485016955.0026592</v>
      </c>
    </row>
    <row r="3" spans="1:25" x14ac:dyDescent="0.15">
      <c r="A3" s="3" t="s">
        <v>1</v>
      </c>
      <c r="B3" s="1">
        <v>87613392.785712436</v>
      </c>
      <c r="C3" s="1">
        <v>57969414.968160473</v>
      </c>
      <c r="D3" s="1">
        <v>313775.27000044857</v>
      </c>
      <c r="E3" s="1">
        <v>1371104.3511705524</v>
      </c>
      <c r="F3" s="1">
        <v>2158682.0477110441</v>
      </c>
      <c r="G3" s="1">
        <v>53558.262973944999</v>
      </c>
      <c r="H3" s="1">
        <v>1608489.0848092865</v>
      </c>
      <c r="I3" s="1">
        <v>1819635.3428992853</v>
      </c>
      <c r="J3" s="1">
        <v>2455581.4804139365</v>
      </c>
      <c r="K3" s="1">
        <v>17243351.862618379</v>
      </c>
      <c r="L3" s="1">
        <v>9944176.6225156356</v>
      </c>
      <c r="M3" s="1">
        <v>18643570.241715506</v>
      </c>
      <c r="N3" s="1">
        <v>3659223.235946266</v>
      </c>
      <c r="O3" s="1">
        <v>73476779.186030358</v>
      </c>
      <c r="P3" s="1">
        <v>6834747.19342939</v>
      </c>
      <c r="Q3" s="1">
        <v>27173.870427380774</v>
      </c>
      <c r="R3" s="1">
        <v>523917.46161970228</v>
      </c>
      <c r="S3" s="1">
        <v>1602246.3022833779</v>
      </c>
      <c r="T3" s="1">
        <v>1614640.3621627428</v>
      </c>
      <c r="U3" s="1"/>
      <c r="V3" s="1">
        <v>2558023.6030048048</v>
      </c>
      <c r="W3" s="1">
        <v>1374027.8344781192</v>
      </c>
      <c r="X3" s="1">
        <v>17989064.458149433</v>
      </c>
    </row>
    <row r="4" spans="1:25" x14ac:dyDescent="0.15">
      <c r="A4" s="3" t="s">
        <v>2</v>
      </c>
      <c r="B4" s="1">
        <v>4806115.2510095723</v>
      </c>
      <c r="C4" s="1">
        <v>759369.17641897383</v>
      </c>
      <c r="D4" s="1">
        <v>1010813.2687075626</v>
      </c>
      <c r="E4" s="1">
        <v>223199012.03403351</v>
      </c>
      <c r="F4" s="1">
        <v>14140524.016032696</v>
      </c>
      <c r="G4" s="1"/>
      <c r="H4" s="1">
        <v>178078.32417834405</v>
      </c>
      <c r="I4" s="1"/>
      <c r="J4" s="1"/>
      <c r="K4" s="1">
        <v>10604903.395053271</v>
      </c>
      <c r="L4" s="1">
        <v>290782.66756087472</v>
      </c>
      <c r="M4" s="1">
        <v>58411.849377758568</v>
      </c>
      <c r="N4" s="1">
        <v>180244.04184741873</v>
      </c>
      <c r="O4" s="1">
        <v>4088483.247067709</v>
      </c>
      <c r="P4" s="1">
        <v>503361.86910305097</v>
      </c>
      <c r="Q4" s="1"/>
      <c r="R4" s="1"/>
      <c r="S4" s="1"/>
      <c r="T4" s="1"/>
      <c r="U4" s="1"/>
      <c r="V4" s="1">
        <v>3332973.4094847641</v>
      </c>
      <c r="W4" s="1">
        <v>1869656.3147666394</v>
      </c>
      <c r="X4" s="1">
        <v>142560819.47961283</v>
      </c>
    </row>
    <row r="5" spans="1:25" x14ac:dyDescent="0.15">
      <c r="A5" s="3" t="s">
        <v>8</v>
      </c>
      <c r="B5" s="1">
        <v>19165739.913935617</v>
      </c>
      <c r="C5" s="1">
        <v>1674027.0664375466</v>
      </c>
      <c r="D5" s="1">
        <v>3886291.589520345</v>
      </c>
      <c r="E5" s="1">
        <v>27111798.765827388</v>
      </c>
      <c r="F5" s="1">
        <v>323580.53419945511</v>
      </c>
      <c r="G5" s="1">
        <v>14480701.862109581</v>
      </c>
      <c r="H5" s="1">
        <v>9785310.8399841823</v>
      </c>
      <c r="I5" s="1">
        <v>1378479.7958191596</v>
      </c>
      <c r="J5" s="1">
        <v>335293.89024795208</v>
      </c>
      <c r="K5" s="1">
        <v>23247290.793120835</v>
      </c>
      <c r="L5" s="1">
        <v>5725403.5925196912</v>
      </c>
      <c r="M5" s="1">
        <v>471430.63501727185</v>
      </c>
      <c r="N5" s="1">
        <v>6350664.5013540238</v>
      </c>
      <c r="O5" s="1">
        <v>60600878.687883556</v>
      </c>
      <c r="P5" s="1">
        <v>28513051.79116099</v>
      </c>
      <c r="Q5" s="1">
        <v>13011619.987474933</v>
      </c>
      <c r="R5" s="1">
        <v>76146719.971878871</v>
      </c>
      <c r="S5" s="1">
        <v>46232465.870655321</v>
      </c>
      <c r="T5" s="1">
        <v>23164783.150884002</v>
      </c>
      <c r="U5" s="1"/>
      <c r="V5" s="1">
        <v>4799711.0907781981</v>
      </c>
      <c r="W5" s="1">
        <v>11255569.589966968</v>
      </c>
      <c r="X5" s="1">
        <v>28744008.5822636</v>
      </c>
    </row>
    <row r="6" spans="1:25" x14ac:dyDescent="0.15">
      <c r="A6" s="3" t="s">
        <v>9</v>
      </c>
      <c r="B6" s="1">
        <v>629421.19995703921</v>
      </c>
      <c r="C6" s="1">
        <v>33984.192356220934</v>
      </c>
      <c r="D6" s="1">
        <v>14072.643398573498</v>
      </c>
      <c r="E6" s="1">
        <v>332581.04179454368</v>
      </c>
      <c r="F6" s="1">
        <v>3259759.3830443169</v>
      </c>
      <c r="G6" s="1">
        <v>7814.7011586254721</v>
      </c>
      <c r="H6" s="1">
        <v>2905.1888157452399</v>
      </c>
      <c r="I6" s="1">
        <v>31293.354499334775</v>
      </c>
      <c r="J6" s="1">
        <v>14025.342099198031</v>
      </c>
      <c r="K6" s="1">
        <v>1114494.9499984914</v>
      </c>
      <c r="L6" s="1">
        <v>1610.7285583662822</v>
      </c>
      <c r="M6" s="1">
        <v>5091.5146356513451</v>
      </c>
      <c r="N6" s="1">
        <v>8323.9502975281666</v>
      </c>
      <c r="O6" s="1">
        <v>757931.73304696893</v>
      </c>
      <c r="P6" s="1">
        <v>686418.15204063326</v>
      </c>
      <c r="Q6" s="1">
        <v>9599.8413736645725</v>
      </c>
      <c r="R6" s="1">
        <v>6777004.1850966765</v>
      </c>
      <c r="S6" s="1">
        <v>3050215.3780331844</v>
      </c>
      <c r="T6" s="1">
        <v>13820009.078290354</v>
      </c>
      <c r="U6" s="1"/>
      <c r="V6" s="1">
        <v>630580.53566117329</v>
      </c>
      <c r="W6" s="1"/>
      <c r="X6" s="1">
        <v>0.14907470670795944</v>
      </c>
    </row>
    <row r="7" spans="1:25" x14ac:dyDescent="0.15">
      <c r="A7" s="3" t="s">
        <v>0</v>
      </c>
      <c r="B7" s="1">
        <v>48629.770770214876</v>
      </c>
      <c r="C7" s="1">
        <v>157621.68907511793</v>
      </c>
      <c r="D7" s="1">
        <v>4000.2984434942528</v>
      </c>
      <c r="E7" s="1">
        <v>13333.415470057285</v>
      </c>
      <c r="F7" s="1">
        <v>608.42090067520235</v>
      </c>
      <c r="G7" s="1">
        <v>123969205.83088493</v>
      </c>
      <c r="H7" s="1">
        <v>90574.197962869977</v>
      </c>
      <c r="I7" s="1">
        <v>321098012.95348644</v>
      </c>
      <c r="J7" s="1">
        <v>9956220.0544262398</v>
      </c>
      <c r="K7" s="1">
        <v>2973059.8524105782</v>
      </c>
      <c r="L7" s="1">
        <v>32106.907941588986</v>
      </c>
      <c r="M7" s="1">
        <v>22847.773058238585</v>
      </c>
      <c r="N7" s="1">
        <v>13065.42816818356</v>
      </c>
      <c r="O7" s="1">
        <v>41772622.753226623</v>
      </c>
      <c r="P7" s="1">
        <v>110088313.29505725</v>
      </c>
      <c r="Q7" s="1">
        <v>5281.052154602311</v>
      </c>
      <c r="R7" s="1">
        <v>51129.907020108447</v>
      </c>
      <c r="S7" s="1">
        <v>46549737.797277421</v>
      </c>
      <c r="T7" s="1">
        <v>208055199.71968612</v>
      </c>
      <c r="U7" s="1">
        <v>6078408.6102848714</v>
      </c>
      <c r="V7" s="1">
        <v>67735217.899515927</v>
      </c>
      <c r="W7" s="1">
        <v>7870569.9834309667</v>
      </c>
      <c r="X7" s="1">
        <v>51309081.123671159</v>
      </c>
    </row>
    <row r="8" spans="1:25" x14ac:dyDescent="0.15">
      <c r="A8" s="3" t="s">
        <v>11</v>
      </c>
      <c r="B8" s="1">
        <v>177687.01794439455</v>
      </c>
      <c r="C8" s="1">
        <v>750045.09201080666</v>
      </c>
      <c r="D8" s="1">
        <v>12674340.354996135</v>
      </c>
      <c r="E8" s="1">
        <v>88187.150585473457</v>
      </c>
      <c r="F8" s="1">
        <v>81544.039019929682</v>
      </c>
      <c r="G8" s="1">
        <v>5400.619901971645</v>
      </c>
      <c r="H8" s="1">
        <v>19149896.717479173</v>
      </c>
      <c r="I8" s="1">
        <v>366699.44783967279</v>
      </c>
      <c r="J8" s="1">
        <v>17013.503568019725</v>
      </c>
      <c r="K8" s="1">
        <v>11731147.806140132</v>
      </c>
      <c r="L8" s="1">
        <v>14558944.913094917</v>
      </c>
      <c r="M8" s="1">
        <v>34180017.217385329</v>
      </c>
      <c r="N8" s="1">
        <v>49626733.789424747</v>
      </c>
      <c r="O8" s="1">
        <v>120657331.10355295</v>
      </c>
      <c r="P8" s="1">
        <v>10003686.727805715</v>
      </c>
      <c r="Q8" s="1"/>
      <c r="R8" s="1">
        <v>9796.7909777738387</v>
      </c>
      <c r="S8" s="1">
        <v>119585.6348111327</v>
      </c>
      <c r="T8" s="1"/>
      <c r="U8" s="1"/>
      <c r="V8" s="1">
        <v>-139186.93244638469</v>
      </c>
      <c r="W8" s="1">
        <v>1871641.8461864365</v>
      </c>
      <c r="X8" s="1">
        <v>87887045.736546427</v>
      </c>
    </row>
    <row r="9" spans="1:25" x14ac:dyDescent="0.15">
      <c r="A9" s="3" t="s">
        <v>12</v>
      </c>
      <c r="B9" s="1">
        <v>1592169.7585273485</v>
      </c>
      <c r="C9" s="1">
        <v>894643.23441576841</v>
      </c>
      <c r="D9" s="1">
        <v>514303.79365178093</v>
      </c>
      <c r="E9" s="1">
        <v>2198251.1016361825</v>
      </c>
      <c r="F9" s="1">
        <v>102157.58989594009</v>
      </c>
      <c r="G9" s="1">
        <v>95497687.063331038</v>
      </c>
      <c r="H9" s="1">
        <v>1089683.8285150784</v>
      </c>
      <c r="I9" s="1">
        <v>203361825.09970534</v>
      </c>
      <c r="J9" s="1">
        <v>555372.83521625982</v>
      </c>
      <c r="K9" s="1">
        <v>3487365.6865851963</v>
      </c>
      <c r="L9" s="1">
        <v>787402.68602280016</v>
      </c>
      <c r="M9" s="1">
        <v>660254.40515410132</v>
      </c>
      <c r="N9" s="1">
        <v>954258.23296014173</v>
      </c>
      <c r="O9" s="1">
        <v>30507009.288265567</v>
      </c>
      <c r="P9" s="1">
        <v>29714653.291164391</v>
      </c>
      <c r="Q9" s="1">
        <v>1964147.1437109238</v>
      </c>
      <c r="R9" s="1">
        <v>3789811.7566097956</v>
      </c>
      <c r="S9" s="1">
        <v>112112541.3175842</v>
      </c>
      <c r="T9" s="1">
        <v>382799643.95020974</v>
      </c>
      <c r="U9" s="1"/>
      <c r="V9" s="1">
        <v>18372947.835327823</v>
      </c>
      <c r="W9" s="1">
        <v>28716075.605846066</v>
      </c>
      <c r="X9" s="1">
        <v>34333778.386552006</v>
      </c>
    </row>
    <row r="10" spans="1:25" x14ac:dyDescent="0.15">
      <c r="A10" s="3" t="s">
        <v>13</v>
      </c>
      <c r="B10" s="1">
        <v>310028.41813257383</v>
      </c>
      <c r="C10" s="1">
        <v>51787.190724940352</v>
      </c>
      <c r="D10" s="1">
        <v>14277.197142964207</v>
      </c>
      <c r="E10" s="1">
        <v>67210.417251600127</v>
      </c>
      <c r="F10" s="1">
        <v>1709.1704373753216</v>
      </c>
      <c r="G10" s="1">
        <v>33018.124145904192</v>
      </c>
      <c r="H10" s="1">
        <v>46497.951772662062</v>
      </c>
      <c r="I10" s="1">
        <v>8392581.5336682405</v>
      </c>
      <c r="J10" s="1">
        <v>37095991.761846021</v>
      </c>
      <c r="K10" s="1">
        <v>423062.34745714115</v>
      </c>
      <c r="L10" s="1">
        <v>3917877.081760969</v>
      </c>
      <c r="M10" s="1">
        <v>18286.815155516051</v>
      </c>
      <c r="N10" s="1">
        <v>96271.542445746483</v>
      </c>
      <c r="O10" s="1">
        <v>8421627.3658528514</v>
      </c>
      <c r="P10" s="1">
        <v>42109500.302607909</v>
      </c>
      <c r="Q10" s="1">
        <v>9935.9310860489368</v>
      </c>
      <c r="R10" s="1">
        <v>311455.81356123264</v>
      </c>
      <c r="S10" s="1">
        <v>24229567.634272333</v>
      </c>
      <c r="T10" s="1">
        <v>1588302.2663420711</v>
      </c>
      <c r="U10" s="1"/>
      <c r="V10" s="1">
        <v>-103045.3802258147</v>
      </c>
      <c r="W10" s="1">
        <v>5890231.9300965825</v>
      </c>
      <c r="X10" s="1">
        <v>8996846.4669402447</v>
      </c>
    </row>
    <row r="11" spans="1:25" x14ac:dyDescent="0.15">
      <c r="A11" s="3" t="s">
        <v>14</v>
      </c>
      <c r="B11" s="1">
        <v>269550.83040701383</v>
      </c>
      <c r="C11" s="1">
        <v>255944.24778077373</v>
      </c>
      <c r="D11" s="1">
        <v>1391142.4425867503</v>
      </c>
      <c r="E11" s="1">
        <v>4007656.3814019817</v>
      </c>
      <c r="F11" s="1">
        <v>41295.965910001476</v>
      </c>
      <c r="G11" s="1">
        <v>51927244.972957991</v>
      </c>
      <c r="H11" s="1">
        <v>2355500.4651537593</v>
      </c>
      <c r="I11" s="1">
        <v>983934.97967416269</v>
      </c>
      <c r="J11" s="1">
        <v>6501313.8421521839</v>
      </c>
      <c r="K11" s="1">
        <v>66413606.295183189</v>
      </c>
      <c r="L11" s="1">
        <v>6405184.3235602807</v>
      </c>
      <c r="M11" s="1">
        <v>97062.780759451198</v>
      </c>
      <c r="N11" s="1">
        <v>9190102.1907617282</v>
      </c>
      <c r="O11" s="1">
        <v>126008641.51855816</v>
      </c>
      <c r="P11" s="1">
        <v>19608472.471308</v>
      </c>
      <c r="Q11" s="1"/>
      <c r="R11" s="1">
        <v>49635.907419814277</v>
      </c>
      <c r="S11" s="1">
        <v>2540519.2758154185</v>
      </c>
      <c r="T11" s="1"/>
      <c r="U11" s="1"/>
      <c r="V11" s="1">
        <v>-216195.04461099743</v>
      </c>
      <c r="W11" s="1">
        <v>26887956.307822485</v>
      </c>
      <c r="X11" s="1">
        <v>44510482.952048272</v>
      </c>
    </row>
    <row r="12" spans="1:25" x14ac:dyDescent="0.15">
      <c r="A12" s="3" t="s">
        <v>15</v>
      </c>
      <c r="B12" s="1">
        <v>131238.35827145827</v>
      </c>
      <c r="C12" s="1">
        <v>449053.11540807545</v>
      </c>
      <c r="D12" s="1">
        <v>33899.432595758801</v>
      </c>
      <c r="E12" s="1">
        <v>193825.24147843989</v>
      </c>
      <c r="F12" s="1">
        <v>595.70400972933544</v>
      </c>
      <c r="G12" s="1">
        <v>60457.20614658625</v>
      </c>
      <c r="H12" s="1">
        <v>1062042.350544272</v>
      </c>
      <c r="I12" s="1">
        <v>3702272.4969222695</v>
      </c>
      <c r="J12" s="1">
        <v>37066.661953426345</v>
      </c>
      <c r="K12" s="1">
        <v>609006.73953059746</v>
      </c>
      <c r="L12" s="1">
        <v>17091445.47901167</v>
      </c>
      <c r="M12" s="1">
        <v>161927.06763589449</v>
      </c>
      <c r="N12" s="1">
        <v>129575.43553197086</v>
      </c>
      <c r="O12" s="1">
        <v>35320741.309396766</v>
      </c>
      <c r="P12" s="1">
        <v>99737027.85317184</v>
      </c>
      <c r="Q12" s="1">
        <v>1.5508912411058184</v>
      </c>
      <c r="R12" s="1">
        <v>34883.948834873772</v>
      </c>
      <c r="S12" s="1">
        <v>1016329.2902630145</v>
      </c>
      <c r="T12" s="1">
        <v>2282871.6017782851</v>
      </c>
      <c r="U12" s="1"/>
      <c r="V12" s="1">
        <v>229194.46212347271</v>
      </c>
      <c r="W12" s="1">
        <v>10182095.538912199</v>
      </c>
      <c r="X12" s="1">
        <v>4324984.583131874</v>
      </c>
    </row>
    <row r="13" spans="1:25" x14ac:dyDescent="0.15">
      <c r="A13" s="3" t="s">
        <v>16</v>
      </c>
      <c r="B13" s="1">
        <v>20393.566180246467</v>
      </c>
      <c r="C13" s="1">
        <v>697515.87741378311</v>
      </c>
      <c r="D13" s="1">
        <v>134684.64997265118</v>
      </c>
      <c r="E13" s="1"/>
      <c r="F13" s="1">
        <v>23987.006817806778</v>
      </c>
      <c r="G13" s="1"/>
      <c r="H13" s="1">
        <v>486106.24110155978</v>
      </c>
      <c r="I13" s="1"/>
      <c r="J13" s="1"/>
      <c r="K13" s="1">
        <v>70337.864429482288</v>
      </c>
      <c r="L13" s="1">
        <v>244466.64133821236</v>
      </c>
      <c r="M13" s="1">
        <v>18806118.106102906</v>
      </c>
      <c r="N13" s="1">
        <v>315067.2170390219</v>
      </c>
      <c r="O13" s="1">
        <v>108384403.39701831</v>
      </c>
      <c r="P13" s="1">
        <v>29357593.760142624</v>
      </c>
      <c r="Q13" s="1"/>
      <c r="R13" s="1">
        <v>40556.022366795936</v>
      </c>
      <c r="S13" s="1">
        <v>239747.84740410361</v>
      </c>
      <c r="T13" s="1"/>
      <c r="U13" s="1"/>
      <c r="V13" s="1">
        <v>311472.568753178</v>
      </c>
      <c r="W13" s="1">
        <v>1653982.5908633671</v>
      </c>
      <c r="X13" s="1">
        <v>664099.71117671742</v>
      </c>
    </row>
    <row r="14" spans="1:25" x14ac:dyDescent="0.15">
      <c r="A14" s="3" t="s">
        <v>17</v>
      </c>
      <c r="B14" s="1">
        <v>24523.602929394125</v>
      </c>
      <c r="C14" s="1">
        <v>53601.458970069085</v>
      </c>
      <c r="D14" s="1">
        <v>778.25176761135185</v>
      </c>
      <c r="E14" s="1">
        <v>8453.6158520827612</v>
      </c>
      <c r="F14" s="1">
        <v>5809.6668262206076</v>
      </c>
      <c r="G14" s="1">
        <v>657.87784274955288</v>
      </c>
      <c r="H14" s="1">
        <v>455284.34338529973</v>
      </c>
      <c r="I14" s="1">
        <v>5564.3333072717314</v>
      </c>
      <c r="J14" s="1">
        <v>51274.935208536022</v>
      </c>
      <c r="K14" s="1">
        <v>951307.69723954797</v>
      </c>
      <c r="L14" s="1">
        <v>96507.356977970136</v>
      </c>
      <c r="M14" s="1">
        <v>1479702.207778659</v>
      </c>
      <c r="N14" s="1">
        <v>46610409.040053427</v>
      </c>
      <c r="O14" s="1">
        <v>128884241.64233238</v>
      </c>
      <c r="P14" s="1">
        <v>106856087.84421617</v>
      </c>
      <c r="Q14" s="1"/>
      <c r="R14" s="1">
        <v>3403.1293881225756</v>
      </c>
      <c r="S14" s="1">
        <v>664877.18085096625</v>
      </c>
      <c r="T14" s="1"/>
      <c r="U14" s="1"/>
      <c r="V14" s="1">
        <v>532224.84271853312</v>
      </c>
      <c r="W14" s="1">
        <v>4748091.7427348774</v>
      </c>
      <c r="X14" s="1">
        <v>57592118.197170332</v>
      </c>
    </row>
    <row r="15" spans="1:25" x14ac:dyDescent="0.15">
      <c r="A15" s="3" t="s">
        <v>7</v>
      </c>
      <c r="B15" s="1">
        <v>858793.9459993114</v>
      </c>
      <c r="C15" s="1">
        <v>21398167.507617269</v>
      </c>
      <c r="D15" s="1">
        <v>6850954.5103113335</v>
      </c>
      <c r="E15" s="1">
        <v>5881803.0128985746</v>
      </c>
      <c r="F15" s="1">
        <v>164577.40178943874</v>
      </c>
      <c r="G15" s="1">
        <v>23439296.244018745</v>
      </c>
      <c r="H15" s="1">
        <v>16763022.932118304</v>
      </c>
      <c r="I15" s="1">
        <v>19400861.226633802</v>
      </c>
      <c r="J15" s="1">
        <v>10278002.016527873</v>
      </c>
      <c r="K15" s="1">
        <v>25504984.179484259</v>
      </c>
      <c r="L15" s="1">
        <v>21555231.264951997</v>
      </c>
      <c r="M15" s="1">
        <v>13175615.045076618</v>
      </c>
      <c r="N15" s="1">
        <v>13633727.792980382</v>
      </c>
      <c r="O15" s="1">
        <v>653219821.45937455</v>
      </c>
      <c r="P15" s="1">
        <v>1098623202.1775429</v>
      </c>
      <c r="Q15" s="1">
        <v>119874.07243568324</v>
      </c>
      <c r="R15" s="1">
        <v>9234419.7440272514</v>
      </c>
      <c r="S15" s="1">
        <v>157128818.02851945</v>
      </c>
      <c r="T15" s="1">
        <v>67084578.032427691</v>
      </c>
      <c r="U15" s="1"/>
      <c r="V15" s="1">
        <v>31723032.419958193</v>
      </c>
      <c r="W15" s="1">
        <v>168160669.01940757</v>
      </c>
      <c r="X15" s="1">
        <v>119601110.70566367</v>
      </c>
    </row>
    <row r="16" spans="1:25" x14ac:dyDescent="0.15">
      <c r="A16" s="3" t="s">
        <v>6</v>
      </c>
      <c r="B16" s="1">
        <v>39373163.090243295</v>
      </c>
      <c r="C16" s="1">
        <v>18781234.750811167</v>
      </c>
      <c r="D16" s="1">
        <v>7746333.374947181</v>
      </c>
      <c r="E16" s="1">
        <v>4791797.3392718956</v>
      </c>
      <c r="F16" s="1">
        <v>330186.21347289986</v>
      </c>
      <c r="G16" s="1">
        <v>8299726.0756594678</v>
      </c>
      <c r="H16" s="1">
        <v>16509308.450427176</v>
      </c>
      <c r="I16" s="1">
        <v>9403387.2870562598</v>
      </c>
      <c r="J16" s="1">
        <v>11633580.742634453</v>
      </c>
      <c r="K16" s="1">
        <v>8349498.3388304869</v>
      </c>
      <c r="L16" s="1">
        <v>11788543.714511393</v>
      </c>
      <c r="M16" s="1">
        <v>21438458.278635509</v>
      </c>
      <c r="N16" s="1">
        <v>22636548.410316173</v>
      </c>
      <c r="O16" s="1">
        <v>105680803.82601583</v>
      </c>
      <c r="P16" s="1">
        <v>1662824936.9762707</v>
      </c>
      <c r="Q16" s="1">
        <v>7657226.6575621339</v>
      </c>
      <c r="R16" s="1">
        <v>50235436.668971822</v>
      </c>
      <c r="S16" s="1">
        <v>335892416.1764369</v>
      </c>
      <c r="T16" s="1">
        <v>299438644.12349904</v>
      </c>
      <c r="U16" s="1"/>
      <c r="V16" s="1">
        <v>2092742772.3503036</v>
      </c>
      <c r="W16" s="1">
        <v>853629006.45870984</v>
      </c>
      <c r="X16" s="1">
        <v>516321090.01426381</v>
      </c>
    </row>
    <row r="17" spans="1:24" x14ac:dyDescent="0.15">
      <c r="A17" s="3" t="s">
        <v>18</v>
      </c>
      <c r="B17" s="1">
        <v>248935.12668717027</v>
      </c>
      <c r="C17" s="1">
        <v>155344.96955992581</v>
      </c>
      <c r="D17" s="1">
        <v>46143.185483056346</v>
      </c>
      <c r="E17" s="1">
        <v>69123.391471037205</v>
      </c>
      <c r="F17" s="1">
        <v>19345.352219983164</v>
      </c>
      <c r="G17" s="1">
        <v>184853.51149397396</v>
      </c>
      <c r="H17" s="1">
        <v>171229.2809668688</v>
      </c>
      <c r="I17" s="1">
        <v>551070.43988496019</v>
      </c>
      <c r="J17" s="1">
        <v>108292.96830701138</v>
      </c>
      <c r="K17" s="1">
        <v>159743.39902024268</v>
      </c>
      <c r="L17" s="1">
        <v>159231.34882301788</v>
      </c>
      <c r="M17" s="1">
        <v>73107.178181424228</v>
      </c>
      <c r="N17" s="1">
        <v>99666.455073314544</v>
      </c>
      <c r="O17" s="1">
        <v>2796849.1530502876</v>
      </c>
      <c r="P17" s="1">
        <v>10461150.860223953</v>
      </c>
      <c r="Q17" s="1">
        <v>6918229.3345988449</v>
      </c>
      <c r="R17" s="1">
        <v>2218670.9777970696</v>
      </c>
      <c r="S17" s="1">
        <v>28039010.933750644</v>
      </c>
      <c r="T17" s="1">
        <v>4462276.5285770968</v>
      </c>
      <c r="U17" s="1">
        <v>776985.2816169752</v>
      </c>
      <c r="V17" s="1">
        <v>295267.8518767152</v>
      </c>
      <c r="W17" s="1">
        <v>15216345.014253177</v>
      </c>
      <c r="X17" s="1">
        <v>22250931.888758864</v>
      </c>
    </row>
    <row r="18" spans="1:24" x14ac:dyDescent="0.15">
      <c r="A18" s="3" t="s">
        <v>19</v>
      </c>
      <c r="B18" s="1">
        <v>6070471.7432525018</v>
      </c>
      <c r="C18" s="1">
        <v>6248554.8570900485</v>
      </c>
      <c r="D18" s="1">
        <v>820361.01698403992</v>
      </c>
      <c r="E18" s="1">
        <v>5009787.0929886457</v>
      </c>
      <c r="F18" s="1">
        <v>874977.89278942754</v>
      </c>
      <c r="G18" s="1">
        <v>8880685.7931964174</v>
      </c>
      <c r="H18" s="1">
        <v>6347835.1863154788</v>
      </c>
      <c r="I18" s="1">
        <v>25254468.759681225</v>
      </c>
      <c r="J18" s="1">
        <v>3835411.9231087561</v>
      </c>
      <c r="K18" s="1">
        <v>7524226.763667726</v>
      </c>
      <c r="L18" s="1">
        <v>5479407.4221366271</v>
      </c>
      <c r="M18" s="1">
        <v>3946161.0543751465</v>
      </c>
      <c r="N18" s="1">
        <v>3316562.7768004476</v>
      </c>
      <c r="O18" s="1">
        <v>56827211.5984708</v>
      </c>
      <c r="P18" s="1">
        <v>117763571.8773514</v>
      </c>
      <c r="Q18" s="1">
        <v>1487368.4972045764</v>
      </c>
      <c r="R18" s="1">
        <v>49125456.782114252</v>
      </c>
      <c r="S18" s="1">
        <v>66319422.195040904</v>
      </c>
      <c r="T18" s="1">
        <v>57093663.532298617</v>
      </c>
      <c r="U18" s="1">
        <v>18662894.047125421</v>
      </c>
      <c r="V18" s="1">
        <v>21954669.903463393</v>
      </c>
      <c r="W18" s="1">
        <v>41378692.489300303</v>
      </c>
      <c r="X18" s="1">
        <v>10161244.646159699</v>
      </c>
    </row>
    <row r="19" spans="1:24" x14ac:dyDescent="0.15">
      <c r="A19" s="3" t="s">
        <v>20</v>
      </c>
      <c r="B19" s="1">
        <v>40061069.859285735</v>
      </c>
      <c r="C19" s="1">
        <v>26710585.141216282</v>
      </c>
      <c r="D19" s="1">
        <v>6564507.2056248803</v>
      </c>
      <c r="E19" s="1">
        <v>11754220.665322216</v>
      </c>
      <c r="F19" s="1">
        <v>2214457.6823276104</v>
      </c>
      <c r="G19" s="1">
        <v>36009445.171741262</v>
      </c>
      <c r="H19" s="1">
        <v>18901852.389378563</v>
      </c>
      <c r="I19" s="1">
        <v>75417327.352295592</v>
      </c>
      <c r="J19" s="1">
        <v>10093509.92791249</v>
      </c>
      <c r="K19" s="1">
        <v>18604941.73544218</v>
      </c>
      <c r="L19" s="1">
        <v>14934661.875073792</v>
      </c>
      <c r="M19" s="1">
        <v>9148543.4175609015</v>
      </c>
      <c r="N19" s="1">
        <v>15002593.939949987</v>
      </c>
      <c r="O19" s="1">
        <v>173284161.01493603</v>
      </c>
      <c r="P19" s="1">
        <v>510554467.92799878</v>
      </c>
      <c r="Q19" s="1">
        <v>7426359.7835883843</v>
      </c>
      <c r="R19" s="1">
        <v>101967112.70520458</v>
      </c>
      <c r="S19" s="1">
        <v>888800444.83108342</v>
      </c>
      <c r="T19" s="1">
        <v>910605312.95145094</v>
      </c>
      <c r="U19" s="1">
        <v>707123246.42453742</v>
      </c>
      <c r="V19" s="1">
        <v>240175302.18236107</v>
      </c>
      <c r="W19" s="1">
        <v>188809387.56664315</v>
      </c>
      <c r="X19" s="1">
        <v>72774025.450354978</v>
      </c>
    </row>
    <row r="20" spans="1:24" x14ac:dyDescent="0.15">
      <c r="A20" s="3" t="s">
        <v>3</v>
      </c>
      <c r="B20" s="1">
        <v>36028790.66012235</v>
      </c>
      <c r="C20" s="1">
        <v>62910288.305625819</v>
      </c>
      <c r="D20" s="1">
        <v>15120003.601957381</v>
      </c>
      <c r="E20" s="1">
        <v>8358499.8692376576</v>
      </c>
      <c r="F20" s="1">
        <v>1928212.9996277194</v>
      </c>
      <c r="G20" s="1">
        <v>529963185.76456451</v>
      </c>
      <c r="H20" s="1">
        <v>32844094.856173418</v>
      </c>
      <c r="I20" s="1">
        <v>64181322.640561052</v>
      </c>
      <c r="J20" s="1">
        <v>10938797.662124865</v>
      </c>
      <c r="K20" s="1">
        <v>12649090.526871629</v>
      </c>
      <c r="L20" s="1">
        <v>15416585.761119369</v>
      </c>
      <c r="M20" s="1">
        <v>9949203.4067571107</v>
      </c>
      <c r="N20" s="1">
        <v>12559836.897035778</v>
      </c>
      <c r="O20" s="1">
        <v>166093729.91933459</v>
      </c>
      <c r="P20" s="1">
        <v>570435382.21876121</v>
      </c>
      <c r="Q20" s="1">
        <v>5374841.2929591872</v>
      </c>
      <c r="R20" s="1">
        <v>94115551.819324538</v>
      </c>
      <c r="S20" s="1">
        <v>992473520.99378145</v>
      </c>
      <c r="T20" s="1"/>
      <c r="U20" s="1"/>
      <c r="V20" s="1"/>
      <c r="W20" s="1"/>
      <c r="X20" s="1"/>
    </row>
    <row r="21" spans="1:24" x14ac:dyDescent="0.15">
      <c r="A21" s="3" t="s">
        <v>4</v>
      </c>
      <c r="B21" s="1">
        <v>69014891.773732543</v>
      </c>
      <c r="C21" s="1">
        <v>39153128.072443828</v>
      </c>
      <c r="D21" s="1">
        <v>37225121.563523397</v>
      </c>
      <c r="E21" s="1">
        <v>11080827.52757426</v>
      </c>
      <c r="F21" s="1">
        <v>4137611.0639642132</v>
      </c>
      <c r="G21" s="1">
        <v>22581542.184512917</v>
      </c>
      <c r="H21" s="1">
        <v>27715623.695939824</v>
      </c>
      <c r="I21" s="1">
        <v>80445495.767655626</v>
      </c>
      <c r="J21" s="1">
        <v>11341743.855812771</v>
      </c>
      <c r="K21" s="1">
        <v>30029607.309075817</v>
      </c>
      <c r="L21" s="1">
        <v>17705754.77340829</v>
      </c>
      <c r="M21" s="1">
        <v>16131598.712151788</v>
      </c>
      <c r="N21" s="1">
        <v>22243259.427605059</v>
      </c>
      <c r="O21" s="1">
        <v>203148204.03137797</v>
      </c>
      <c r="P21" s="1">
        <v>392438477.52324742</v>
      </c>
      <c r="Q21" s="1">
        <v>6088697.6787164696</v>
      </c>
      <c r="R21" s="1">
        <v>98161911.656730726</v>
      </c>
      <c r="S21" s="1">
        <v>901955021.13669109</v>
      </c>
      <c r="T21" s="1"/>
      <c r="U21" s="1"/>
      <c r="V21" s="1"/>
      <c r="W21" s="1"/>
      <c r="X21" s="1"/>
    </row>
    <row r="22" spans="1:24" x14ac:dyDescent="0.15">
      <c r="A22" s="3" t="s">
        <v>5</v>
      </c>
      <c r="B22" s="1">
        <v>20498972.720272996</v>
      </c>
      <c r="C22" s="1">
        <v>25573935.780843727</v>
      </c>
      <c r="D22" s="1">
        <v>22578743.22143954</v>
      </c>
      <c r="E22" s="1">
        <v>38289854.534895584</v>
      </c>
      <c r="F22" s="1">
        <v>700472.78009866714</v>
      </c>
      <c r="G22" s="1">
        <v>-28956568.768270563</v>
      </c>
      <c r="H22" s="1">
        <v>16098287.126482436</v>
      </c>
      <c r="I22" s="1">
        <v>62368022.993534587</v>
      </c>
      <c r="J22" s="1">
        <v>4714856.0114633357</v>
      </c>
      <c r="K22" s="1">
        <v>7717516.7010738635</v>
      </c>
      <c r="L22" s="1">
        <v>8821533.813795425</v>
      </c>
      <c r="M22" s="1">
        <v>5039564.8287750324</v>
      </c>
      <c r="N22" s="1">
        <v>8240501.0908650504</v>
      </c>
      <c r="O22" s="1">
        <v>76367185.995766118</v>
      </c>
      <c r="P22" s="1">
        <v>160015567.31250858</v>
      </c>
      <c r="Q22" s="1">
        <v>712706.9416812181</v>
      </c>
      <c r="R22" s="1">
        <v>5844302.6584348688</v>
      </c>
      <c r="S22" s="1">
        <v>301436796.79908317</v>
      </c>
      <c r="T22" s="1"/>
      <c r="U22" s="1"/>
      <c r="V22" s="1"/>
      <c r="W22" s="1"/>
      <c r="X22" s="1"/>
    </row>
    <row r="23" spans="1:24" x14ac:dyDescent="0.15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24" x14ac:dyDescent="0.15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24" x14ac:dyDescent="0.15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24" x14ac:dyDescent="0.15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24" x14ac:dyDescent="0.15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24" x14ac:dyDescent="0.15">
      <c r="A28" t="s">
        <v>34</v>
      </c>
      <c r="B28">
        <v>9.5437463565611882</v>
      </c>
      <c r="C28">
        <v>0.18771277336022552</v>
      </c>
      <c r="D28">
        <v>2.1687659993315578E-5</v>
      </c>
      <c r="E28">
        <v>1.8836000978958429</v>
      </c>
      <c r="F28">
        <v>0</v>
      </c>
      <c r="G28">
        <v>4.2143573166651396E-3</v>
      </c>
      <c r="H28">
        <v>0</v>
      </c>
      <c r="I28">
        <v>0.83607397982007214</v>
      </c>
      <c r="J28">
        <v>0.7921392218884673</v>
      </c>
      <c r="K28">
        <v>2.28877672166798</v>
      </c>
      <c r="L28">
        <v>3.0825159496096215</v>
      </c>
      <c r="M28">
        <v>3.8601920595738051</v>
      </c>
      <c r="N28">
        <v>1.8358370071856065</v>
      </c>
      <c r="O28">
        <v>0.57588023007636868</v>
      </c>
      <c r="P28">
        <v>0.81778541487924461</v>
      </c>
      <c r="Q28">
        <v>1.2249465984333706E-2</v>
      </c>
      <c r="R28">
        <v>0.82074258016077262</v>
      </c>
      <c r="S28">
        <v>0</v>
      </c>
      <c r="T28">
        <v>2.326905096359809</v>
      </c>
    </row>
    <row r="29" spans="1:24" x14ac:dyDescent="0.15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24" x14ac:dyDescent="0.15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24" x14ac:dyDescent="0.15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24" x14ac:dyDescent="0.15">
      <c r="A32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20" x14ac:dyDescent="0.15">
      <c r="A33" t="s">
        <v>38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20" x14ac:dyDescent="0.15">
      <c r="A34" t="s">
        <v>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20" x14ac:dyDescent="0.15">
      <c r="A35" t="s">
        <v>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20" x14ac:dyDescent="0.15">
      <c r="A36" t="s">
        <v>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20" x14ac:dyDescent="0.15">
      <c r="A37" t="s">
        <v>42</v>
      </c>
      <c r="B37">
        <v>8.5476741267242975</v>
      </c>
      <c r="C37">
        <v>2.3374203840729989E-2</v>
      </c>
      <c r="D37">
        <v>2.2165894997480959E-3</v>
      </c>
      <c r="E37">
        <v>1.0180370482655507</v>
      </c>
      <c r="F37">
        <v>0</v>
      </c>
      <c r="G37">
        <v>0.78903816086906764</v>
      </c>
      <c r="H37">
        <v>0</v>
      </c>
      <c r="I37">
        <v>0.22240523302167139</v>
      </c>
      <c r="J37">
        <v>0.25271101174877159</v>
      </c>
      <c r="K37">
        <v>0.65362254504076056</v>
      </c>
      <c r="L37">
        <v>3.3237464392610221</v>
      </c>
      <c r="M37">
        <v>1.2012996225326562</v>
      </c>
      <c r="N37">
        <v>0.2844212117952975</v>
      </c>
      <c r="O37">
        <v>0.15896482172870074</v>
      </c>
      <c r="P37">
        <v>0.20667184655689663</v>
      </c>
      <c r="Q37">
        <v>0.11860252797595085</v>
      </c>
      <c r="R37">
        <v>4.0852025221778279</v>
      </c>
      <c r="S37">
        <v>0</v>
      </c>
      <c r="T37">
        <v>1.2245330889610329</v>
      </c>
    </row>
    <row r="38" spans="1:20" x14ac:dyDescent="0.15">
      <c r="A38" t="s">
        <v>43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20" x14ac:dyDescent="0.15">
      <c r="A39" t="s">
        <v>44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20" x14ac:dyDescent="0.1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</sheetData>
  <phoneticPr fontId="1" type="noConversion"/>
  <pageMargins left="0.7" right="0.7" top="0.75" bottom="0.75" header="0.3" footer="0.3"/>
  <pageSetup paperSize="9" orientation="portrait" verticalDpi="10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A3" workbookViewId="0">
      <selection activeCell="B3" sqref="A1:X34"/>
    </sheetView>
  </sheetViews>
  <sheetFormatPr defaultRowHeight="13.5" x14ac:dyDescent="0.15"/>
  <sheetData>
    <row r="1" spans="1:24" x14ac:dyDescent="0.15">
      <c r="A1" s="1"/>
      <c r="B1" s="3" t="s">
        <v>10</v>
      </c>
      <c r="C1" s="3" t="s">
        <v>1</v>
      </c>
      <c r="D1" s="3" t="s">
        <v>2</v>
      </c>
      <c r="E1" s="3" t="s">
        <v>8</v>
      </c>
      <c r="F1" s="3" t="s">
        <v>9</v>
      </c>
      <c r="G1" s="3" t="s">
        <v>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7</v>
      </c>
      <c r="P1" s="3" t="s">
        <v>6</v>
      </c>
      <c r="Q1" s="3" t="s">
        <v>18</v>
      </c>
      <c r="R1" s="3" t="s">
        <v>19</v>
      </c>
      <c r="S1" s="3" t="s">
        <v>20</v>
      </c>
      <c r="T1" s="3" t="s">
        <v>25</v>
      </c>
      <c r="U1" s="3" t="s">
        <v>21</v>
      </c>
      <c r="V1" s="3" t="s">
        <v>22</v>
      </c>
      <c r="W1" s="3" t="s">
        <v>23</v>
      </c>
      <c r="X1" s="3" t="s">
        <v>24</v>
      </c>
    </row>
    <row r="2" spans="1:24" x14ac:dyDescent="0.15">
      <c r="A2" s="3" t="s">
        <v>10</v>
      </c>
      <c r="B2" s="1">
        <v>158159021.33931977</v>
      </c>
      <c r="C2" s="1">
        <v>10203751.52434181</v>
      </c>
      <c r="D2" s="1">
        <v>5520365.8430835363</v>
      </c>
      <c r="E2" s="1">
        <v>5092248.8042395599</v>
      </c>
      <c r="F2" s="1">
        <v>677410.5562632886</v>
      </c>
      <c r="G2" s="1">
        <v>8843585.3028611746</v>
      </c>
      <c r="H2" s="1">
        <v>16390760.974691005</v>
      </c>
      <c r="I2" s="1">
        <v>7180077.6027547317</v>
      </c>
      <c r="J2" s="1">
        <v>3968138.3820578451</v>
      </c>
      <c r="K2" s="1">
        <v>30816308.438354895</v>
      </c>
      <c r="L2" s="1">
        <v>13190883.729714893</v>
      </c>
      <c r="M2" s="1">
        <v>6618962.1281332718</v>
      </c>
      <c r="N2" s="1">
        <v>18984375.543980725</v>
      </c>
      <c r="O2" s="1">
        <v>68336861.471149385</v>
      </c>
      <c r="P2" s="1">
        <v>65768028.676109679</v>
      </c>
      <c r="Q2" s="1">
        <v>166967.85643087028</v>
      </c>
      <c r="R2" s="1">
        <v>5422390.6793617727</v>
      </c>
      <c r="S2" s="1">
        <v>31003068.762112483</v>
      </c>
      <c r="T2" s="1">
        <v>28384217.745936584</v>
      </c>
      <c r="U2" s="1"/>
      <c r="V2" s="1"/>
      <c r="W2" s="1">
        <v>774344.00219647575</v>
      </c>
      <c r="X2" s="1">
        <v>220799.35209870912</v>
      </c>
    </row>
    <row r="3" spans="1:24" x14ac:dyDescent="0.15">
      <c r="A3" s="3" t="s">
        <v>1</v>
      </c>
      <c r="B3" s="1">
        <v>87467491.411435395</v>
      </c>
      <c r="C3" s="1">
        <v>57882702.853020996</v>
      </c>
      <c r="D3" s="1">
        <v>313265.11275735789</v>
      </c>
      <c r="E3" s="1">
        <v>1368817.112737267</v>
      </c>
      <c r="F3" s="1">
        <v>2156347.8596189143</v>
      </c>
      <c r="G3" s="1">
        <v>53468.918557971498</v>
      </c>
      <c r="H3" s="1">
        <v>1607963.1804338449</v>
      </c>
      <c r="I3" s="1">
        <v>1816599.8774459884</v>
      </c>
      <c r="J3" s="1">
        <v>2451485.1471674759</v>
      </c>
      <c r="K3" s="1">
        <v>17247972.659836687</v>
      </c>
      <c r="L3" s="1">
        <v>9928774.0653437339</v>
      </c>
      <c r="M3" s="1">
        <v>18729185.754082572</v>
      </c>
      <c r="N3" s="1">
        <v>3661688.4016274344</v>
      </c>
      <c r="O3" s="1">
        <v>73650807.148285583</v>
      </c>
      <c r="P3" s="1">
        <v>6834672.5248289006</v>
      </c>
      <c r="Q3" s="1">
        <v>27128.539726789259</v>
      </c>
      <c r="R3" s="1">
        <v>523109.16996061424</v>
      </c>
      <c r="S3" s="1">
        <v>1599586.7420301049</v>
      </c>
      <c r="T3" s="1">
        <v>1611946.8636780211</v>
      </c>
      <c r="U3" s="1"/>
      <c r="V3" s="1">
        <v>2550049.8762932271</v>
      </c>
      <c r="W3" s="1">
        <v>1376242.3652814636</v>
      </c>
      <c r="X3" s="1">
        <v>17959540.504352916</v>
      </c>
    </row>
    <row r="4" spans="1:24" x14ac:dyDescent="0.15">
      <c r="A4" s="3" t="s">
        <v>2</v>
      </c>
      <c r="B4" s="1">
        <v>4809975.9560127845</v>
      </c>
      <c r="C4" s="1">
        <v>759979.17019265064</v>
      </c>
      <c r="D4" s="1">
        <v>1011625.245041878</v>
      </c>
      <c r="E4" s="1">
        <v>223378305.60013977</v>
      </c>
      <c r="F4" s="1">
        <v>14151882.959579736</v>
      </c>
      <c r="G4" s="1"/>
      <c r="H4" s="1">
        <v>178221.37274068853</v>
      </c>
      <c r="I4" s="1"/>
      <c r="J4" s="1"/>
      <c r="K4" s="1">
        <v>10613422.209409062</v>
      </c>
      <c r="L4" s="1">
        <v>291016.25041123683</v>
      </c>
      <c r="M4" s="1">
        <v>58458.771040548963</v>
      </c>
      <c r="N4" s="1">
        <v>180388.83010941764</v>
      </c>
      <c r="O4" s="1">
        <v>4091767.485356458</v>
      </c>
      <c r="P4" s="1">
        <v>503766.21473043947</v>
      </c>
      <c r="Q4" s="1"/>
      <c r="R4" s="1"/>
      <c r="S4" s="1"/>
      <c r="T4" s="1"/>
      <c r="U4" s="1"/>
      <c r="V4" s="1">
        <v>3335650.754168679</v>
      </c>
      <c r="W4" s="1">
        <v>1871158.191253515</v>
      </c>
      <c r="X4" s="1">
        <v>142675337.1805588</v>
      </c>
    </row>
    <row r="5" spans="1:24" x14ac:dyDescent="0.15">
      <c r="A5" s="3" t="s">
        <v>8</v>
      </c>
      <c r="B5" s="1">
        <v>19176582.128251635</v>
      </c>
      <c r="C5" s="1">
        <v>1674974.077109016</v>
      </c>
      <c r="D5" s="1">
        <v>3888490.0961523489</v>
      </c>
      <c r="E5" s="1">
        <v>27127136.130000722</v>
      </c>
      <c r="F5" s="1">
        <v>323763.58632872516</v>
      </c>
      <c r="G5" s="1">
        <v>14488893.712449836</v>
      </c>
      <c r="H5" s="1">
        <v>9790846.4695895258</v>
      </c>
      <c r="I5" s="1">
        <v>1379259.6130056421</v>
      </c>
      <c r="J5" s="1">
        <v>335483.5687176194</v>
      </c>
      <c r="K5" s="1">
        <v>23260441.973830655</v>
      </c>
      <c r="L5" s="1">
        <v>5728642.4997090027</v>
      </c>
      <c r="M5" s="1">
        <v>471697.32714619284</v>
      </c>
      <c r="N5" s="1">
        <v>6354257.1237042146</v>
      </c>
      <c r="O5" s="1">
        <v>60635161.095837735</v>
      </c>
      <c r="P5" s="1">
        <v>28529181.855521217</v>
      </c>
      <c r="Q5" s="1">
        <v>13018980.766298814</v>
      </c>
      <c r="R5" s="1">
        <v>76189796.788172036</v>
      </c>
      <c r="S5" s="1">
        <v>46258619.951091491</v>
      </c>
      <c r="T5" s="1">
        <v>23177887.656352278</v>
      </c>
      <c r="U5" s="1"/>
      <c r="V5" s="1">
        <v>4802426.326220965</v>
      </c>
      <c r="W5" s="1">
        <v>11261936.956856584</v>
      </c>
      <c r="X5" s="1">
        <v>28760269.30075134</v>
      </c>
    </row>
    <row r="6" spans="1:24" x14ac:dyDescent="0.15">
      <c r="A6" s="3" t="s">
        <v>9</v>
      </c>
      <c r="B6" s="1">
        <v>629670.04579177639</v>
      </c>
      <c r="C6" s="1">
        <v>33997.628231458912</v>
      </c>
      <c r="D6" s="1">
        <v>14078.207111225245</v>
      </c>
      <c r="E6" s="1">
        <v>332712.52990928903</v>
      </c>
      <c r="F6" s="1">
        <v>3261048.1504782261</v>
      </c>
      <c r="G6" s="1">
        <v>7817.7907524192224</v>
      </c>
      <c r="H6" s="1">
        <v>2906.337401360046</v>
      </c>
      <c r="I6" s="1">
        <v>31305.726534027373</v>
      </c>
      <c r="J6" s="1">
        <v>14030.887110968197</v>
      </c>
      <c r="K6" s="1">
        <v>1114935.5729488502</v>
      </c>
      <c r="L6" s="1">
        <v>1611.3653705560669</v>
      </c>
      <c r="M6" s="1">
        <v>5093.5275996405999</v>
      </c>
      <c r="N6" s="1">
        <v>8327.2412263374245</v>
      </c>
      <c r="O6" s="1">
        <v>758231.38637100242</v>
      </c>
      <c r="P6" s="1">
        <v>686689.53199738613</v>
      </c>
      <c r="Q6" s="1">
        <v>9603.6367344502214</v>
      </c>
      <c r="R6" s="1">
        <v>6779683.5185280442</v>
      </c>
      <c r="S6" s="1">
        <v>3051421.300858676</v>
      </c>
      <c r="T6" s="1">
        <v>13825472.910292517</v>
      </c>
      <c r="U6" s="1"/>
      <c r="V6" s="1">
        <v>630829.83984695002</v>
      </c>
      <c r="W6" s="1"/>
      <c r="X6" s="1">
        <v>0.1491336443793177</v>
      </c>
    </row>
    <row r="7" spans="1:24" x14ac:dyDescent="0.15">
      <c r="A7" s="3" t="s">
        <v>0</v>
      </c>
      <c r="B7" s="1">
        <v>48966.11304390915</v>
      </c>
      <c r="C7" s="1">
        <v>160909.92483004523</v>
      </c>
      <c r="D7" s="1">
        <v>4083.7509458082523</v>
      </c>
      <c r="E7" s="1">
        <v>13611.571437939661</v>
      </c>
      <c r="F7" s="1">
        <v>619.29524826663692</v>
      </c>
      <c r="G7" s="1">
        <v>124330931.43111081</v>
      </c>
      <c r="H7" s="1">
        <v>92463.717773102166</v>
      </c>
      <c r="I7" s="1">
        <v>321323041.66595608</v>
      </c>
      <c r="J7" s="1">
        <v>10056004.517749658</v>
      </c>
      <c r="K7" s="1">
        <v>2976399.7947482304</v>
      </c>
      <c r="L7" s="1">
        <v>32318.023517121128</v>
      </c>
      <c r="M7" s="1">
        <v>23102.235560717258</v>
      </c>
      <c r="N7" s="1">
        <v>13313.217918503959</v>
      </c>
      <c r="O7" s="1">
        <v>42004310.93034289</v>
      </c>
      <c r="P7" s="1">
        <v>110890229.71336524</v>
      </c>
      <c r="Q7" s="1">
        <v>5391.2231889332734</v>
      </c>
      <c r="R7" s="1">
        <v>51572.029760578727</v>
      </c>
      <c r="S7" s="1">
        <v>46430109.804851159</v>
      </c>
      <c r="T7" s="1">
        <v>207741123.69889998</v>
      </c>
      <c r="U7" s="1">
        <v>6131571.7858184287</v>
      </c>
      <c r="V7" s="1">
        <v>67537110.324484661</v>
      </c>
      <c r="W7" s="1">
        <v>7887611.9591950132</v>
      </c>
      <c r="X7" s="1">
        <v>51654333.793464839</v>
      </c>
    </row>
    <row r="8" spans="1:24" x14ac:dyDescent="0.15">
      <c r="A8" s="3" t="s">
        <v>11</v>
      </c>
      <c r="B8" s="1">
        <v>178296.19476625719</v>
      </c>
      <c r="C8" s="1">
        <v>752533.33703485213</v>
      </c>
      <c r="D8" s="1">
        <v>12728627.084408019</v>
      </c>
      <c r="E8" s="1">
        <v>88041.641864465986</v>
      </c>
      <c r="F8" s="1">
        <v>81504.069383516369</v>
      </c>
      <c r="G8" s="1">
        <v>5408.4210615375159</v>
      </c>
      <c r="H8" s="1">
        <v>19141142.361623373</v>
      </c>
      <c r="I8" s="1">
        <v>367952.20302800671</v>
      </c>
      <c r="J8" s="1">
        <v>17038.079460883499</v>
      </c>
      <c r="K8" s="1">
        <v>11735535.855956942</v>
      </c>
      <c r="L8" s="1">
        <v>14578427.757373737</v>
      </c>
      <c r="M8" s="1">
        <v>34163200.60891135</v>
      </c>
      <c r="N8" s="1">
        <v>49547254.862236448</v>
      </c>
      <c r="O8" s="1">
        <v>120629878.82810764</v>
      </c>
      <c r="P8" s="1">
        <v>10015380.792844975</v>
      </c>
      <c r="Q8" s="1"/>
      <c r="R8" s="1">
        <v>9810.9423772498831</v>
      </c>
      <c r="S8" s="1">
        <v>119487.28318388647</v>
      </c>
      <c r="T8" s="1"/>
      <c r="U8" s="1"/>
      <c r="V8" s="1">
        <v>-141201.39136357768</v>
      </c>
      <c r="W8" s="1">
        <v>1872531.1762366202</v>
      </c>
      <c r="X8" s="1">
        <v>87826457.276760742</v>
      </c>
    </row>
    <row r="9" spans="1:24" x14ac:dyDescent="0.15">
      <c r="A9" s="3" t="s">
        <v>12</v>
      </c>
      <c r="B9" s="1">
        <v>1604717.1804496304</v>
      </c>
      <c r="C9" s="1">
        <v>901399.8228823531</v>
      </c>
      <c r="D9" s="1">
        <v>519061.87807226204</v>
      </c>
      <c r="E9" s="1">
        <v>2218334.7340886444</v>
      </c>
      <c r="F9" s="1">
        <v>103006.11951942946</v>
      </c>
      <c r="G9" s="1">
        <v>95722589.975700274</v>
      </c>
      <c r="H9" s="1">
        <v>1096126.580905695</v>
      </c>
      <c r="I9" s="1">
        <v>203618530.36698958</v>
      </c>
      <c r="J9" s="1">
        <v>559954.56631324161</v>
      </c>
      <c r="K9" s="1">
        <v>3505364.8534077709</v>
      </c>
      <c r="L9" s="1">
        <v>792684.02427231753</v>
      </c>
      <c r="M9" s="1">
        <v>665758.70713376184</v>
      </c>
      <c r="N9" s="1">
        <v>961871.00059837243</v>
      </c>
      <c r="O9" s="1">
        <v>30721657.058397301</v>
      </c>
      <c r="P9" s="1">
        <v>29904428.711742707</v>
      </c>
      <c r="Q9" s="1">
        <v>1959526.0609788664</v>
      </c>
      <c r="R9" s="1">
        <v>3790319.4885520944</v>
      </c>
      <c r="S9" s="1">
        <v>112068558.65138407</v>
      </c>
      <c r="T9" s="1">
        <v>382623207.19442445</v>
      </c>
      <c r="U9" s="1"/>
      <c r="V9" s="1">
        <v>18342665.344693724</v>
      </c>
      <c r="W9" s="1">
        <v>28497575.280166753</v>
      </c>
      <c r="X9" s="1">
        <v>34386141.199400395</v>
      </c>
    </row>
    <row r="10" spans="1:24" x14ac:dyDescent="0.15">
      <c r="A10" s="3" t="s">
        <v>13</v>
      </c>
      <c r="B10" s="1">
        <v>310265.07341652049</v>
      </c>
      <c r="C10" s="1">
        <v>51826.721656974361</v>
      </c>
      <c r="D10" s="1">
        <v>14288.095415336078</v>
      </c>
      <c r="E10" s="1">
        <v>67261.721259389611</v>
      </c>
      <c r="F10" s="1">
        <v>1710.4751055654397</v>
      </c>
      <c r="G10" s="1">
        <v>33043.328008157216</v>
      </c>
      <c r="H10" s="1">
        <v>46533.445247892399</v>
      </c>
      <c r="I10" s="1">
        <v>8398987.8778926022</v>
      </c>
      <c r="J10" s="1">
        <v>37124308.399774157</v>
      </c>
      <c r="K10" s="1">
        <v>423385.2854012422</v>
      </c>
      <c r="L10" s="1">
        <v>3920867.7311950955</v>
      </c>
      <c r="M10" s="1">
        <v>18300.774106308931</v>
      </c>
      <c r="N10" s="1">
        <v>96345.029803294849</v>
      </c>
      <c r="O10" s="1">
        <v>8428055.8817533031</v>
      </c>
      <c r="P10" s="1">
        <v>42141643.922895946</v>
      </c>
      <c r="Q10" s="1">
        <v>9943.5155217164993</v>
      </c>
      <c r="R10" s="1">
        <v>311693.55842487782</v>
      </c>
      <c r="S10" s="1">
        <v>24248062.891071476</v>
      </c>
      <c r="T10" s="1">
        <v>1589514.6717276732</v>
      </c>
      <c r="U10" s="1"/>
      <c r="V10" s="1">
        <v>-103124.03828517463</v>
      </c>
      <c r="W10" s="1">
        <v>5894728.1453736387</v>
      </c>
      <c r="X10" s="1">
        <v>9003714.0672334097</v>
      </c>
    </row>
    <row r="11" spans="1:24" x14ac:dyDescent="0.15">
      <c r="A11" s="3" t="s">
        <v>14</v>
      </c>
      <c r="B11" s="1">
        <v>268966.5271287596</v>
      </c>
      <c r="C11" s="1">
        <v>255389.43938785305</v>
      </c>
      <c r="D11" s="1">
        <v>1388126.8737291268</v>
      </c>
      <c r="E11" s="1">
        <v>3998969.0152446106</v>
      </c>
      <c r="F11" s="1">
        <v>41206.448959809059</v>
      </c>
      <c r="G11" s="1">
        <v>52274832.26638931</v>
      </c>
      <c r="H11" s="1">
        <v>2350394.464769192</v>
      </c>
      <c r="I11" s="1">
        <v>981802.11132668052</v>
      </c>
      <c r="J11" s="1">
        <v>6487220.9937451063</v>
      </c>
      <c r="K11" s="1">
        <v>66354644.523955308</v>
      </c>
      <c r="L11" s="1">
        <v>6391299.8543771328</v>
      </c>
      <c r="M11" s="1">
        <v>96852.37851024064</v>
      </c>
      <c r="N11" s="1">
        <v>9170180.8763682693</v>
      </c>
      <c r="O11" s="1">
        <v>125737168.20386653</v>
      </c>
      <c r="P11" s="1">
        <v>19565967.335155223</v>
      </c>
      <c r="Q11" s="1"/>
      <c r="R11" s="1">
        <v>49528.312042049256</v>
      </c>
      <c r="S11" s="1">
        <v>2537935.500234684</v>
      </c>
      <c r="T11" s="1"/>
      <c r="U11" s="1"/>
      <c r="V11" s="1">
        <v>-216698.9527096001</v>
      </c>
      <c r="W11" s="1">
        <v>26867418.093918558</v>
      </c>
      <c r="X11" s="1">
        <v>44437326.790478736</v>
      </c>
    </row>
    <row r="12" spans="1:24" x14ac:dyDescent="0.15">
      <c r="A12" s="3" t="s">
        <v>15</v>
      </c>
      <c r="B12" s="1">
        <v>131336.08352352233</v>
      </c>
      <c r="C12" s="1">
        <v>449346.4425256126</v>
      </c>
      <c r="D12" s="1">
        <v>33896.070058398363</v>
      </c>
      <c r="E12" s="1">
        <v>193963.53070937036</v>
      </c>
      <c r="F12" s="1">
        <v>596.03783884144332</v>
      </c>
      <c r="G12" s="1">
        <v>60450.484536587377</v>
      </c>
      <c r="H12" s="1">
        <v>1062983.776683792</v>
      </c>
      <c r="I12" s="1">
        <v>3700030.8327263612</v>
      </c>
      <c r="J12" s="1">
        <v>37094.709634471415</v>
      </c>
      <c r="K12" s="1">
        <v>609415.01946069673</v>
      </c>
      <c r="L12" s="1">
        <v>17094219.425993934</v>
      </c>
      <c r="M12" s="1">
        <v>162068.89582926911</v>
      </c>
      <c r="N12" s="1">
        <v>129685.29589643277</v>
      </c>
      <c r="O12" s="1">
        <v>35342194.485604219</v>
      </c>
      <c r="P12" s="1">
        <v>99773633.577355638</v>
      </c>
      <c r="Q12" s="1">
        <v>1.5499303691974804</v>
      </c>
      <c r="R12" s="1">
        <v>34897.916758016414</v>
      </c>
      <c r="S12" s="1">
        <v>1016172.8610969241</v>
      </c>
      <c r="T12" s="1">
        <v>2281686.104203478</v>
      </c>
      <c r="U12" s="1"/>
      <c r="V12" s="1">
        <v>228910.05469294477</v>
      </c>
      <c r="W12" s="1">
        <v>10176423.660901008</v>
      </c>
      <c r="X12" s="1">
        <v>4322359.0896699652</v>
      </c>
    </row>
    <row r="13" spans="1:24" x14ac:dyDescent="0.15">
      <c r="A13" s="3" t="s">
        <v>16</v>
      </c>
      <c r="B13" s="1">
        <v>20428.091444908339</v>
      </c>
      <c r="C13" s="1">
        <v>698696.73612484545</v>
      </c>
      <c r="D13" s="1">
        <v>134912.66419758389</v>
      </c>
      <c r="E13" s="1"/>
      <c r="F13" s="1">
        <v>24027.61559370756</v>
      </c>
      <c r="G13" s="1"/>
      <c r="H13" s="1">
        <v>486929.19410936109</v>
      </c>
      <c r="I13" s="1"/>
      <c r="J13" s="1"/>
      <c r="K13" s="1">
        <v>70456.942837040711</v>
      </c>
      <c r="L13" s="1">
        <v>244880.51086052187</v>
      </c>
      <c r="M13" s="1">
        <v>18837955.902353797</v>
      </c>
      <c r="N13" s="1">
        <v>315600.60972563777</v>
      </c>
      <c r="O13" s="1">
        <v>108567892.64943402</v>
      </c>
      <c r="P13" s="1">
        <v>29407294.665097013</v>
      </c>
      <c r="Q13" s="1"/>
      <c r="R13" s="1">
        <v>40624.681638718837</v>
      </c>
      <c r="S13" s="1">
        <v>240153.72824959131</v>
      </c>
      <c r="T13" s="1"/>
      <c r="U13" s="1"/>
      <c r="V13" s="1">
        <v>311999.8758840682</v>
      </c>
      <c r="W13" s="1">
        <v>1656782.6988087357</v>
      </c>
      <c r="X13" s="1">
        <v>665223.99802716868</v>
      </c>
    </row>
    <row r="14" spans="1:24" x14ac:dyDescent="0.15">
      <c r="A14" s="3" t="s">
        <v>17</v>
      </c>
      <c r="B14" s="1">
        <v>24531.457268160513</v>
      </c>
      <c r="C14" s="1">
        <v>53618.626268786793</v>
      </c>
      <c r="D14" s="1">
        <v>778.5010235239497</v>
      </c>
      <c r="E14" s="1">
        <v>8456.3233483219683</v>
      </c>
      <c r="F14" s="1">
        <v>5811.5275271748833</v>
      </c>
      <c r="G14" s="1">
        <v>658.08854569800326</v>
      </c>
      <c r="H14" s="1">
        <v>455430.16035510891</v>
      </c>
      <c r="I14" s="1">
        <v>5566.1154336146719</v>
      </c>
      <c r="J14" s="1">
        <v>51291.357375886793</v>
      </c>
      <c r="K14" s="1">
        <v>951612.37893524754</v>
      </c>
      <c r="L14" s="1">
        <v>96538.266036371322</v>
      </c>
      <c r="M14" s="1">
        <v>1480176.1219276828</v>
      </c>
      <c r="N14" s="1">
        <v>46625337.268327758</v>
      </c>
      <c r="O14" s="1">
        <v>128925520.26270565</v>
      </c>
      <c r="P14" s="1">
        <v>106890311.36005098</v>
      </c>
      <c r="Q14" s="1"/>
      <c r="R14" s="1">
        <v>3404.2193311932219</v>
      </c>
      <c r="S14" s="1">
        <v>665090.12552436814</v>
      </c>
      <c r="T14" s="1"/>
      <c r="U14" s="1"/>
      <c r="V14" s="1">
        <v>532395.3019380304</v>
      </c>
      <c r="W14" s="1">
        <v>4749612.4459182043</v>
      </c>
      <c r="X14" s="1">
        <v>57610563.611080177</v>
      </c>
    </row>
    <row r="15" spans="1:24" x14ac:dyDescent="0.15">
      <c r="A15" s="3" t="s">
        <v>7</v>
      </c>
      <c r="B15" s="1">
        <v>858870.01492448756</v>
      </c>
      <c r="C15" s="1">
        <v>21459099.165796377</v>
      </c>
      <c r="D15" s="1">
        <v>6874556.9216051595</v>
      </c>
      <c r="E15" s="1">
        <v>5851219.5473686578</v>
      </c>
      <c r="F15" s="1">
        <v>164328.68569955562</v>
      </c>
      <c r="G15" s="1">
        <v>23314241.327619951</v>
      </c>
      <c r="H15" s="1">
        <v>16725857.793669954</v>
      </c>
      <c r="I15" s="1">
        <v>19369788.479023851</v>
      </c>
      <c r="J15" s="1">
        <v>10231420.206751887</v>
      </c>
      <c r="K15" s="1">
        <v>25406368.539451882</v>
      </c>
      <c r="L15" s="1">
        <v>21568718.182256017</v>
      </c>
      <c r="M15" s="1">
        <v>13215603.720333781</v>
      </c>
      <c r="N15" s="1">
        <v>13642509.250736851</v>
      </c>
      <c r="O15" s="1">
        <v>652925244.83922815</v>
      </c>
      <c r="P15" s="1">
        <v>1100890851.3644233</v>
      </c>
      <c r="Q15" s="1">
        <v>119448.19906706567</v>
      </c>
      <c r="R15" s="1">
        <v>9193792.7895756587</v>
      </c>
      <c r="S15" s="1">
        <v>155974053.84434131</v>
      </c>
      <c r="T15" s="1">
        <v>66821445.154842801</v>
      </c>
      <c r="U15" s="1"/>
      <c r="V15" s="1">
        <v>31714669.995098002</v>
      </c>
      <c r="W15" s="1">
        <v>167993545.88346902</v>
      </c>
      <c r="X15" s="1">
        <v>119384006.85109857</v>
      </c>
    </row>
    <row r="16" spans="1:24" x14ac:dyDescent="0.15">
      <c r="A16" s="3" t="s">
        <v>6</v>
      </c>
      <c r="B16" s="1">
        <v>39614567.771371014</v>
      </c>
      <c r="C16" s="1">
        <v>18807153.418962456</v>
      </c>
      <c r="D16" s="1">
        <v>7745904.4074785067</v>
      </c>
      <c r="E16" s="1">
        <v>4805648.3847420793</v>
      </c>
      <c r="F16" s="1">
        <v>330118.80714361591</v>
      </c>
      <c r="G16" s="1">
        <v>8286567.0039853342</v>
      </c>
      <c r="H16" s="1">
        <v>16550494.725801483</v>
      </c>
      <c r="I16" s="1">
        <v>9389510.9995208606</v>
      </c>
      <c r="J16" s="1">
        <v>11656708.905986506</v>
      </c>
      <c r="K16" s="1">
        <v>8382267.8692153487</v>
      </c>
      <c r="L16" s="1">
        <v>11806242.311075952</v>
      </c>
      <c r="M16" s="1">
        <v>21558329.717877302</v>
      </c>
      <c r="N16" s="1">
        <v>22756093.111669887</v>
      </c>
      <c r="O16" s="1">
        <v>105627529.20232961</v>
      </c>
      <c r="P16" s="1">
        <v>1658784935.8056293</v>
      </c>
      <c r="Q16" s="1">
        <v>7653936.1745724287</v>
      </c>
      <c r="R16" s="1">
        <v>50253777.622304693</v>
      </c>
      <c r="S16" s="1">
        <v>335796333.67326903</v>
      </c>
      <c r="T16" s="1">
        <v>296877579.5053975</v>
      </c>
      <c r="U16" s="1"/>
      <c r="V16" s="1">
        <v>2100626076.2909949</v>
      </c>
      <c r="W16" s="1">
        <v>852642382.31701553</v>
      </c>
      <c r="X16" s="1">
        <v>517432178.77763867</v>
      </c>
    </row>
    <row r="17" spans="1:24" x14ac:dyDescent="0.15">
      <c r="A17" s="3" t="s">
        <v>18</v>
      </c>
      <c r="B17" s="1">
        <v>248978.03000005809</v>
      </c>
      <c r="C17" s="1">
        <v>155371.74285593809</v>
      </c>
      <c r="D17" s="1">
        <v>46151.138139440271</v>
      </c>
      <c r="E17" s="1">
        <v>69135.304705346964</v>
      </c>
      <c r="F17" s="1">
        <v>19348.686340443644</v>
      </c>
      <c r="G17" s="1">
        <v>184885.37050940338</v>
      </c>
      <c r="H17" s="1">
        <v>171258.79188208064</v>
      </c>
      <c r="I17" s="1">
        <v>551165.41542264447</v>
      </c>
      <c r="J17" s="1">
        <v>108311.63231463738</v>
      </c>
      <c r="K17" s="1">
        <v>159770.93037397787</v>
      </c>
      <c r="L17" s="1">
        <v>159258.79192625132</v>
      </c>
      <c r="M17" s="1">
        <v>73119.778010872178</v>
      </c>
      <c r="N17" s="1">
        <v>99683.632324124337</v>
      </c>
      <c r="O17" s="1">
        <v>2797331.1826292826</v>
      </c>
      <c r="P17" s="1">
        <v>10462953.811998973</v>
      </c>
      <c r="Q17" s="1">
        <v>6919421.6731881108</v>
      </c>
      <c r="R17" s="1">
        <v>2219053.3598916433</v>
      </c>
      <c r="S17" s="1">
        <v>28043843.383373857</v>
      </c>
      <c r="T17" s="1">
        <v>4463045.5901741693</v>
      </c>
      <c r="U17" s="1">
        <v>777119.19298211799</v>
      </c>
      <c r="V17" s="1">
        <v>295318.74051265605</v>
      </c>
      <c r="W17" s="1">
        <v>15218967.511205884</v>
      </c>
      <c r="X17" s="1">
        <v>22254766.778216101</v>
      </c>
    </row>
    <row r="18" spans="1:24" x14ac:dyDescent="0.15">
      <c r="A18" s="3" t="s">
        <v>19</v>
      </c>
      <c r="B18" s="1">
        <v>6071616.1363367317</v>
      </c>
      <c r="C18" s="1">
        <v>6250912.1409461098</v>
      </c>
      <c r="D18" s="1">
        <v>820546.431992386</v>
      </c>
      <c r="E18" s="1">
        <v>5013321.4477246711</v>
      </c>
      <c r="F18" s="1">
        <v>875815.06934018689</v>
      </c>
      <c r="G18" s="1">
        <v>8881464.9694914129</v>
      </c>
      <c r="H18" s="1">
        <v>6348857.758153148</v>
      </c>
      <c r="I18" s="1">
        <v>25254279.114751849</v>
      </c>
      <c r="J18" s="1">
        <v>3834557.8587154998</v>
      </c>
      <c r="K18" s="1">
        <v>7525997.2664529933</v>
      </c>
      <c r="L18" s="1">
        <v>5478693.9056332149</v>
      </c>
      <c r="M18" s="1">
        <v>3946368.5869640964</v>
      </c>
      <c r="N18" s="1">
        <v>3317110.840536823</v>
      </c>
      <c r="O18" s="1">
        <v>56822517.33328522</v>
      </c>
      <c r="P18" s="1">
        <v>117737427.98488525</v>
      </c>
      <c r="Q18" s="1">
        <v>1488084.993655178</v>
      </c>
      <c r="R18" s="1">
        <v>49132195.020271301</v>
      </c>
      <c r="S18" s="1">
        <v>66322943.432590961</v>
      </c>
      <c r="T18" s="1">
        <v>57085826.809470475</v>
      </c>
      <c r="U18" s="1">
        <v>18655317.381760735</v>
      </c>
      <c r="V18" s="1">
        <v>21950032.528421063</v>
      </c>
      <c r="W18" s="1">
        <v>41380321.142681055</v>
      </c>
      <c r="X18" s="1">
        <v>10164072.321813436</v>
      </c>
    </row>
    <row r="19" spans="1:24" x14ac:dyDescent="0.15">
      <c r="A19" s="3" t="s">
        <v>20</v>
      </c>
      <c r="B19" s="1">
        <v>40114035.302380286</v>
      </c>
      <c r="C19" s="1">
        <v>26710750.148715235</v>
      </c>
      <c r="D19" s="1">
        <v>6577655.1214955915</v>
      </c>
      <c r="E19" s="1">
        <v>11757825.070366349</v>
      </c>
      <c r="F19" s="1">
        <v>2214624.1923018345</v>
      </c>
      <c r="G19" s="1">
        <v>36023465.363894261</v>
      </c>
      <c r="H19" s="1">
        <v>18907216.047308665</v>
      </c>
      <c r="I19" s="1">
        <v>75428456.997707114</v>
      </c>
      <c r="J19" s="1">
        <v>10095481.697255244</v>
      </c>
      <c r="K19" s="1">
        <v>18613362.824320976</v>
      </c>
      <c r="L19" s="1">
        <v>14947696.682899155</v>
      </c>
      <c r="M19" s="1">
        <v>9148810.6851263661</v>
      </c>
      <c r="N19" s="1">
        <v>15007956.744464213</v>
      </c>
      <c r="O19" s="1">
        <v>173320377.66301289</v>
      </c>
      <c r="P19" s="1">
        <v>510843154.34553313</v>
      </c>
      <c r="Q19" s="1">
        <v>7434046.8098951895</v>
      </c>
      <c r="R19" s="1">
        <v>101902719.60080519</v>
      </c>
      <c r="S19" s="1">
        <v>887984277.88211048</v>
      </c>
      <c r="T19" s="1">
        <v>908635480.8676337</v>
      </c>
      <c r="U19" s="1">
        <v>706989047.75957406</v>
      </c>
      <c r="V19" s="1">
        <v>240383967.44207528</v>
      </c>
      <c r="W19" s="1">
        <v>188899280.05010518</v>
      </c>
      <c r="X19" s="1">
        <v>72714630.552042738</v>
      </c>
    </row>
    <row r="20" spans="1:24" x14ac:dyDescent="0.15">
      <c r="A20" s="3" t="s">
        <v>3</v>
      </c>
      <c r="B20" s="1">
        <v>36028790.66012235</v>
      </c>
      <c r="C20" s="1">
        <v>62910288.305625819</v>
      </c>
      <c r="D20" s="1">
        <v>15120003.601957381</v>
      </c>
      <c r="E20" s="1">
        <v>8358499.8692376576</v>
      </c>
      <c r="F20" s="1">
        <v>1928212.9996277194</v>
      </c>
      <c r="G20" s="1">
        <v>529963185.76456451</v>
      </c>
      <c r="H20" s="1">
        <v>32844094.856173418</v>
      </c>
      <c r="I20" s="1">
        <v>64181322.640561052</v>
      </c>
      <c r="J20" s="1">
        <v>10938797.662124865</v>
      </c>
      <c r="K20" s="1">
        <v>12649090.526871629</v>
      </c>
      <c r="L20" s="1">
        <v>15416585.761119369</v>
      </c>
      <c r="M20" s="1">
        <v>9949203.4067571107</v>
      </c>
      <c r="N20" s="1">
        <v>12559836.897035778</v>
      </c>
      <c r="O20" s="1">
        <v>166093729.91933459</v>
      </c>
      <c r="P20" s="1">
        <v>570435382.21876121</v>
      </c>
      <c r="Q20" s="1">
        <v>5374841.2929591872</v>
      </c>
      <c r="R20" s="1">
        <v>94115551.819324538</v>
      </c>
      <c r="S20" s="1">
        <v>992473520.99378145</v>
      </c>
      <c r="T20" s="1"/>
      <c r="U20" s="1"/>
      <c r="V20" s="1"/>
      <c r="W20" s="1"/>
      <c r="X20" s="1"/>
    </row>
    <row r="21" spans="1:24" x14ac:dyDescent="0.15">
      <c r="A21" s="3" t="s">
        <v>4</v>
      </c>
      <c r="B21" s="1">
        <v>69014891.773732543</v>
      </c>
      <c r="C21" s="1">
        <v>39153128.072443828</v>
      </c>
      <c r="D21" s="1">
        <v>37225121.563523397</v>
      </c>
      <c r="E21" s="1">
        <v>11080827.52757426</v>
      </c>
      <c r="F21" s="1">
        <v>4137611.0639642132</v>
      </c>
      <c r="G21" s="1">
        <v>22581542.184512917</v>
      </c>
      <c r="H21" s="1">
        <v>27715623.695939828</v>
      </c>
      <c r="I21" s="1">
        <v>80445495.767655626</v>
      </c>
      <c r="J21" s="1">
        <v>11341743.855812771</v>
      </c>
      <c r="K21" s="1">
        <v>30029607.309075817</v>
      </c>
      <c r="L21" s="1">
        <v>17705754.77340829</v>
      </c>
      <c r="M21" s="1">
        <v>16131598.712151788</v>
      </c>
      <c r="N21" s="1">
        <v>22243259.427605059</v>
      </c>
      <c r="O21" s="1">
        <v>203148204.031378</v>
      </c>
      <c r="P21" s="1">
        <v>392438477.52324736</v>
      </c>
      <c r="Q21" s="1">
        <v>6088697.6787164696</v>
      </c>
      <c r="R21" s="1">
        <v>98161911.656730711</v>
      </c>
      <c r="S21" s="1">
        <v>901955021.13669133</v>
      </c>
      <c r="T21" s="1"/>
      <c r="U21" s="1"/>
      <c r="V21" s="1"/>
      <c r="W21" s="1"/>
      <c r="X21" s="1"/>
    </row>
    <row r="22" spans="1:24" x14ac:dyDescent="0.15">
      <c r="A22" s="3" t="s">
        <v>5</v>
      </c>
      <c r="B22" s="1">
        <v>20498972.720272996</v>
      </c>
      <c r="C22" s="1">
        <v>25573935.780843727</v>
      </c>
      <c r="D22" s="1">
        <v>22578743.22143954</v>
      </c>
      <c r="E22" s="1">
        <v>38289854.534895584</v>
      </c>
      <c r="F22" s="1">
        <v>700472.78009866714</v>
      </c>
      <c r="G22" s="1">
        <v>-28956568.768270563</v>
      </c>
      <c r="H22" s="1">
        <v>16098287.126482436</v>
      </c>
      <c r="I22" s="1">
        <v>62368022.993534587</v>
      </c>
      <c r="J22" s="1">
        <v>4714856.0114633357</v>
      </c>
      <c r="K22" s="1">
        <v>7717516.7010738635</v>
      </c>
      <c r="L22" s="1">
        <v>8821533.813795425</v>
      </c>
      <c r="M22" s="1">
        <v>5039564.8287750324</v>
      </c>
      <c r="N22" s="1">
        <v>8240501.0908650504</v>
      </c>
      <c r="O22" s="1">
        <v>76367185.995766118</v>
      </c>
      <c r="P22" s="1">
        <v>160015567.31250858</v>
      </c>
      <c r="Q22" s="1">
        <v>712706.9416812181</v>
      </c>
      <c r="R22" s="1">
        <v>5844302.6584348688</v>
      </c>
      <c r="S22" s="1">
        <v>301436796.79908317</v>
      </c>
      <c r="T22" s="1"/>
      <c r="U22" s="1"/>
      <c r="V22" s="1"/>
      <c r="W22" s="1"/>
      <c r="X22" s="1"/>
    </row>
    <row r="23" spans="1:24" x14ac:dyDescent="0.15">
      <c r="A23" t="s">
        <v>26</v>
      </c>
    </row>
    <row r="24" spans="1:24" x14ac:dyDescent="0.15">
      <c r="A24" t="s">
        <v>27</v>
      </c>
    </row>
    <row r="25" spans="1:24" x14ac:dyDescent="0.15">
      <c r="A25" t="s">
        <v>28</v>
      </c>
    </row>
    <row r="26" spans="1:24" x14ac:dyDescent="0.15">
      <c r="A26" t="s">
        <v>29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</row>
    <row r="27" spans="1:24" x14ac:dyDescent="0.15">
      <c r="A27" t="s">
        <v>30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1:24" x14ac:dyDescent="0.15">
      <c r="A28" t="s">
        <v>31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</row>
    <row r="29" spans="1:24" x14ac:dyDescent="0.15">
      <c r="A29" t="s">
        <v>32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</row>
    <row r="30" spans="1:24" x14ac:dyDescent="0.15">
      <c r="A30" t="s">
        <v>33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</row>
    <row r="31" spans="1:24" x14ac:dyDescent="0.15">
      <c r="A31" t="s">
        <v>34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</row>
    <row r="32" spans="1:24" x14ac:dyDescent="0.15">
      <c r="A32" t="s">
        <v>35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</row>
    <row r="33" spans="1:24" x14ac:dyDescent="0.15">
      <c r="A33" t="s">
        <v>36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</row>
    <row r="34" spans="1:24" x14ac:dyDescent="0.15">
      <c r="A34" t="s">
        <v>37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</row>
    <row r="40" spans="1:24" x14ac:dyDescent="0.15">
      <c r="A40" s="1"/>
      <c r="B40" s="3" t="s">
        <v>10</v>
      </c>
      <c r="C40" s="3" t="s">
        <v>1</v>
      </c>
      <c r="D40" s="3" t="s">
        <v>2</v>
      </c>
      <c r="E40" s="3" t="s">
        <v>8</v>
      </c>
      <c r="F40" s="3" t="s">
        <v>9</v>
      </c>
      <c r="G40" s="3" t="s">
        <v>0</v>
      </c>
      <c r="H40" s="3" t="s">
        <v>11</v>
      </c>
      <c r="I40" s="3" t="s">
        <v>12</v>
      </c>
      <c r="J40" s="3" t="s">
        <v>13</v>
      </c>
      <c r="K40" s="3" t="s">
        <v>14</v>
      </c>
      <c r="L40" s="3" t="s">
        <v>15</v>
      </c>
      <c r="M40" s="3" t="s">
        <v>16</v>
      </c>
      <c r="N40" s="3" t="s">
        <v>17</v>
      </c>
      <c r="O40" s="3" t="s">
        <v>7</v>
      </c>
      <c r="P40" s="3" t="s">
        <v>6</v>
      </c>
      <c r="Q40" s="3" t="s">
        <v>18</v>
      </c>
      <c r="R40" s="3" t="s">
        <v>19</v>
      </c>
      <c r="S40" s="3" t="s">
        <v>20</v>
      </c>
      <c r="T40" s="3" t="s">
        <v>25</v>
      </c>
      <c r="U40" s="3" t="s">
        <v>21</v>
      </c>
      <c r="V40" s="3" t="s">
        <v>22</v>
      </c>
      <c r="W40" s="3" t="s">
        <v>23</v>
      </c>
      <c r="X40" s="3" t="s">
        <v>24</v>
      </c>
    </row>
    <row r="41" spans="1:24" x14ac:dyDescent="0.15">
      <c r="A41" s="3" t="s">
        <v>1</v>
      </c>
      <c r="B41" s="1">
        <v>87467491.411435395</v>
      </c>
      <c r="C41" s="1">
        <v>57882702.853020996</v>
      </c>
      <c r="D41" s="1">
        <v>313265.11275735789</v>
      </c>
      <c r="E41" s="1">
        <v>1368817.112737267</v>
      </c>
      <c r="F41" s="1">
        <v>2156347.8596189143</v>
      </c>
      <c r="G41" s="1">
        <v>53468.918557971498</v>
      </c>
      <c r="H41" s="1">
        <v>1607963.1804338449</v>
      </c>
      <c r="I41" s="1">
        <v>1816599.8774459884</v>
      </c>
      <c r="J41" s="1">
        <v>2451485.1471674759</v>
      </c>
      <c r="K41" s="1">
        <v>17247972.659836687</v>
      </c>
      <c r="L41" s="1">
        <v>9928774.0653437339</v>
      </c>
      <c r="M41" s="1">
        <v>18729185.754082572</v>
      </c>
      <c r="N41" s="1">
        <v>3661688.4016274344</v>
      </c>
      <c r="O41" s="1">
        <v>73650807.148285583</v>
      </c>
      <c r="P41" s="1">
        <v>6834672.5248289006</v>
      </c>
      <c r="Q41" s="1">
        <v>27128.539726789259</v>
      </c>
      <c r="R41" s="1">
        <v>523109.16996061424</v>
      </c>
      <c r="S41" s="1">
        <v>1599586.7420301049</v>
      </c>
      <c r="T41" s="1">
        <v>1611946.8636780211</v>
      </c>
      <c r="U41" s="1"/>
      <c r="V41" s="1">
        <v>2550049.8762932271</v>
      </c>
      <c r="W41" s="1">
        <v>1376242.3652814636</v>
      </c>
      <c r="X41" s="1">
        <v>17959540.504352916</v>
      </c>
    </row>
    <row r="42" spans="1:24" x14ac:dyDescent="0.15">
      <c r="A42" s="3" t="s">
        <v>8</v>
      </c>
      <c r="B42" s="1">
        <v>19176582.128251635</v>
      </c>
      <c r="C42" s="1">
        <v>1674974.077109016</v>
      </c>
      <c r="D42" s="1">
        <v>3888490.0961523489</v>
      </c>
      <c r="E42" s="1">
        <v>27127136.130000722</v>
      </c>
      <c r="F42" s="1">
        <v>323763.58632872516</v>
      </c>
      <c r="G42" s="1">
        <v>14488893.712449836</v>
      </c>
      <c r="H42" s="1">
        <v>9790846.4695895258</v>
      </c>
      <c r="I42" s="1">
        <v>1379259.6130056421</v>
      </c>
      <c r="J42" s="1">
        <v>335483.5687176194</v>
      </c>
      <c r="K42" s="1">
        <v>23260441.973830655</v>
      </c>
      <c r="L42" s="1">
        <v>5728642.4997090027</v>
      </c>
      <c r="M42" s="1">
        <v>471697.32714619284</v>
      </c>
      <c r="N42" s="1">
        <v>6354257.1237042146</v>
      </c>
      <c r="O42" s="1">
        <v>60635161.095837735</v>
      </c>
      <c r="P42" s="1">
        <v>28529181.855521217</v>
      </c>
      <c r="Q42" s="1">
        <v>13018980.766298814</v>
      </c>
      <c r="R42" s="1">
        <v>76189796.788172036</v>
      </c>
      <c r="S42" s="1">
        <v>46258619.951091491</v>
      </c>
      <c r="T42" s="1">
        <v>23177887.656352278</v>
      </c>
      <c r="U42" s="1"/>
      <c r="V42" s="1">
        <v>4802426.326220965</v>
      </c>
      <c r="W42" s="1">
        <v>11261936.956856584</v>
      </c>
      <c r="X42" s="1">
        <v>28760269.30075134</v>
      </c>
    </row>
    <row r="43" spans="1:24" x14ac:dyDescent="0.15">
      <c r="A43" s="3" t="s">
        <v>9</v>
      </c>
      <c r="B43" s="1">
        <v>629670.04579177639</v>
      </c>
      <c r="C43" s="1">
        <v>33997.628231458912</v>
      </c>
      <c r="D43" s="1">
        <v>14078.207111225245</v>
      </c>
      <c r="E43" s="1">
        <v>332712.52990928903</v>
      </c>
      <c r="F43" s="1">
        <v>3261048.1504782261</v>
      </c>
      <c r="G43" s="1">
        <v>7817.7907524192224</v>
      </c>
      <c r="H43" s="1">
        <v>2906.337401360046</v>
      </c>
      <c r="I43" s="1">
        <v>31305.726534027373</v>
      </c>
      <c r="J43" s="1">
        <v>14030.887110968197</v>
      </c>
      <c r="K43" s="1">
        <v>1114935.5729488502</v>
      </c>
      <c r="L43" s="1">
        <v>1611.3653705560669</v>
      </c>
      <c r="M43" s="1">
        <v>5093.5275996405999</v>
      </c>
      <c r="N43" s="1">
        <v>8327.2412263374245</v>
      </c>
      <c r="O43" s="1">
        <v>758231.38637100242</v>
      </c>
      <c r="P43" s="1">
        <v>686689.53199738613</v>
      </c>
      <c r="Q43" s="1">
        <v>9603.6367344502214</v>
      </c>
      <c r="R43" s="1">
        <v>6779683.5185280442</v>
      </c>
      <c r="S43" s="1">
        <v>3051421.300858676</v>
      </c>
      <c r="T43" s="1">
        <v>13825472.910292517</v>
      </c>
      <c r="U43" s="1"/>
      <c r="V43" s="1">
        <v>630829.83984695002</v>
      </c>
      <c r="W43" s="1"/>
      <c r="X43" s="1">
        <v>0.1491336443793177</v>
      </c>
    </row>
    <row r="46" spans="1:24" x14ac:dyDescent="0.15">
      <c r="A46" s="3" t="s">
        <v>1</v>
      </c>
      <c r="C46">
        <v>0.50402587452619141</v>
      </c>
      <c r="K46">
        <v>0.26797969706680197</v>
      </c>
    </row>
    <row r="47" spans="1:24" x14ac:dyDescent="0.15">
      <c r="A47" s="3" t="s">
        <v>8</v>
      </c>
      <c r="K47">
        <v>0.59563170735357995</v>
      </c>
    </row>
    <row r="48" spans="1:24" x14ac:dyDescent="0.15">
      <c r="A48" s="3" t="s">
        <v>9</v>
      </c>
    </row>
    <row r="50" spans="1:21" x14ac:dyDescent="0.15">
      <c r="A50" s="3" t="s">
        <v>1</v>
      </c>
      <c r="B50">
        <f>B41/100000*(1-B46)</f>
        <v>874.67491411435401</v>
      </c>
      <c r="C50">
        <f t="shared" ref="C50:U50" si="0">C41/100000*(1-C46)</f>
        <v>287.08322927587415</v>
      </c>
      <c r="D50">
        <f t="shared" si="0"/>
        <v>3.1326511275735789</v>
      </c>
      <c r="E50">
        <f t="shared" si="0"/>
        <v>13.688171127372671</v>
      </c>
      <c r="F50">
        <f t="shared" si="0"/>
        <v>21.563478596189142</v>
      </c>
      <c r="G50">
        <f t="shared" si="0"/>
        <v>0.53468918557971501</v>
      </c>
      <c r="H50">
        <f t="shared" si="0"/>
        <v>16.079631804338447</v>
      </c>
      <c r="I50">
        <f t="shared" si="0"/>
        <v>18.165998774459883</v>
      </c>
      <c r="J50">
        <f t="shared" si="0"/>
        <v>24.51485147167476</v>
      </c>
      <c r="K50">
        <f>K41/100000*(1-K46)</f>
        <v>126.25866171437168</v>
      </c>
      <c r="L50">
        <f>L41/100000*(1-L46)</f>
        <v>99.287740653437339</v>
      </c>
      <c r="M50">
        <f t="shared" si="0"/>
        <v>187.29185754082573</v>
      </c>
      <c r="N50">
        <f t="shared" si="0"/>
        <v>36.616884016274341</v>
      </c>
      <c r="O50">
        <f t="shared" si="0"/>
        <v>736.50807148285583</v>
      </c>
      <c r="P50">
        <f t="shared" si="0"/>
        <v>68.346725248289005</v>
      </c>
      <c r="Q50">
        <f t="shared" si="0"/>
        <v>0.27128539726789258</v>
      </c>
      <c r="R50">
        <f t="shared" si="0"/>
        <v>5.2310916996061421</v>
      </c>
      <c r="S50">
        <f t="shared" si="0"/>
        <v>15.995867420301048</v>
      </c>
      <c r="T50">
        <f t="shared" si="0"/>
        <v>16.119468636780212</v>
      </c>
      <c r="U50">
        <f t="shared" si="0"/>
        <v>0</v>
      </c>
    </row>
    <row r="51" spans="1:21" x14ac:dyDescent="0.15">
      <c r="A51" s="3" t="s">
        <v>8</v>
      </c>
      <c r="B51">
        <f t="shared" ref="B51:U51" si="1">B42/100000*(1-B47)</f>
        <v>191.76582128251636</v>
      </c>
      <c r="C51">
        <f t="shared" si="1"/>
        <v>16.74974077109016</v>
      </c>
      <c r="D51">
        <f t="shared" si="1"/>
        <v>38.884900961523492</v>
      </c>
      <c r="E51">
        <f t="shared" si="1"/>
        <v>271.27136130000724</v>
      </c>
      <c r="F51">
        <f t="shared" si="1"/>
        <v>3.2376358632872515</v>
      </c>
      <c r="G51">
        <f t="shared" si="1"/>
        <v>144.88893712449837</v>
      </c>
      <c r="H51">
        <f t="shared" si="1"/>
        <v>97.908464695895262</v>
      </c>
      <c r="I51">
        <f t="shared" si="1"/>
        <v>13.79259613005642</v>
      </c>
      <c r="J51">
        <f t="shared" si="1"/>
        <v>3.3548356871761942</v>
      </c>
      <c r="K51">
        <f>K42/100000*(1-K47)</f>
        <v>94.057852071590261</v>
      </c>
      <c r="L51">
        <f>L42/100000*(1-L47)</f>
        <v>57.286424997090023</v>
      </c>
      <c r="M51">
        <f t="shared" si="1"/>
        <v>4.7169732714619288</v>
      </c>
      <c r="N51">
        <f t="shared" si="1"/>
        <v>63.542571237042146</v>
      </c>
      <c r="O51">
        <f t="shared" si="1"/>
        <v>606.35161095837736</v>
      </c>
      <c r="P51">
        <f t="shared" si="1"/>
        <v>285.29181855521216</v>
      </c>
      <c r="Q51">
        <f t="shared" si="1"/>
        <v>130.18980766298813</v>
      </c>
      <c r="R51">
        <f t="shared" si="1"/>
        <v>761.89796788172032</v>
      </c>
      <c r="S51">
        <f t="shared" si="1"/>
        <v>462.58619951091492</v>
      </c>
      <c r="T51">
        <f t="shared" si="1"/>
        <v>231.77887656352277</v>
      </c>
      <c r="U51">
        <f t="shared" si="1"/>
        <v>0</v>
      </c>
    </row>
    <row r="52" spans="1:21" x14ac:dyDescent="0.15">
      <c r="A52" s="3" t="s">
        <v>9</v>
      </c>
      <c r="B52">
        <f t="shared" ref="B52:U52" si="2">B43/100000*(1-B48)</f>
        <v>6.2967004579177637</v>
      </c>
      <c r="C52">
        <f t="shared" si="2"/>
        <v>0.3399762823145891</v>
      </c>
      <c r="D52">
        <f t="shared" si="2"/>
        <v>0.14078207111225244</v>
      </c>
      <c r="E52">
        <f t="shared" si="2"/>
        <v>3.3271252990928906</v>
      </c>
      <c r="F52">
        <f t="shared" si="2"/>
        <v>32.610481504782264</v>
      </c>
      <c r="G52">
        <f t="shared" si="2"/>
        <v>7.8177907524192222E-2</v>
      </c>
      <c r="H52">
        <f t="shared" si="2"/>
        <v>2.906337401360046E-2</v>
      </c>
      <c r="I52">
        <f t="shared" si="2"/>
        <v>0.31305726534027373</v>
      </c>
      <c r="J52">
        <f t="shared" si="2"/>
        <v>0.14030887110968196</v>
      </c>
      <c r="K52">
        <f>K43/100000*(1-K48)</f>
        <v>11.149355729488502</v>
      </c>
      <c r="L52">
        <f t="shared" si="2"/>
        <v>1.6113653705560668E-2</v>
      </c>
      <c r="M52">
        <f t="shared" si="2"/>
        <v>5.0935275996406001E-2</v>
      </c>
      <c r="N52">
        <f t="shared" si="2"/>
        <v>8.3272412263374243E-2</v>
      </c>
      <c r="O52">
        <f t="shared" si="2"/>
        <v>7.5823138637100245</v>
      </c>
      <c r="P52">
        <f t="shared" si="2"/>
        <v>6.8668953199738612</v>
      </c>
      <c r="Q52">
        <f t="shared" si="2"/>
        <v>9.6036367344502216E-2</v>
      </c>
      <c r="R52">
        <f t="shared" si="2"/>
        <v>67.796835185280443</v>
      </c>
      <c r="S52">
        <f t="shared" si="2"/>
        <v>30.514213008586761</v>
      </c>
      <c r="T52">
        <f t="shared" si="2"/>
        <v>138.25472910292518</v>
      </c>
      <c r="U52">
        <f t="shared" si="2"/>
        <v>0</v>
      </c>
    </row>
  </sheetData>
  <phoneticPr fontId="1" type="noConversion"/>
  <pageMargins left="0.7" right="0.7" top="0.75" bottom="0.75" header="0.3" footer="0.3"/>
  <pageSetup paperSize="9" orientation="portrait" horizontalDpi="1000" verticalDpi="10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selection activeCell="J29" sqref="J29"/>
    </sheetView>
  </sheetViews>
  <sheetFormatPr defaultRowHeight="13.5" x14ac:dyDescent="0.15"/>
  <cols>
    <col min="1" max="1" width="9" style="2"/>
    <col min="2" max="3" width="12.75" style="2" bestFit="1" customWidth="1"/>
    <col min="5" max="5" width="12.75" bestFit="1" customWidth="1"/>
    <col min="6" max="6" width="12.75" style="1" bestFit="1" customWidth="1"/>
  </cols>
  <sheetData>
    <row r="1" spans="1:26" x14ac:dyDescent="0.15">
      <c r="A1" s="1"/>
      <c r="B1" s="3" t="s">
        <v>10</v>
      </c>
      <c r="C1" s="3" t="s">
        <v>1</v>
      </c>
      <c r="D1" s="3" t="s">
        <v>2</v>
      </c>
      <c r="E1" s="3" t="s">
        <v>8</v>
      </c>
      <c r="F1" s="3" t="s">
        <v>9</v>
      </c>
      <c r="G1" s="3" t="s">
        <v>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7</v>
      </c>
      <c r="P1" s="3" t="s">
        <v>6</v>
      </c>
      <c r="Q1" s="3" t="s">
        <v>18</v>
      </c>
      <c r="R1" s="3" t="s">
        <v>19</v>
      </c>
      <c r="S1" s="3" t="s">
        <v>20</v>
      </c>
      <c r="T1" s="3" t="s">
        <v>25</v>
      </c>
      <c r="U1" s="3" t="s">
        <v>21</v>
      </c>
      <c r="V1" s="3" t="s">
        <v>22</v>
      </c>
      <c r="W1" s="3" t="s">
        <v>23</v>
      </c>
      <c r="X1" s="3" t="s">
        <v>24</v>
      </c>
    </row>
    <row r="2" spans="1:26" x14ac:dyDescent="0.15">
      <c r="A2" s="3" t="s">
        <v>10</v>
      </c>
      <c r="B2" s="1">
        <v>158072975.60928351</v>
      </c>
      <c r="C2" s="1">
        <v>10198200.217552073</v>
      </c>
      <c r="D2" s="1">
        <v>5517362.5119740469</v>
      </c>
      <c r="E2" s="1">
        <v>5089478.3883494223</v>
      </c>
      <c r="F2" s="1">
        <v>677042.01398631744</v>
      </c>
      <c r="G2" s="1">
        <v>8838773.9886087328</v>
      </c>
      <c r="H2" s="1">
        <v>16381843.652226737</v>
      </c>
      <c r="I2" s="1">
        <v>7176171.3126562359</v>
      </c>
      <c r="J2" s="1">
        <v>3965979.5335705569</v>
      </c>
      <c r="K2" s="1">
        <v>30799542.959319036</v>
      </c>
      <c r="L2" s="1">
        <v>13183707.286596216</v>
      </c>
      <c r="M2" s="1">
        <v>6615361.1104766503</v>
      </c>
      <c r="N2" s="1">
        <v>18974047.176751774</v>
      </c>
      <c r="O2" s="1">
        <v>68299683.097864851</v>
      </c>
      <c r="P2" s="1">
        <v>65732247.86517293</v>
      </c>
      <c r="Q2" s="1">
        <v>166877.01829228349</v>
      </c>
      <c r="R2" s="1">
        <v>5419440.6512154453</v>
      </c>
      <c r="S2" s="1">
        <v>30986201.676931966</v>
      </c>
      <c r="T2" s="1">
        <v>28368775.435300283</v>
      </c>
      <c r="U2" s="1"/>
      <c r="V2" s="1"/>
      <c r="W2" s="1">
        <v>773922.72369839263</v>
      </c>
      <c r="X2" s="1">
        <v>220679.22716823095</v>
      </c>
      <c r="Y2">
        <f>SUM(B2:X2)-2*X2</f>
        <v>485016955.0026592</v>
      </c>
      <c r="Z2">
        <f>W2-X2</f>
        <v>553243.4965301617</v>
      </c>
    </row>
    <row r="3" spans="1:26" x14ac:dyDescent="0.15">
      <c r="A3" s="3" t="s">
        <v>1</v>
      </c>
      <c r="B3" s="1">
        <v>87613392.785712436</v>
      </c>
      <c r="C3" s="1">
        <v>57969414.968160473</v>
      </c>
      <c r="D3" s="1">
        <v>313775.27000044857</v>
      </c>
      <c r="E3" s="1">
        <v>1371104.3511705524</v>
      </c>
      <c r="F3" s="1">
        <v>2158682.0477110441</v>
      </c>
      <c r="G3" s="1">
        <v>53558.262973944999</v>
      </c>
      <c r="H3" s="1">
        <v>1608489.0848092865</v>
      </c>
      <c r="I3" s="1">
        <v>1819635.3428992853</v>
      </c>
      <c r="J3" s="1">
        <v>2455581.4804139365</v>
      </c>
      <c r="K3" s="1">
        <v>17243351.862618379</v>
      </c>
      <c r="L3" s="1">
        <v>9944176.6225156356</v>
      </c>
      <c r="M3" s="1">
        <v>18643570.241715506</v>
      </c>
      <c r="N3" s="1">
        <v>3659223.235946266</v>
      </c>
      <c r="O3" s="1">
        <v>73476779.186030358</v>
      </c>
      <c r="P3" s="1">
        <v>6834747.19342939</v>
      </c>
      <c r="Q3" s="1">
        <v>27173.870427380774</v>
      </c>
      <c r="R3" s="1">
        <v>523917.46161970228</v>
      </c>
      <c r="S3" s="1">
        <v>1602246.3022833779</v>
      </c>
      <c r="T3" s="1">
        <v>1614640.3621627428</v>
      </c>
      <c r="U3" s="1"/>
      <c r="V3" s="1">
        <v>2558023.6030048048</v>
      </c>
      <c r="W3" s="1">
        <v>1374027.8344781192</v>
      </c>
      <c r="X3" s="1">
        <v>17989064.458149433</v>
      </c>
      <c r="Z3">
        <f t="shared" ref="Z3:Z24" si="0">W3-X3</f>
        <v>-16615036.623671314</v>
      </c>
    </row>
    <row r="4" spans="1:26" x14ac:dyDescent="0.15">
      <c r="A4" s="3" t="s">
        <v>2</v>
      </c>
      <c r="B4" s="1">
        <v>4806115.2510095723</v>
      </c>
      <c r="C4" s="1">
        <v>759369.17641897383</v>
      </c>
      <c r="D4" s="1">
        <v>1010813.2687075626</v>
      </c>
      <c r="E4" s="1">
        <v>223199012.03403351</v>
      </c>
      <c r="F4" s="1">
        <v>14140524.016032696</v>
      </c>
      <c r="G4" s="1"/>
      <c r="H4" s="1">
        <v>178078.32417834405</v>
      </c>
      <c r="I4" s="1"/>
      <c r="J4" s="1"/>
      <c r="K4" s="1">
        <v>10604903.395053271</v>
      </c>
      <c r="L4" s="1">
        <v>290782.66756087472</v>
      </c>
      <c r="M4" s="1">
        <v>58411.849377758568</v>
      </c>
      <c r="N4" s="1">
        <v>180244.04184741873</v>
      </c>
      <c r="O4" s="1">
        <v>4088483.247067709</v>
      </c>
      <c r="P4" s="1">
        <v>503361.86910305097</v>
      </c>
      <c r="Q4" s="1"/>
      <c r="R4" s="1"/>
      <c r="S4" s="1"/>
      <c r="T4" s="1"/>
      <c r="U4" s="1"/>
      <c r="V4" s="1">
        <v>3332973.4094847641</v>
      </c>
      <c r="W4" s="1">
        <v>1869656.3147666394</v>
      </c>
      <c r="X4" s="1">
        <v>142560819.47961283</v>
      </c>
      <c r="Z4">
        <f t="shared" si="0"/>
        <v>-140691163.16484618</v>
      </c>
    </row>
    <row r="5" spans="1:26" x14ac:dyDescent="0.15">
      <c r="A5" s="3" t="s">
        <v>8</v>
      </c>
      <c r="B5" s="1">
        <v>19165739.913935617</v>
      </c>
      <c r="C5" s="1">
        <v>1674027.0664375466</v>
      </c>
      <c r="D5" s="1">
        <v>3886291.589520345</v>
      </c>
      <c r="E5" s="1">
        <v>27111798.765827388</v>
      </c>
      <c r="F5" s="1">
        <v>323580.53419945511</v>
      </c>
      <c r="G5" s="1">
        <v>14480701.862109581</v>
      </c>
      <c r="H5" s="1">
        <v>9785310.8399841823</v>
      </c>
      <c r="I5" s="1">
        <v>1378479.7958191596</v>
      </c>
      <c r="J5" s="1">
        <v>335293.89024795208</v>
      </c>
      <c r="K5" s="1">
        <v>23247290.793120835</v>
      </c>
      <c r="L5" s="1">
        <v>5725403.5925196912</v>
      </c>
      <c r="M5" s="1">
        <v>471430.63501727185</v>
      </c>
      <c r="N5" s="1">
        <v>6350664.5013540238</v>
      </c>
      <c r="O5" s="1">
        <v>60600878.687883556</v>
      </c>
      <c r="P5" s="1">
        <v>28513051.79116099</v>
      </c>
      <c r="Q5" s="1">
        <v>13011619.987474933</v>
      </c>
      <c r="R5" s="1">
        <v>76146719.971878871</v>
      </c>
      <c r="S5" s="1">
        <v>46232465.870655321</v>
      </c>
      <c r="T5" s="1">
        <v>23164783.150884002</v>
      </c>
      <c r="U5" s="1"/>
      <c r="V5" s="1">
        <v>4799711.0907781981</v>
      </c>
      <c r="W5" s="1">
        <v>11255569.589966968</v>
      </c>
      <c r="X5" s="1">
        <v>28744008.5822636</v>
      </c>
      <c r="Z5">
        <f t="shared" si="0"/>
        <v>-17488438.992296632</v>
      </c>
    </row>
    <row r="6" spans="1:26" x14ac:dyDescent="0.15">
      <c r="A6" s="3" t="s">
        <v>9</v>
      </c>
      <c r="B6" s="1">
        <v>629421.19995703921</v>
      </c>
      <c r="C6" s="1">
        <v>33984.192356220934</v>
      </c>
      <c r="D6" s="1">
        <v>14072.643398573498</v>
      </c>
      <c r="E6" s="1">
        <v>332581.04179454368</v>
      </c>
      <c r="F6" s="1">
        <v>3259759.3830443169</v>
      </c>
      <c r="G6" s="1">
        <v>7814.7011586254721</v>
      </c>
      <c r="H6" s="1">
        <v>2905.1888157452399</v>
      </c>
      <c r="I6" s="1">
        <v>31293.354499334775</v>
      </c>
      <c r="J6" s="1">
        <v>14025.342099198031</v>
      </c>
      <c r="K6" s="1">
        <v>1114494.9499984914</v>
      </c>
      <c r="L6" s="1">
        <v>1610.7285583662822</v>
      </c>
      <c r="M6" s="1">
        <v>5091.5146356513451</v>
      </c>
      <c r="N6" s="1">
        <v>8323.9502975281666</v>
      </c>
      <c r="O6" s="1">
        <v>757931.73304696893</v>
      </c>
      <c r="P6" s="1">
        <v>686418.15204063326</v>
      </c>
      <c r="Q6" s="1">
        <v>9599.8413736645725</v>
      </c>
      <c r="R6" s="1">
        <v>6777004.1850966765</v>
      </c>
      <c r="S6" s="1">
        <v>3050215.3780331844</v>
      </c>
      <c r="T6" s="1">
        <v>13820009.078290354</v>
      </c>
      <c r="U6" s="1"/>
      <c r="V6" s="1">
        <v>630580.53566117329</v>
      </c>
      <c r="W6" s="1"/>
      <c r="X6" s="1">
        <v>0.14907470670795944</v>
      </c>
      <c r="Z6">
        <f t="shared" si="0"/>
        <v>-0.14907470670795944</v>
      </c>
    </row>
    <row r="7" spans="1:26" x14ac:dyDescent="0.15">
      <c r="A7" s="3" t="s">
        <v>0</v>
      </c>
      <c r="B7" s="1">
        <v>48629.770770214876</v>
      </c>
      <c r="C7" s="1">
        <v>157621.68907511793</v>
      </c>
      <c r="D7" s="1">
        <v>4000.2984434942528</v>
      </c>
      <c r="E7" s="1">
        <v>13333.415470057285</v>
      </c>
      <c r="F7" s="1">
        <v>608.42090067520235</v>
      </c>
      <c r="G7" s="1">
        <v>123969205.83088493</v>
      </c>
      <c r="H7" s="1">
        <v>90574.197962869977</v>
      </c>
      <c r="I7" s="1">
        <v>321098012.95348644</v>
      </c>
      <c r="J7" s="1">
        <v>9956220.0544262398</v>
      </c>
      <c r="K7" s="1">
        <v>2973059.8524105782</v>
      </c>
      <c r="L7" s="1">
        <v>32106.907941588986</v>
      </c>
      <c r="M7" s="1">
        <v>22847.773058238585</v>
      </c>
      <c r="N7" s="1">
        <v>13065.42816818356</v>
      </c>
      <c r="O7" s="1">
        <v>41772622.753226623</v>
      </c>
      <c r="P7" s="1">
        <v>110088313.29505725</v>
      </c>
      <c r="Q7" s="1">
        <v>5281.052154602311</v>
      </c>
      <c r="R7" s="1">
        <v>51129.907020108447</v>
      </c>
      <c r="S7" s="1">
        <v>46549737.797277421</v>
      </c>
      <c r="T7" s="1">
        <v>208055199.71968612</v>
      </c>
      <c r="U7" s="1">
        <v>6078408.6102848714</v>
      </c>
      <c r="V7" s="1">
        <v>67735217.899515927</v>
      </c>
      <c r="W7" s="1">
        <v>7870569.9834309667</v>
      </c>
      <c r="X7" s="1">
        <v>51309081.123671159</v>
      </c>
      <c r="Z7">
        <f t="shared" si="0"/>
        <v>-43438511.140240192</v>
      </c>
    </row>
    <row r="8" spans="1:26" x14ac:dyDescent="0.15">
      <c r="A8" s="3" t="s">
        <v>11</v>
      </c>
      <c r="B8" s="1">
        <v>177687.01794439455</v>
      </c>
      <c r="C8" s="1">
        <v>750045.09201080666</v>
      </c>
      <c r="D8" s="1">
        <v>12674340.354996135</v>
      </c>
      <c r="E8" s="1">
        <v>88187.150585473457</v>
      </c>
      <c r="F8" s="1">
        <v>81544.039019929682</v>
      </c>
      <c r="G8" s="1">
        <v>5400.619901971645</v>
      </c>
      <c r="H8" s="1">
        <v>19149896.717479173</v>
      </c>
      <c r="I8" s="1">
        <v>366699.44783967279</v>
      </c>
      <c r="J8" s="1">
        <v>17013.503568019725</v>
      </c>
      <c r="K8" s="1">
        <v>11731147.806140132</v>
      </c>
      <c r="L8" s="1">
        <v>14558944.913094917</v>
      </c>
      <c r="M8" s="1">
        <v>34180017.217385329</v>
      </c>
      <c r="N8" s="1">
        <v>49626733.789424747</v>
      </c>
      <c r="O8" s="1">
        <v>120657331.10355295</v>
      </c>
      <c r="P8" s="1">
        <v>10003686.727805715</v>
      </c>
      <c r="Q8" s="1"/>
      <c r="R8" s="1">
        <v>9796.7909777738387</v>
      </c>
      <c r="S8" s="1">
        <v>119585.6348111327</v>
      </c>
      <c r="T8" s="1"/>
      <c r="U8" s="1"/>
      <c r="V8" s="1">
        <v>-139186.93244638469</v>
      </c>
      <c r="W8" s="1">
        <v>1871641.8461864365</v>
      </c>
      <c r="X8" s="1">
        <v>87887045.736546427</v>
      </c>
      <c r="Z8">
        <f t="shared" si="0"/>
        <v>-86015403.890359998</v>
      </c>
    </row>
    <row r="9" spans="1:26" x14ac:dyDescent="0.15">
      <c r="A9" s="3" t="s">
        <v>12</v>
      </c>
      <c r="B9" s="1">
        <v>1592169.7585273485</v>
      </c>
      <c r="C9" s="1">
        <v>894643.23441576841</v>
      </c>
      <c r="D9" s="1">
        <v>514303.79365178093</v>
      </c>
      <c r="E9" s="1">
        <v>2198251.1016361825</v>
      </c>
      <c r="F9" s="1">
        <v>102157.58989594009</v>
      </c>
      <c r="G9" s="1">
        <v>95497687.063331038</v>
      </c>
      <c r="H9" s="1">
        <v>1089683.8285150784</v>
      </c>
      <c r="I9" s="1">
        <v>203361825.09970534</v>
      </c>
      <c r="J9" s="1">
        <v>555372.83521625982</v>
      </c>
      <c r="K9" s="1">
        <v>3487365.6865851963</v>
      </c>
      <c r="L9" s="1">
        <v>787402.68602280016</v>
      </c>
      <c r="M9" s="1">
        <v>660254.40515410132</v>
      </c>
      <c r="N9" s="1">
        <v>954258.23296014173</v>
      </c>
      <c r="O9" s="1">
        <v>30507009.288265567</v>
      </c>
      <c r="P9" s="1">
        <v>29714653.291164391</v>
      </c>
      <c r="Q9" s="1">
        <v>1964147.1437109238</v>
      </c>
      <c r="R9" s="1">
        <v>3789811.7566097956</v>
      </c>
      <c r="S9" s="1">
        <v>112112541.3175842</v>
      </c>
      <c r="T9" s="1">
        <v>382799643.95020974</v>
      </c>
      <c r="U9" s="1"/>
      <c r="V9" s="1">
        <v>18372947.835327823</v>
      </c>
      <c r="W9" s="1">
        <v>28716075.605846066</v>
      </c>
      <c r="X9" s="1">
        <v>34333778.386552006</v>
      </c>
      <c r="Z9">
        <f t="shared" si="0"/>
        <v>-5617702.78070594</v>
      </c>
    </row>
    <row r="10" spans="1:26" x14ac:dyDescent="0.15">
      <c r="A10" s="3" t="s">
        <v>13</v>
      </c>
      <c r="B10" s="1">
        <v>310028.41813257383</v>
      </c>
      <c r="C10" s="1">
        <v>51787.190724940352</v>
      </c>
      <c r="D10" s="1">
        <v>14277.197142964207</v>
      </c>
      <c r="E10" s="1">
        <v>67210.417251600127</v>
      </c>
      <c r="F10" s="1">
        <v>1709.1704373753216</v>
      </c>
      <c r="G10" s="1">
        <v>33018.124145904192</v>
      </c>
      <c r="H10" s="1">
        <v>46497.951772662062</v>
      </c>
      <c r="I10" s="1">
        <v>8392581.5336682405</v>
      </c>
      <c r="J10" s="1">
        <v>37095991.761846021</v>
      </c>
      <c r="K10" s="1">
        <v>423062.34745714115</v>
      </c>
      <c r="L10" s="1">
        <v>3917877.081760969</v>
      </c>
      <c r="M10" s="1">
        <v>18286.815155516051</v>
      </c>
      <c r="N10" s="1">
        <v>96271.542445746483</v>
      </c>
      <c r="O10" s="1">
        <v>8421627.3658528514</v>
      </c>
      <c r="P10" s="1">
        <v>42109500.302607909</v>
      </c>
      <c r="Q10" s="1">
        <v>9935.9310860489368</v>
      </c>
      <c r="R10" s="1">
        <v>311455.81356123264</v>
      </c>
      <c r="S10" s="1">
        <v>24229567.634272333</v>
      </c>
      <c r="T10" s="1">
        <v>1588302.2663420711</v>
      </c>
      <c r="U10" s="1"/>
      <c r="V10" s="1">
        <v>-103045.3802258147</v>
      </c>
      <c r="W10" s="1">
        <v>5890231.9300965825</v>
      </c>
      <c r="X10" s="1">
        <v>8996846.4669402447</v>
      </c>
      <c r="Z10">
        <f t="shared" si="0"/>
        <v>-3106614.5368436622</v>
      </c>
    </row>
    <row r="11" spans="1:26" x14ac:dyDescent="0.15">
      <c r="A11" s="3" t="s">
        <v>14</v>
      </c>
      <c r="B11" s="1">
        <v>269550.83040701383</v>
      </c>
      <c r="C11" s="1">
        <v>255944.24778077373</v>
      </c>
      <c r="D11" s="1">
        <v>1391142.4425867503</v>
      </c>
      <c r="E11" s="1">
        <v>4007656.3814019817</v>
      </c>
      <c r="F11" s="1">
        <v>41295.965910001476</v>
      </c>
      <c r="G11" s="1">
        <v>51927244.972957991</v>
      </c>
      <c r="H11" s="1">
        <v>2355500.4651537593</v>
      </c>
      <c r="I11" s="1">
        <v>983934.97967416269</v>
      </c>
      <c r="J11" s="1">
        <v>6501313.8421521839</v>
      </c>
      <c r="K11" s="1">
        <v>66413606.295183189</v>
      </c>
      <c r="L11" s="1">
        <v>6405184.3235602807</v>
      </c>
      <c r="M11" s="1">
        <v>97062.780759451198</v>
      </c>
      <c r="N11" s="1">
        <v>9190102.1907617282</v>
      </c>
      <c r="O11" s="1">
        <v>126008641.51855816</v>
      </c>
      <c r="P11" s="1">
        <v>19608472.471308</v>
      </c>
      <c r="Q11" s="1"/>
      <c r="R11" s="1">
        <v>49635.907419814277</v>
      </c>
      <c r="S11" s="1">
        <v>2540519.2758154185</v>
      </c>
      <c r="T11" s="1"/>
      <c r="U11" s="1"/>
      <c r="V11" s="1">
        <v>-216195.04461099743</v>
      </c>
      <c r="W11" s="1">
        <v>26887956.307822485</v>
      </c>
      <c r="X11" s="1">
        <v>44510482.952048272</v>
      </c>
      <c r="Z11">
        <f t="shared" si="0"/>
        <v>-17622526.644225787</v>
      </c>
    </row>
    <row r="12" spans="1:26" x14ac:dyDescent="0.15">
      <c r="A12" s="3" t="s">
        <v>15</v>
      </c>
      <c r="B12" s="1">
        <v>131238.35827145827</v>
      </c>
      <c r="C12" s="1">
        <v>449053.11540807545</v>
      </c>
      <c r="D12" s="1">
        <v>33899.432595758801</v>
      </c>
      <c r="E12" s="1">
        <v>193825.24147843989</v>
      </c>
      <c r="F12" s="1">
        <v>595.70400972933544</v>
      </c>
      <c r="G12" s="1">
        <v>60457.20614658625</v>
      </c>
      <c r="H12" s="1">
        <v>1062042.350544272</v>
      </c>
      <c r="I12" s="1">
        <v>3702272.4969222695</v>
      </c>
      <c r="J12" s="1">
        <v>37066.661953426345</v>
      </c>
      <c r="K12" s="1">
        <v>609006.73953059746</v>
      </c>
      <c r="L12" s="1">
        <v>17091445.47901167</v>
      </c>
      <c r="M12" s="1">
        <v>161927.06763589449</v>
      </c>
      <c r="N12" s="1">
        <v>129575.43553197086</v>
      </c>
      <c r="O12" s="1">
        <v>35320741.309396766</v>
      </c>
      <c r="P12" s="1">
        <v>99737027.85317184</v>
      </c>
      <c r="Q12" s="1">
        <v>1.5508912411058184</v>
      </c>
      <c r="R12" s="1">
        <v>34883.948834873772</v>
      </c>
      <c r="S12" s="1">
        <v>1016329.2902630145</v>
      </c>
      <c r="T12" s="1">
        <v>2282871.6017782851</v>
      </c>
      <c r="U12" s="1"/>
      <c r="V12" s="1">
        <v>229194.46212347271</v>
      </c>
      <c r="W12" s="1">
        <v>10182095.538912199</v>
      </c>
      <c r="X12" s="1">
        <v>4324984.583131874</v>
      </c>
      <c r="Z12">
        <f t="shared" si="0"/>
        <v>5857110.9557803255</v>
      </c>
    </row>
    <row r="13" spans="1:26" x14ac:dyDescent="0.15">
      <c r="A13" s="3" t="s">
        <v>16</v>
      </c>
      <c r="B13" s="1">
        <v>20393.566180246467</v>
      </c>
      <c r="C13" s="1">
        <v>697515.87741378311</v>
      </c>
      <c r="D13" s="1">
        <v>134684.64997265118</v>
      </c>
      <c r="E13" s="1"/>
      <c r="F13" s="1">
        <v>23987.006817806778</v>
      </c>
      <c r="G13" s="1"/>
      <c r="H13" s="1">
        <v>486106.24110155978</v>
      </c>
      <c r="I13" s="1"/>
      <c r="J13" s="1"/>
      <c r="K13" s="1">
        <v>70337.864429482288</v>
      </c>
      <c r="L13" s="1">
        <v>244466.64133821236</v>
      </c>
      <c r="M13" s="1">
        <v>18806118.106102906</v>
      </c>
      <c r="N13" s="1">
        <v>315067.2170390219</v>
      </c>
      <c r="O13" s="1">
        <v>108384403.39701831</v>
      </c>
      <c r="P13" s="1">
        <v>29357593.760142624</v>
      </c>
      <c r="Q13" s="1"/>
      <c r="R13" s="1">
        <v>40556.022366795936</v>
      </c>
      <c r="S13" s="1">
        <v>239747.84740410361</v>
      </c>
      <c r="T13" s="1"/>
      <c r="U13" s="1"/>
      <c r="V13" s="1">
        <v>311472.568753178</v>
      </c>
      <c r="W13" s="1">
        <v>1653982.5908633671</v>
      </c>
      <c r="X13" s="1">
        <v>664099.71117671742</v>
      </c>
      <c r="Z13">
        <f t="shared" si="0"/>
        <v>989882.87968664966</v>
      </c>
    </row>
    <row r="14" spans="1:26" x14ac:dyDescent="0.15">
      <c r="A14" s="3" t="s">
        <v>17</v>
      </c>
      <c r="B14" s="1">
        <v>24523.602929394125</v>
      </c>
      <c r="C14" s="1">
        <v>53601.458970069085</v>
      </c>
      <c r="D14" s="1">
        <v>778.25176761135185</v>
      </c>
      <c r="E14" s="1">
        <v>8453.6158520827612</v>
      </c>
      <c r="F14" s="1">
        <v>5809.6668262206076</v>
      </c>
      <c r="G14" s="1">
        <v>657.87784274955288</v>
      </c>
      <c r="H14" s="1">
        <v>455284.34338529973</v>
      </c>
      <c r="I14" s="1">
        <v>5564.3333072717314</v>
      </c>
      <c r="J14" s="1">
        <v>51274.935208536022</v>
      </c>
      <c r="K14" s="1">
        <v>951307.69723954797</v>
      </c>
      <c r="L14" s="1">
        <v>96507.356977970136</v>
      </c>
      <c r="M14" s="1">
        <v>1479702.207778659</v>
      </c>
      <c r="N14" s="1">
        <v>46610409.040053427</v>
      </c>
      <c r="O14" s="1">
        <v>128884241.64233238</v>
      </c>
      <c r="P14" s="1">
        <v>106856087.84421617</v>
      </c>
      <c r="Q14" s="1"/>
      <c r="R14" s="1">
        <v>3403.1293881225756</v>
      </c>
      <c r="S14" s="1">
        <v>664877.18085096625</v>
      </c>
      <c r="T14" s="1"/>
      <c r="U14" s="1"/>
      <c r="V14" s="1">
        <v>532224.84271853312</v>
      </c>
      <c r="W14" s="1">
        <v>4748091.7427348774</v>
      </c>
      <c r="X14" s="1">
        <v>57592118.197170332</v>
      </c>
      <c r="Z14">
        <f t="shared" si="0"/>
        <v>-52844026.454435453</v>
      </c>
    </row>
    <row r="15" spans="1:26" x14ac:dyDescent="0.15">
      <c r="A15" s="3" t="s">
        <v>7</v>
      </c>
      <c r="B15" s="1">
        <v>858793.9459993114</v>
      </c>
      <c r="C15" s="1">
        <v>21398167.507617269</v>
      </c>
      <c r="D15" s="1">
        <v>6850954.5103113335</v>
      </c>
      <c r="E15" s="1">
        <v>5881803.0128985746</v>
      </c>
      <c r="F15" s="1">
        <v>164577.40178943874</v>
      </c>
      <c r="G15" s="1">
        <v>23439296.244018745</v>
      </c>
      <c r="H15" s="1">
        <v>16763022.932118304</v>
      </c>
      <c r="I15" s="1">
        <v>19400861.226633802</v>
      </c>
      <c r="J15" s="1">
        <v>10278002.016527873</v>
      </c>
      <c r="K15" s="1">
        <v>25504984.179484259</v>
      </c>
      <c r="L15" s="1">
        <v>21555231.264951997</v>
      </c>
      <c r="M15" s="1">
        <v>13175615.045076618</v>
      </c>
      <c r="N15" s="1">
        <v>13633727.792980382</v>
      </c>
      <c r="O15" s="1">
        <v>653219821.45937455</v>
      </c>
      <c r="P15" s="1">
        <v>1098623202.1775429</v>
      </c>
      <c r="Q15" s="1">
        <v>119874.07243568324</v>
      </c>
      <c r="R15" s="1">
        <v>9234419.7440272514</v>
      </c>
      <c r="S15" s="1">
        <v>157128818.02851945</v>
      </c>
      <c r="T15" s="1">
        <v>67084578.032427691</v>
      </c>
      <c r="U15" s="1"/>
      <c r="V15" s="1">
        <v>31723032.419958193</v>
      </c>
      <c r="W15" s="1">
        <v>168160669.01940757</v>
      </c>
      <c r="X15" s="1">
        <v>119601110.70566367</v>
      </c>
      <c r="Z15">
        <f t="shared" si="0"/>
        <v>48559558.313743904</v>
      </c>
    </row>
    <row r="16" spans="1:26" x14ac:dyDescent="0.15">
      <c r="A16" s="3" t="s">
        <v>6</v>
      </c>
      <c r="B16" s="1">
        <v>39373163.090243295</v>
      </c>
      <c r="C16" s="1">
        <v>18781234.750811167</v>
      </c>
      <c r="D16" s="1">
        <v>7746333.374947181</v>
      </c>
      <c r="E16" s="1">
        <v>4791797.3392718956</v>
      </c>
      <c r="F16" s="1">
        <v>330186.21347289986</v>
      </c>
      <c r="G16" s="1">
        <v>8299726.0756594678</v>
      </c>
      <c r="H16" s="1">
        <v>16509308.450427176</v>
      </c>
      <c r="I16" s="1">
        <v>9403387.2870562598</v>
      </c>
      <c r="J16" s="1">
        <v>11633580.742634453</v>
      </c>
      <c r="K16" s="1">
        <v>8349498.3388304869</v>
      </c>
      <c r="L16" s="1">
        <v>11788543.714511393</v>
      </c>
      <c r="M16" s="1">
        <v>21438458.278635509</v>
      </c>
      <c r="N16" s="1">
        <v>22636548.410316173</v>
      </c>
      <c r="O16" s="1">
        <v>105680803.82601583</v>
      </c>
      <c r="P16" s="1">
        <v>1662824936.9762707</v>
      </c>
      <c r="Q16" s="1">
        <v>7657226.6575621339</v>
      </c>
      <c r="R16" s="1">
        <v>50235436.668971822</v>
      </c>
      <c r="S16" s="1">
        <v>335892416.1764369</v>
      </c>
      <c r="T16" s="1">
        <v>299438644.12349904</v>
      </c>
      <c r="U16" s="1"/>
      <c r="V16" s="1">
        <v>2092742772.3503036</v>
      </c>
      <c r="W16" s="1">
        <v>853629006.45870984</v>
      </c>
      <c r="X16" s="1">
        <v>516321090.01426381</v>
      </c>
      <c r="Z16">
        <f t="shared" si="0"/>
        <v>337307916.44444603</v>
      </c>
    </row>
    <row r="17" spans="1:26" x14ac:dyDescent="0.15">
      <c r="A17" s="3" t="s">
        <v>18</v>
      </c>
      <c r="B17" s="1">
        <v>248935.12668717027</v>
      </c>
      <c r="C17" s="1">
        <v>155344.96955992581</v>
      </c>
      <c r="D17" s="1">
        <v>46143.185483056346</v>
      </c>
      <c r="E17" s="1">
        <v>69123.391471037205</v>
      </c>
      <c r="F17" s="1">
        <v>19345.352219983164</v>
      </c>
      <c r="G17" s="1">
        <v>184853.51149397396</v>
      </c>
      <c r="H17" s="1">
        <v>171229.2809668688</v>
      </c>
      <c r="I17" s="1">
        <v>551070.43988496019</v>
      </c>
      <c r="J17" s="1">
        <v>108292.96830701138</v>
      </c>
      <c r="K17" s="1">
        <v>159743.39902024268</v>
      </c>
      <c r="L17" s="1">
        <v>159231.34882301788</v>
      </c>
      <c r="M17" s="1">
        <v>73107.178181424228</v>
      </c>
      <c r="N17" s="1">
        <v>99666.455073314544</v>
      </c>
      <c r="O17" s="1">
        <v>2796849.1530502876</v>
      </c>
      <c r="P17" s="1">
        <v>10461150.860223953</v>
      </c>
      <c r="Q17" s="1">
        <v>6918229.3345988449</v>
      </c>
      <c r="R17" s="1">
        <v>2218670.9777970696</v>
      </c>
      <c r="S17" s="1">
        <v>28039010.933750644</v>
      </c>
      <c r="T17" s="1">
        <v>4462276.5285770968</v>
      </c>
      <c r="U17" s="1">
        <v>776985.2816169752</v>
      </c>
      <c r="V17" s="1">
        <v>295267.8518767152</v>
      </c>
      <c r="W17" s="1">
        <v>15216345.014253177</v>
      </c>
      <c r="X17" s="1">
        <v>22250931.888758864</v>
      </c>
      <c r="Z17">
        <f t="shared" si="0"/>
        <v>-7034586.8745056875</v>
      </c>
    </row>
    <row r="18" spans="1:26" x14ac:dyDescent="0.15">
      <c r="A18" s="3" t="s">
        <v>19</v>
      </c>
      <c r="B18" s="1">
        <v>6070471.7432525018</v>
      </c>
      <c r="C18" s="1">
        <v>6248554.8570900485</v>
      </c>
      <c r="D18" s="1">
        <v>820361.01698403992</v>
      </c>
      <c r="E18" s="1">
        <v>5009787.0929886457</v>
      </c>
      <c r="F18" s="1">
        <v>874977.89278942754</v>
      </c>
      <c r="G18" s="1">
        <v>8880685.7931964174</v>
      </c>
      <c r="H18" s="1">
        <v>6347835.1863154788</v>
      </c>
      <c r="I18" s="1">
        <v>25254468.759681225</v>
      </c>
      <c r="J18" s="1">
        <v>3835411.9231087561</v>
      </c>
      <c r="K18" s="1">
        <v>7524226.763667726</v>
      </c>
      <c r="L18" s="1">
        <v>5479407.4221366271</v>
      </c>
      <c r="M18" s="1">
        <v>3946161.0543751465</v>
      </c>
      <c r="N18" s="1">
        <v>3316562.7768004476</v>
      </c>
      <c r="O18" s="1">
        <v>56827211.5984708</v>
      </c>
      <c r="P18" s="1">
        <v>117763571.8773514</v>
      </c>
      <c r="Q18" s="1">
        <v>1487368.4972045764</v>
      </c>
      <c r="R18" s="1">
        <v>49125456.782114252</v>
      </c>
      <c r="S18" s="1">
        <v>66319422.195040904</v>
      </c>
      <c r="T18" s="1">
        <v>57093663.532298617</v>
      </c>
      <c r="U18" s="1">
        <v>18662894.047125421</v>
      </c>
      <c r="V18" s="1">
        <v>21954669.903463393</v>
      </c>
      <c r="W18" s="1">
        <v>41378692.489300303</v>
      </c>
      <c r="X18" s="1">
        <v>10161244.646159699</v>
      </c>
      <c r="Z18">
        <f t="shared" si="0"/>
        <v>31217447.843140602</v>
      </c>
    </row>
    <row r="19" spans="1:26" x14ac:dyDescent="0.15">
      <c r="A19" s="3" t="s">
        <v>20</v>
      </c>
      <c r="B19" s="1">
        <v>40061069.859285735</v>
      </c>
      <c r="C19" s="1">
        <v>26710585.141216282</v>
      </c>
      <c r="D19" s="1">
        <v>6564507.2056248803</v>
      </c>
      <c r="E19" s="1">
        <v>11754220.665322216</v>
      </c>
      <c r="F19" s="1">
        <v>2214457.6823276104</v>
      </c>
      <c r="G19" s="1">
        <v>36009445.171741262</v>
      </c>
      <c r="H19" s="1">
        <v>18901852.389378563</v>
      </c>
      <c r="I19" s="1">
        <v>75417327.352295592</v>
      </c>
      <c r="J19" s="1">
        <v>10093509.92791249</v>
      </c>
      <c r="K19" s="1">
        <v>18604941.73544218</v>
      </c>
      <c r="L19" s="1">
        <v>14934661.875073792</v>
      </c>
      <c r="M19" s="1">
        <v>9148543.4175609015</v>
      </c>
      <c r="N19" s="1">
        <v>15002593.939949987</v>
      </c>
      <c r="O19" s="1">
        <v>173284161.01493603</v>
      </c>
      <c r="P19" s="1">
        <v>510554467.92799878</v>
      </c>
      <c r="Q19" s="1">
        <v>7426359.7835883843</v>
      </c>
      <c r="R19" s="1">
        <v>101967112.70520458</v>
      </c>
      <c r="S19" s="1">
        <v>888800444.83108342</v>
      </c>
      <c r="T19" s="1">
        <v>910605312.95145094</v>
      </c>
      <c r="U19" s="1">
        <v>707123246.42453742</v>
      </c>
      <c r="V19" s="1">
        <v>240175302.18236107</v>
      </c>
      <c r="W19" s="1">
        <v>188809387.56664315</v>
      </c>
      <c r="X19" s="1">
        <v>72774025.450354978</v>
      </c>
      <c r="Z19">
        <f t="shared" si="0"/>
        <v>116035362.11628817</v>
      </c>
    </row>
    <row r="20" spans="1:26" x14ac:dyDescent="0.15">
      <c r="A20" s="3" t="s">
        <v>3</v>
      </c>
      <c r="B20" s="1">
        <v>36028790.66012235</v>
      </c>
      <c r="C20" s="1">
        <v>62910288.305625819</v>
      </c>
      <c r="D20" s="1">
        <v>15120003.601957381</v>
      </c>
      <c r="E20" s="1">
        <v>8358499.8692376576</v>
      </c>
      <c r="F20" s="1">
        <v>1928212.9996277194</v>
      </c>
      <c r="G20" s="1">
        <v>529963185.76456451</v>
      </c>
      <c r="H20" s="1">
        <v>32844094.856173418</v>
      </c>
      <c r="I20" s="1">
        <v>64181322.640561052</v>
      </c>
      <c r="J20" s="1">
        <v>10938797.662124865</v>
      </c>
      <c r="K20" s="1">
        <v>12649090.526871629</v>
      </c>
      <c r="L20" s="1">
        <v>15416585.761119369</v>
      </c>
      <c r="M20" s="1">
        <v>9949203.4067571107</v>
      </c>
      <c r="N20" s="1">
        <v>12559836.897035778</v>
      </c>
      <c r="O20" s="1">
        <v>166093729.91933459</v>
      </c>
      <c r="P20" s="1">
        <v>570435382.21876121</v>
      </c>
      <c r="Q20" s="1">
        <v>5374841.2929591872</v>
      </c>
      <c r="R20" s="1">
        <v>94115551.819324538</v>
      </c>
      <c r="S20" s="1">
        <v>992473520.99378145</v>
      </c>
      <c r="T20" s="1"/>
      <c r="U20" s="1"/>
      <c r="V20" s="1"/>
      <c r="W20" s="1"/>
      <c r="X20" s="1"/>
      <c r="Z20">
        <f t="shared" si="0"/>
        <v>0</v>
      </c>
    </row>
    <row r="21" spans="1:26" x14ac:dyDescent="0.15">
      <c r="A21" s="3" t="s">
        <v>4</v>
      </c>
      <c r="B21" s="1">
        <v>69014891.773732543</v>
      </c>
      <c r="C21" s="1">
        <v>39153128.072443828</v>
      </c>
      <c r="D21" s="1">
        <v>37225121.563523397</v>
      </c>
      <c r="E21" s="1">
        <v>11080827.52757426</v>
      </c>
      <c r="F21" s="1">
        <v>4137611.0639642132</v>
      </c>
      <c r="G21" s="1">
        <v>22581542.184512917</v>
      </c>
      <c r="H21" s="1">
        <v>27715623.695939824</v>
      </c>
      <c r="I21" s="1">
        <v>80445495.767655626</v>
      </c>
      <c r="J21" s="1">
        <v>11341743.855812771</v>
      </c>
      <c r="K21" s="1">
        <v>30029607.309075817</v>
      </c>
      <c r="L21" s="1">
        <v>17705754.77340829</v>
      </c>
      <c r="M21" s="1">
        <v>16131598.712151788</v>
      </c>
      <c r="N21" s="1">
        <v>22243259.427605059</v>
      </c>
      <c r="O21" s="1">
        <v>203148204.03137797</v>
      </c>
      <c r="P21" s="1">
        <v>392438477.52324742</v>
      </c>
      <c r="Q21" s="1">
        <v>6088697.6787164696</v>
      </c>
      <c r="R21" s="1">
        <v>98161911.656730726</v>
      </c>
      <c r="S21" s="1">
        <v>901955021.13669109</v>
      </c>
      <c r="T21" s="1"/>
      <c r="U21" s="1"/>
      <c r="V21" s="1"/>
      <c r="W21" s="1"/>
      <c r="X21" s="1"/>
      <c r="Z21">
        <f t="shared" si="0"/>
        <v>0</v>
      </c>
    </row>
    <row r="22" spans="1:26" x14ac:dyDescent="0.15">
      <c r="A22" s="3" t="s">
        <v>5</v>
      </c>
      <c r="B22" s="1">
        <v>20498972.720272996</v>
      </c>
      <c r="C22" s="1">
        <v>25573935.780843727</v>
      </c>
      <c r="D22" s="1">
        <v>22578743.22143954</v>
      </c>
      <c r="E22" s="1">
        <v>38289854.534895584</v>
      </c>
      <c r="F22" s="1">
        <v>700472.78009866714</v>
      </c>
      <c r="G22" s="1">
        <v>-28956568.768270563</v>
      </c>
      <c r="H22" s="1">
        <v>16098287.126482436</v>
      </c>
      <c r="I22" s="1">
        <v>62368022.993534587</v>
      </c>
      <c r="J22" s="1">
        <v>4714856.0114633357</v>
      </c>
      <c r="K22" s="1">
        <v>7717516.7010738635</v>
      </c>
      <c r="L22" s="1">
        <v>8821533.813795425</v>
      </c>
      <c r="M22" s="1">
        <v>5039564.8287750324</v>
      </c>
      <c r="N22" s="1">
        <v>8240501.0908650504</v>
      </c>
      <c r="O22" s="1">
        <v>76367185.995766118</v>
      </c>
      <c r="P22" s="1">
        <v>160015567.31250858</v>
      </c>
      <c r="Q22" s="1">
        <v>712706.9416812181</v>
      </c>
      <c r="R22" s="1">
        <v>5844302.6584348688</v>
      </c>
      <c r="S22" s="1">
        <v>301436796.79908317</v>
      </c>
      <c r="T22" s="1"/>
      <c r="U22" s="1"/>
      <c r="V22" s="1"/>
      <c r="W22" s="1"/>
      <c r="X22" s="1"/>
      <c r="Z22">
        <f t="shared" si="0"/>
        <v>0</v>
      </c>
    </row>
    <row r="23" spans="1:26" x14ac:dyDescent="0.15">
      <c r="B23" s="2">
        <f>SUM(B2:B22)</f>
        <v>485016955.0026567</v>
      </c>
      <c r="C23" s="2">
        <f t="shared" ref="C23:S23" si="1">SUM(C2:C22)</f>
        <v>274876446.91193265</v>
      </c>
      <c r="D23" s="2">
        <f t="shared" si="1"/>
        <v>122461909.38502893</v>
      </c>
      <c r="E23" s="2">
        <f t="shared" si="1"/>
        <v>348916805.33851117</v>
      </c>
      <c r="F23" s="2">
        <f t="shared" si="1"/>
        <v>31187136.945081472</v>
      </c>
      <c r="G23" s="2">
        <f t="shared" si="1"/>
        <v>895276686.48697877</v>
      </c>
      <c r="H23" s="2">
        <f t="shared" si="1"/>
        <v>188043467.10373104</v>
      </c>
      <c r="I23" s="2">
        <f t="shared" si="1"/>
        <v>885338427.11778045</v>
      </c>
      <c r="J23" s="2">
        <f t="shared" si="1"/>
        <v>123929328.94859388</v>
      </c>
      <c r="K23" s="2">
        <f t="shared" si="1"/>
        <v>280208087.20255214</v>
      </c>
      <c r="L23" s="2">
        <f t="shared" si="1"/>
        <v>168140566.26127911</v>
      </c>
      <c r="M23" s="2">
        <f t="shared" si="1"/>
        <v>160122333.64576647</v>
      </c>
      <c r="N23" s="2">
        <f t="shared" si="1"/>
        <v>233840682.57320818</v>
      </c>
      <c r="O23" s="2">
        <f t="shared" si="1"/>
        <v>2244598341.328423</v>
      </c>
      <c r="P23" s="2">
        <f t="shared" si="1"/>
        <v>5072861919.2902861</v>
      </c>
      <c r="Q23" s="2">
        <f t="shared" si="1"/>
        <v>50979940.654157579</v>
      </c>
      <c r="R23" s="2">
        <f t="shared" si="1"/>
        <v>504060618.55859435</v>
      </c>
      <c r="S23" s="2">
        <f t="shared" si="1"/>
        <v>3941389486.3005695</v>
      </c>
      <c r="Z23">
        <f t="shared" si="0"/>
        <v>0</v>
      </c>
    </row>
    <row r="24" spans="1:26" x14ac:dyDescent="0.15">
      <c r="B24" s="2">
        <f>B22/B23</f>
        <v>4.2264445621618962E-2</v>
      </c>
      <c r="C24" s="2">
        <f>C22/C23</f>
        <v>9.3037930561716442E-2</v>
      </c>
      <c r="Z24">
        <f t="shared" si="0"/>
        <v>0</v>
      </c>
    </row>
    <row r="26" spans="1:26" x14ac:dyDescent="0.15">
      <c r="C26" s="2">
        <v>0.68</v>
      </c>
      <c r="D26">
        <v>0.51</v>
      </c>
      <c r="F26" s="1">
        <v>0.59</v>
      </c>
      <c r="G26">
        <v>0.28000000000000003</v>
      </c>
      <c r="H26">
        <v>7.0000000000000007E-2</v>
      </c>
    </row>
    <row r="27" spans="1:26" x14ac:dyDescent="0.15">
      <c r="C27" s="2">
        <f>C21*C26</f>
        <v>26624127.089261804</v>
      </c>
      <c r="D27" s="2">
        <f t="shared" ref="D27:H27" si="2">D21*D26</f>
        <v>18984811.997396931</v>
      </c>
      <c r="E27" s="2">
        <f t="shared" si="2"/>
        <v>0</v>
      </c>
      <c r="F27" s="2">
        <f t="shared" si="2"/>
        <v>2441190.5277388855</v>
      </c>
      <c r="G27" s="2">
        <f t="shared" si="2"/>
        <v>6322831.8116636174</v>
      </c>
      <c r="H27" s="2">
        <f t="shared" si="2"/>
        <v>1940093.6587157878</v>
      </c>
    </row>
    <row r="28" spans="1:26" x14ac:dyDescent="0.15">
      <c r="C28" s="2">
        <f>C21-C27</f>
        <v>12529000.983182024</v>
      </c>
      <c r="D28" s="2">
        <f t="shared" ref="D28:H28" si="3">D21-D27</f>
        <v>18240309.566126466</v>
      </c>
      <c r="E28" s="2">
        <f t="shared" si="3"/>
        <v>11080827.52757426</v>
      </c>
      <c r="F28" s="2">
        <f t="shared" si="3"/>
        <v>1696420.5362253278</v>
      </c>
      <c r="G28" s="2">
        <f t="shared" si="3"/>
        <v>16258710.372849301</v>
      </c>
      <c r="H28" s="2">
        <f t="shared" si="3"/>
        <v>25775530.037224036</v>
      </c>
    </row>
  </sheetData>
  <sortState ref="F1:G42">
    <sortCondition ref="G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2016-12-06T03:00:51Z</dcterms:modified>
</cp:coreProperties>
</file>