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slug\Desktop\SpaceSystems\LunarLeaper\ConOps\"/>
    </mc:Choice>
  </mc:AlternateContent>
  <xr:revisionPtr revIDLastSave="0" documentId="13_ncr:1_{BF844071-8289-41F1-AE71-624BB0E045FD}" xr6:coauthVersionLast="47" xr6:coauthVersionMax="47" xr10:uidLastSave="{00000000-0000-0000-0000-000000000000}"/>
  <bookViews>
    <workbookView xWindow="9510" yWindow="0" windowWidth="9780" windowHeight="11370" xr2:uid="{A00E740D-4991-4AD8-BBD9-D050202D5D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1" l="1"/>
  <c r="X10" i="1"/>
  <c r="W10" i="1"/>
  <c r="V10" i="1"/>
  <c r="U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B10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C13" i="1"/>
  <c r="D12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W8" i="1"/>
  <c r="X8" i="1"/>
  <c r="Y8" i="1"/>
  <c r="Z8" i="1"/>
  <c r="AA8" i="1"/>
  <c r="AB8" i="1"/>
  <c r="AC8" i="1"/>
  <c r="AD8" i="1"/>
  <c r="V8" i="1"/>
</calcChain>
</file>

<file path=xl/sharedStrings.xml><?xml version="1.0" encoding="utf-8"?>
<sst xmlns="http://schemas.openxmlformats.org/spreadsheetml/2006/main" count="90" uniqueCount="33">
  <si>
    <t>Time [Days]</t>
  </si>
  <si>
    <t>Actual Distance [m]</t>
  </si>
  <si>
    <t>Cumulative Distance [m]</t>
  </si>
  <si>
    <t>Rille interest area?</t>
  </si>
  <si>
    <t>no</t>
  </si>
  <si>
    <t>yes</t>
  </si>
  <si>
    <t>Pit interest area?</t>
  </si>
  <si>
    <t>Solar Angle (from zenith)</t>
  </si>
  <si>
    <t>-90° (dusk)</t>
  </si>
  <si>
    <t>-75°</t>
  </si>
  <si>
    <t>-60°</t>
  </si>
  <si>
    <t>-45°</t>
  </si>
  <si>
    <t>-30°</t>
  </si>
  <si>
    <t>-15°</t>
  </si>
  <si>
    <t>0° (noon)</t>
  </si>
  <si>
    <t>0 Watt</t>
  </si>
  <si>
    <t>10 Watt</t>
  </si>
  <si>
    <t>20 Watt</t>
  </si>
  <si>
    <t>30 Watt</t>
  </si>
  <si>
    <t>40 Watt</t>
  </si>
  <si>
    <t>50 Watt</t>
  </si>
  <si>
    <t>distance used:</t>
  </si>
  <si>
    <t>distance to landing</t>
  </si>
  <si>
    <t>Does not fit well after turnaround (see conops image MCR)</t>
  </si>
  <si>
    <t>PIT START</t>
  </si>
  <si>
    <t>PIT END</t>
  </si>
  <si>
    <t>PIT MIDDLE</t>
  </si>
  <si>
    <t>From here on out i would take distances from before turnaround -&gt; lunar leaper does not walk straight so distances are not equal on both sides -&gt; since not absolute distance i would just take the equivalent position for the days (see image in MCR e.g. day 11.5 = day 5.5)</t>
  </si>
  <si>
    <t>day 0 = sun at -90°</t>
  </si>
  <si>
    <t>solar angle</t>
  </si>
  <si>
    <t>1 Mondtag = 29.5 Erdtage</t>
  </si>
  <si>
    <t>°/mondtag</t>
  </si>
  <si>
    <t>middle of rille taken as 0  -&gt; rille between 3 and 3.5 days (ca. -60m) and 9 and 9.5 days (ca. 480 m) -&gt; rille width = 480 - 60 = 420, middle at 60 + 210 = 270, corrected to take distances from before turnaround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</si>
</sst>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1" fillId="3" borderId="1" xfId="0" quotePrefix="1" applyFont="1" applyFill="1" applyBorder="1" applyAlignment="1">
      <alignment horizontal="center"/>
    </xf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F385-83B9-4492-B436-5A509CF05241}">
  <dimension ref="A3:AE28"/>
  <sheetViews>
    <sheetView tabSelected="1" zoomScale="85" zoomScaleNormal="85" workbookViewId="0">
      <selection activeCell="E16" sqref="E16"/>
    </sheetView>
  </sheetViews>
  <sheetFormatPr baseColWidth="10" defaultRowHeight="14.5" x14ac:dyDescent="0.35"/>
  <cols>
    <col min="1" max="1" width="17.453125" customWidth="1"/>
  </cols>
  <sheetData>
    <row r="3" spans="1:31" x14ac:dyDescent="0.35">
      <c r="A3" t="s">
        <v>0</v>
      </c>
      <c r="B3" s="1">
        <v>0.5</v>
      </c>
      <c r="C3" s="1">
        <v>1</v>
      </c>
      <c r="D3" s="1">
        <v>1.5</v>
      </c>
      <c r="E3" s="1">
        <v>2</v>
      </c>
      <c r="F3" s="1">
        <v>2.5</v>
      </c>
      <c r="G3" s="1">
        <v>3</v>
      </c>
      <c r="H3" s="1">
        <v>3.5</v>
      </c>
      <c r="I3" s="1">
        <v>4</v>
      </c>
      <c r="J3" s="1">
        <v>4.5</v>
      </c>
      <c r="K3" s="1">
        <v>5</v>
      </c>
      <c r="L3" s="1">
        <v>5.5</v>
      </c>
      <c r="M3" s="1">
        <v>6</v>
      </c>
      <c r="N3" s="1">
        <v>6.5</v>
      </c>
      <c r="O3" s="1">
        <v>7</v>
      </c>
      <c r="P3" s="1">
        <v>7.5</v>
      </c>
      <c r="Q3" s="1">
        <v>8</v>
      </c>
      <c r="R3" s="1">
        <v>8.5</v>
      </c>
      <c r="S3" s="1">
        <v>9</v>
      </c>
      <c r="T3" s="1">
        <v>9.5</v>
      </c>
      <c r="U3" s="1">
        <v>10</v>
      </c>
      <c r="V3" s="1">
        <v>10.5</v>
      </c>
      <c r="W3" s="1">
        <v>11</v>
      </c>
      <c r="X3" s="1">
        <v>11.5</v>
      </c>
      <c r="Y3" s="1">
        <v>12</v>
      </c>
      <c r="Z3" s="1">
        <v>12.5</v>
      </c>
      <c r="AA3" s="1">
        <v>13</v>
      </c>
      <c r="AB3" s="1">
        <v>13.5</v>
      </c>
      <c r="AC3" s="1">
        <v>14</v>
      </c>
      <c r="AD3" s="1">
        <v>14.5</v>
      </c>
    </row>
    <row r="4" spans="1:31" s="2" customFormat="1" x14ac:dyDescent="0.35">
      <c r="A4" s="2" t="s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49</v>
      </c>
      <c r="H4" s="3">
        <v>51</v>
      </c>
      <c r="I4" s="3">
        <v>50</v>
      </c>
      <c r="J4" s="3">
        <v>98</v>
      </c>
      <c r="K4" s="3">
        <v>49</v>
      </c>
      <c r="L4" s="3">
        <v>40</v>
      </c>
      <c r="M4" s="3">
        <v>44</v>
      </c>
      <c r="N4" s="3">
        <v>0</v>
      </c>
      <c r="O4" s="4">
        <v>0</v>
      </c>
      <c r="P4" s="3">
        <v>0</v>
      </c>
      <c r="Q4" s="3">
        <v>0</v>
      </c>
      <c r="R4" s="3">
        <v>0</v>
      </c>
      <c r="S4" s="3">
        <v>50</v>
      </c>
      <c r="T4" s="3">
        <v>100</v>
      </c>
      <c r="U4" s="3">
        <v>99</v>
      </c>
      <c r="V4" s="3">
        <v>98</v>
      </c>
      <c r="W4" s="3">
        <v>145</v>
      </c>
      <c r="X4" s="3">
        <v>100</v>
      </c>
      <c r="Y4" s="3">
        <v>50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2">
        <v>1023</v>
      </c>
    </row>
    <row r="5" spans="1:31" s="2" customFormat="1" x14ac:dyDescent="0.35">
      <c r="A5" s="2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49</v>
      </c>
      <c r="H5" s="3">
        <v>100</v>
      </c>
      <c r="I5" s="3">
        <v>150</v>
      </c>
      <c r="J5" s="3">
        <v>248</v>
      </c>
      <c r="K5" s="3">
        <v>297</v>
      </c>
      <c r="L5" s="3">
        <v>337</v>
      </c>
      <c r="M5" s="3">
        <v>381</v>
      </c>
      <c r="N5" s="3">
        <v>381</v>
      </c>
      <c r="O5" s="3">
        <v>381</v>
      </c>
      <c r="P5" s="3">
        <v>381</v>
      </c>
      <c r="Q5" s="3">
        <v>381</v>
      </c>
      <c r="R5" s="3">
        <v>381</v>
      </c>
      <c r="S5" s="3">
        <v>431</v>
      </c>
      <c r="T5" s="3">
        <v>531</v>
      </c>
      <c r="U5" s="3">
        <v>630</v>
      </c>
      <c r="V5" s="3">
        <v>728</v>
      </c>
      <c r="W5" s="3">
        <v>873</v>
      </c>
      <c r="X5" s="3">
        <v>973</v>
      </c>
      <c r="Y5" s="3">
        <v>1023</v>
      </c>
      <c r="Z5" s="3">
        <v>1023</v>
      </c>
      <c r="AA5" s="3">
        <v>1023</v>
      </c>
      <c r="AB5" s="3">
        <v>1023</v>
      </c>
      <c r="AC5" s="3">
        <v>1023</v>
      </c>
      <c r="AD5" s="3">
        <v>1023</v>
      </c>
    </row>
    <row r="6" spans="1:31" s="2" customFormat="1" x14ac:dyDescent="0.35">
      <c r="A6" s="2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5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5</v>
      </c>
      <c r="U6" s="3" t="s">
        <v>4</v>
      </c>
      <c r="V6" s="3" t="s">
        <v>5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</row>
    <row r="7" spans="1:31" s="2" customFormat="1" x14ac:dyDescent="0.35">
      <c r="A7" s="2" t="s">
        <v>6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5</v>
      </c>
      <c r="M7" s="3" t="s">
        <v>5</v>
      </c>
      <c r="N7" s="3" t="s">
        <v>4</v>
      </c>
      <c r="O7" s="3" t="s">
        <v>4</v>
      </c>
      <c r="P7" s="3" t="s">
        <v>4</v>
      </c>
      <c r="Q7" s="3" t="s">
        <v>4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5</v>
      </c>
      <c r="Y7" s="3" t="s">
        <v>5</v>
      </c>
      <c r="Z7" s="3" t="s">
        <v>4</v>
      </c>
      <c r="AA7" s="3" t="s">
        <v>4</v>
      </c>
      <c r="AB7" s="3" t="s">
        <v>4</v>
      </c>
      <c r="AC7" s="3" t="s">
        <v>4</v>
      </c>
      <c r="AD7" s="3" t="s">
        <v>4</v>
      </c>
    </row>
    <row r="8" spans="1:31" x14ac:dyDescent="0.35">
      <c r="A8" s="2" t="s">
        <v>22</v>
      </c>
      <c r="B8" s="5"/>
      <c r="C8" s="5">
        <f t="shared" ref="C8:T8" si="0">C5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49</v>
      </c>
      <c r="H8" s="5">
        <f t="shared" si="0"/>
        <v>100</v>
      </c>
      <c r="I8" s="5">
        <f t="shared" si="0"/>
        <v>150</v>
      </c>
      <c r="J8" s="5">
        <f t="shared" si="0"/>
        <v>248</v>
      </c>
      <c r="K8" s="5">
        <f t="shared" si="0"/>
        <v>297</v>
      </c>
      <c r="L8" s="5">
        <f t="shared" si="0"/>
        <v>337</v>
      </c>
      <c r="M8" s="5">
        <f t="shared" si="0"/>
        <v>381</v>
      </c>
      <c r="N8" s="5">
        <f t="shared" si="0"/>
        <v>381</v>
      </c>
      <c r="O8" s="5">
        <f t="shared" si="0"/>
        <v>381</v>
      </c>
      <c r="P8" s="5">
        <f t="shared" si="0"/>
        <v>381</v>
      </c>
      <c r="Q8" s="5">
        <f t="shared" si="0"/>
        <v>381</v>
      </c>
      <c r="R8" s="5">
        <f t="shared" si="0"/>
        <v>381</v>
      </c>
      <c r="S8" s="5">
        <f t="shared" si="0"/>
        <v>431</v>
      </c>
      <c r="T8" s="5">
        <f t="shared" si="0"/>
        <v>531</v>
      </c>
      <c r="U8">
        <f>U5</f>
        <v>630</v>
      </c>
      <c r="V8">
        <f>630-(V5-630)</f>
        <v>532</v>
      </c>
      <c r="W8" s="5">
        <f t="shared" ref="W8:AD8" si="1">630-(W5-630)</f>
        <v>387</v>
      </c>
      <c r="X8" s="5">
        <f t="shared" si="1"/>
        <v>287</v>
      </c>
      <c r="Y8" s="5">
        <f t="shared" si="1"/>
        <v>237</v>
      </c>
      <c r="Z8" s="5">
        <f t="shared" si="1"/>
        <v>237</v>
      </c>
      <c r="AA8" s="5">
        <f t="shared" si="1"/>
        <v>237</v>
      </c>
      <c r="AB8" s="5">
        <f t="shared" si="1"/>
        <v>237</v>
      </c>
      <c r="AC8" s="5">
        <f t="shared" si="1"/>
        <v>237</v>
      </c>
      <c r="AD8" s="5">
        <f t="shared" si="1"/>
        <v>237</v>
      </c>
      <c r="AE8" t="s">
        <v>23</v>
      </c>
    </row>
    <row r="10" spans="1:31" x14ac:dyDescent="0.35">
      <c r="A10" s="2" t="s">
        <v>21</v>
      </c>
      <c r="B10">
        <f>B5-270</f>
        <v>-270</v>
      </c>
      <c r="C10" s="5">
        <f t="shared" ref="C10:U10" si="2">C5-270</f>
        <v>-270</v>
      </c>
      <c r="D10" s="5">
        <f t="shared" si="2"/>
        <v>-270</v>
      </c>
      <c r="E10" s="5">
        <f t="shared" si="2"/>
        <v>-270</v>
      </c>
      <c r="F10" s="5">
        <f t="shared" si="2"/>
        <v>-270</v>
      </c>
      <c r="G10" s="5">
        <f t="shared" si="2"/>
        <v>-221</v>
      </c>
      <c r="H10" s="5">
        <f t="shared" si="2"/>
        <v>-170</v>
      </c>
      <c r="I10" s="5">
        <f t="shared" si="2"/>
        <v>-120</v>
      </c>
      <c r="J10" s="5">
        <f t="shared" si="2"/>
        <v>-22</v>
      </c>
      <c r="K10" s="5">
        <f t="shared" si="2"/>
        <v>27</v>
      </c>
      <c r="L10" s="5">
        <f t="shared" si="2"/>
        <v>67</v>
      </c>
      <c r="M10" s="5">
        <f t="shared" si="2"/>
        <v>111</v>
      </c>
      <c r="N10" s="5">
        <f t="shared" si="2"/>
        <v>111</v>
      </c>
      <c r="O10" s="5">
        <f t="shared" si="2"/>
        <v>111</v>
      </c>
      <c r="P10" s="5">
        <f t="shared" si="2"/>
        <v>111</v>
      </c>
      <c r="Q10" s="5">
        <f t="shared" si="2"/>
        <v>111</v>
      </c>
      <c r="R10" s="5">
        <f t="shared" si="2"/>
        <v>111</v>
      </c>
      <c r="S10" s="5">
        <f t="shared" si="2"/>
        <v>161</v>
      </c>
      <c r="T10" s="5">
        <f t="shared" si="2"/>
        <v>261</v>
      </c>
      <c r="U10" s="5">
        <f t="shared" si="2"/>
        <v>360</v>
      </c>
      <c r="V10" s="5">
        <f>360-(V5-630)</f>
        <v>262</v>
      </c>
      <c r="W10" s="5">
        <f>S10</f>
        <v>161</v>
      </c>
      <c r="X10" s="5">
        <f>L10</f>
        <v>67</v>
      </c>
      <c r="Y10" s="5">
        <f>K10</f>
        <v>27</v>
      </c>
      <c r="Z10" s="5">
        <v>27</v>
      </c>
      <c r="AA10" s="5">
        <v>27</v>
      </c>
      <c r="AB10" s="5">
        <v>27</v>
      </c>
      <c r="AC10" s="5">
        <v>27</v>
      </c>
      <c r="AD10" s="5">
        <v>27</v>
      </c>
      <c r="AE10" t="s">
        <v>32</v>
      </c>
    </row>
    <row r="11" spans="1:31" x14ac:dyDescent="0.35">
      <c r="K11" t="s">
        <v>24</v>
      </c>
      <c r="L11" t="s">
        <v>26</v>
      </c>
      <c r="M11" t="s">
        <v>25</v>
      </c>
      <c r="X11" t="s">
        <v>26</v>
      </c>
    </row>
    <row r="12" spans="1:31" x14ac:dyDescent="0.35">
      <c r="A12" s="2" t="s">
        <v>29</v>
      </c>
      <c r="B12" t="s">
        <v>30</v>
      </c>
      <c r="D12">
        <f>360/29.5</f>
        <v>12.203389830508474</v>
      </c>
      <c r="E12" t="s">
        <v>31</v>
      </c>
      <c r="U12" t="s">
        <v>27</v>
      </c>
    </row>
    <row r="13" spans="1:31" x14ac:dyDescent="0.35">
      <c r="A13" t="s">
        <v>28</v>
      </c>
      <c r="B13">
        <v>-90</v>
      </c>
      <c r="C13">
        <f>B13+(360/29.5)/2</f>
        <v>-83.898305084745758</v>
      </c>
      <c r="D13" s="5">
        <f t="shared" ref="D13:AD13" si="3">C13+(360/29.5)/2</f>
        <v>-77.796610169491515</v>
      </c>
      <c r="E13" s="5">
        <f t="shared" si="3"/>
        <v>-71.694915254237273</v>
      </c>
      <c r="F13" s="5">
        <f t="shared" si="3"/>
        <v>-65.593220338983031</v>
      </c>
      <c r="G13" s="5">
        <f t="shared" si="3"/>
        <v>-59.491525423728795</v>
      </c>
      <c r="H13" s="5">
        <f t="shared" si="3"/>
        <v>-53.38983050847456</v>
      </c>
      <c r="I13" s="5">
        <f t="shared" si="3"/>
        <v>-47.288135593220325</v>
      </c>
      <c r="J13" s="5">
        <f t="shared" si="3"/>
        <v>-41.18644067796609</v>
      </c>
      <c r="K13" s="5">
        <f t="shared" si="3"/>
        <v>-35.084745762711854</v>
      </c>
      <c r="L13" s="5">
        <f t="shared" si="3"/>
        <v>-28.983050847457619</v>
      </c>
      <c r="M13" s="5">
        <f t="shared" si="3"/>
        <v>-22.881355932203384</v>
      </c>
      <c r="N13" s="5">
        <f t="shared" si="3"/>
        <v>-16.779661016949149</v>
      </c>
      <c r="O13" s="5">
        <f t="shared" si="3"/>
        <v>-10.677966101694912</v>
      </c>
      <c r="P13" s="5">
        <f t="shared" si="3"/>
        <v>-4.5762711864406747</v>
      </c>
      <c r="Q13" s="5">
        <f t="shared" si="3"/>
        <v>1.5254237288135624</v>
      </c>
      <c r="R13" s="5">
        <f t="shared" si="3"/>
        <v>7.6271186440677994</v>
      </c>
      <c r="S13" s="5">
        <f t="shared" si="3"/>
        <v>13.728813559322036</v>
      </c>
      <c r="T13" s="5">
        <f t="shared" si="3"/>
        <v>19.830508474576273</v>
      </c>
      <c r="U13" s="5">
        <f t="shared" si="3"/>
        <v>25.932203389830512</v>
      </c>
      <c r="V13" s="5">
        <f t="shared" si="3"/>
        <v>32.033898305084747</v>
      </c>
      <c r="W13" s="5">
        <f t="shared" si="3"/>
        <v>38.135593220338983</v>
      </c>
      <c r="X13" s="5">
        <f t="shared" si="3"/>
        <v>44.237288135593218</v>
      </c>
      <c r="Y13" s="5">
        <f t="shared" si="3"/>
        <v>50.338983050847453</v>
      </c>
      <c r="Z13" s="5">
        <f t="shared" si="3"/>
        <v>56.440677966101688</v>
      </c>
      <c r="AA13" s="5">
        <f t="shared" si="3"/>
        <v>62.542372881355924</v>
      </c>
      <c r="AB13" s="5">
        <f t="shared" si="3"/>
        <v>68.644067796610159</v>
      </c>
      <c r="AC13" s="5">
        <f t="shared" si="3"/>
        <v>74.745762711864401</v>
      </c>
      <c r="AD13" s="5">
        <f t="shared" si="3"/>
        <v>80.847457627118644</v>
      </c>
    </row>
    <row r="14" spans="1:31" x14ac:dyDescent="0.35">
      <c r="F14" s="5"/>
    </row>
    <row r="22" spans="1:8" x14ac:dyDescent="0.35">
      <c r="A22" s="5" t="s">
        <v>7</v>
      </c>
      <c r="B22" s="6" t="s">
        <v>8</v>
      </c>
      <c r="C22" s="6" t="s">
        <v>9</v>
      </c>
      <c r="D22" s="6" t="s">
        <v>10</v>
      </c>
      <c r="E22" s="6" t="s">
        <v>11</v>
      </c>
      <c r="F22" s="6" t="s">
        <v>12</v>
      </c>
      <c r="G22" s="6" t="s">
        <v>13</v>
      </c>
      <c r="H22" s="6" t="s">
        <v>14</v>
      </c>
    </row>
    <row r="23" spans="1:8" x14ac:dyDescent="0.35">
      <c r="A23" s="5" t="s">
        <v>15</v>
      </c>
      <c r="B23" s="7">
        <v>-8.9479139656116899</v>
      </c>
      <c r="C23" s="7">
        <v>14.259618359079299</v>
      </c>
      <c r="D23" s="7">
        <v>27.862008679448898</v>
      </c>
      <c r="E23" s="7">
        <v>36.2924030290337</v>
      </c>
      <c r="F23" s="7">
        <v>40.896541558671601</v>
      </c>
      <c r="G23" s="7">
        <v>42.498360008936302</v>
      </c>
      <c r="H23" s="7">
        <v>42.452991376657003</v>
      </c>
    </row>
    <row r="24" spans="1:8" x14ac:dyDescent="0.35">
      <c r="A24" s="5" t="s">
        <v>16</v>
      </c>
      <c r="B24" s="7">
        <v>21.8030684115474</v>
      </c>
      <c r="C24" s="7">
        <v>41.706761309320697</v>
      </c>
      <c r="D24" s="7">
        <v>53.598575218043401</v>
      </c>
      <c r="E24" s="7">
        <v>61.041165747940802</v>
      </c>
      <c r="F24" s="7">
        <v>65.125439210589803</v>
      </c>
      <c r="G24" s="7">
        <v>66.547079641741902</v>
      </c>
      <c r="H24" s="7">
        <v>66.504853110515995</v>
      </c>
    </row>
    <row r="25" spans="1:8" x14ac:dyDescent="0.35">
      <c r="A25" s="5" t="s">
        <v>17</v>
      </c>
      <c r="B25" s="7">
        <v>49.213038092217197</v>
      </c>
      <c r="C25" s="7">
        <v>66.523648733942096</v>
      </c>
      <c r="D25" s="7">
        <v>77.029227204455196</v>
      </c>
      <c r="E25" s="7">
        <v>83.659105550891098</v>
      </c>
      <c r="F25" s="7">
        <v>87.313224821866001</v>
      </c>
      <c r="G25" s="7">
        <v>88.585276534045306</v>
      </c>
      <c r="H25" s="7">
        <v>88.545667051598997</v>
      </c>
    </row>
    <row r="26" spans="1:8" x14ac:dyDescent="0.35">
      <c r="A26" s="5" t="s">
        <v>18</v>
      </c>
      <c r="B26" s="7">
        <v>73.890500317797404</v>
      </c>
      <c r="C26" s="7">
        <v>89.120417801328003</v>
      </c>
      <c r="D26" s="7">
        <v>98.490640407626699</v>
      </c>
      <c r="E26" s="7">
        <v>104.447749944008</v>
      </c>
      <c r="F26" s="7">
        <v>107.74316292547999</v>
      </c>
      <c r="G26" s="7">
        <v>108.889765001518</v>
      </c>
      <c r="H26" s="7">
        <v>108.852444951015</v>
      </c>
    </row>
    <row r="27" spans="1:8" x14ac:dyDescent="0.35">
      <c r="A27" s="5" t="s">
        <v>19</v>
      </c>
      <c r="B27" s="7">
        <v>96.289872722155906</v>
      </c>
      <c r="C27" s="7">
        <v>109.834272899391</v>
      </c>
      <c r="D27" s="7">
        <v>118.267002276573</v>
      </c>
      <c r="E27" s="7">
        <v>123.66169615980399</v>
      </c>
      <c r="F27" s="7">
        <v>126.654393918086</v>
      </c>
      <c r="G27" s="7">
        <v>127.695312433157</v>
      </c>
      <c r="H27" s="7">
        <v>127.660020118327</v>
      </c>
    </row>
    <row r="28" spans="1:8" x14ac:dyDescent="0.35">
      <c r="A28" s="5" t="s">
        <v>20</v>
      </c>
      <c r="B28" s="7">
        <v>116.781076543046</v>
      </c>
      <c r="C28" s="7">
        <v>128.94206015530801</v>
      </c>
      <c r="D28" s="7">
        <v>136.59192483629599</v>
      </c>
      <c r="E28" s="7">
        <v>141.51210435631299</v>
      </c>
      <c r="F28" s="7">
        <v>144.247855884654</v>
      </c>
      <c r="G28" s="7">
        <v>145.19901308133399</v>
      </c>
      <c r="H28" s="7">
        <v>145.16552118168499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Luginbühl  Yara</dc:creator>
  <cp:lastModifiedBy>Luginbühl  Yara</cp:lastModifiedBy>
  <dcterms:created xsi:type="dcterms:W3CDTF">2025-07-03T19:30:07Z</dcterms:created>
  <dcterms:modified xsi:type="dcterms:W3CDTF">2025-07-03T21:59:52Z</dcterms:modified>
</cp:coreProperties>
</file>