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en\Downloads\"/>
    </mc:Choice>
  </mc:AlternateContent>
  <xr:revisionPtr revIDLastSave="0" documentId="13_ncr:1_{CC9D77E4-5CFB-401C-A53D-E99CCD095FC5}" xr6:coauthVersionLast="47" xr6:coauthVersionMax="47" xr10:uidLastSave="{00000000-0000-0000-0000-000000000000}"/>
  <bookViews>
    <workbookView xWindow="-120" yWindow="-120" windowWidth="20730" windowHeight="11040" tabRatio="846" firstSheet="7" activeTab="11" xr2:uid="{4029CE02-3911-431F-9D91-1D63CE096708}"/>
  </bookViews>
  <sheets>
    <sheet name="By Year" sheetId="1" r:id="rId1"/>
    <sheet name="By Quarter" sheetId="2" r:id="rId2"/>
    <sheet name="By Month" sheetId="3" r:id="rId3"/>
    <sheet name="By Day Of the Week" sheetId="4" r:id="rId4"/>
    <sheet name="By Product Discount" sheetId="5" r:id="rId5"/>
    <sheet name="By StoreID" sheetId="6" r:id="rId6"/>
    <sheet name="By  Total Proudct SubCategory" sheetId="7" r:id="rId7"/>
    <sheet name="Nidda - 2012" sheetId="15" r:id="rId8"/>
    <sheet name=" Analysis Anomalies  " sheetId="10" r:id="rId9"/>
    <sheet name=" Yearly and Monthly ProductsSub" sheetId="8" r:id="rId10"/>
    <sheet name="Qty Of Products Category Analys" sheetId="12" r:id="rId11"/>
    <sheet name="Protiable VS Non " sheetId="18" r:id="rId12"/>
  </sheets>
  <definedNames>
    <definedName name="_xlnm._FilterDatabase" localSheetId="8" hidden="1">' Analysis Anomalies  '!$A$1:$G$161</definedName>
    <definedName name="_xlnm._FilterDatabase" localSheetId="3" hidden="1">'By Day Of the Week'!$A$2:$D$2</definedName>
    <definedName name="_xlnm._FilterDatabase" localSheetId="0" hidden="1">'By Year'!$A$1:$E$1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E32" i="4"/>
  <c r="E33" i="4"/>
  <c r="E34" i="4"/>
  <c r="E35" i="4"/>
  <c r="E36" i="4"/>
  <c r="E31" i="4"/>
  <c r="E24" i="4"/>
  <c r="E26" i="4"/>
  <c r="E22" i="4"/>
  <c r="E5" i="4"/>
  <c r="E6" i="4"/>
  <c r="E7" i="4"/>
  <c r="E8" i="4"/>
  <c r="E9" i="4"/>
  <c r="E4" i="4"/>
  <c r="E14" i="4"/>
  <c r="E15" i="4"/>
  <c r="E16" i="4"/>
  <c r="E17" i="4"/>
  <c r="E18" i="4"/>
  <c r="E13" i="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2" i="12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" i="10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2" i="5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G4" i="2"/>
  <c r="G5" i="2"/>
  <c r="G7" i="2"/>
  <c r="G8" i="2"/>
  <c r="G9" i="2"/>
  <c r="G10" i="2"/>
  <c r="G11" i="2"/>
  <c r="G12" i="2"/>
  <c r="G13" i="2"/>
  <c r="G14" i="2"/>
  <c r="G3" i="2"/>
  <c r="F5" i="1"/>
  <c r="F4" i="1"/>
  <c r="F3" i="1"/>
  <c r="E5" i="1"/>
  <c r="E3" i="1"/>
  <c r="E4" i="1"/>
  <c r="E2" i="1"/>
</calcChain>
</file>

<file path=xl/sharedStrings.xml><?xml version="1.0" encoding="utf-8"?>
<sst xmlns="http://schemas.openxmlformats.org/spreadsheetml/2006/main" count="1140" uniqueCount="390">
  <si>
    <t>YearOfOrder</t>
  </si>
  <si>
    <t>SumOfOrdersValues</t>
  </si>
  <si>
    <t>YearlyCost</t>
  </si>
  <si>
    <t>YearlyIncome</t>
  </si>
  <si>
    <t>ROAS</t>
  </si>
  <si>
    <t>YearOfIncome</t>
  </si>
  <si>
    <t>Income</t>
  </si>
  <si>
    <t>Cost</t>
  </si>
  <si>
    <t>Profit</t>
  </si>
  <si>
    <t>Ranking</t>
  </si>
  <si>
    <t>Quarter</t>
  </si>
  <si>
    <t>-</t>
  </si>
  <si>
    <t>% Change of Income</t>
  </si>
  <si>
    <t>MonthOfIncome</t>
  </si>
  <si>
    <t>Q2</t>
  </si>
  <si>
    <t>Q3</t>
  </si>
  <si>
    <t>Q4</t>
  </si>
  <si>
    <t>Q1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</si>
  <si>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</si>
  <si>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</si>
  <si>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</si>
  <si>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</si>
  <si>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</si>
  <si>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</si>
  <si>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</si>
  <si>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</si>
  <si>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</si>
  <si>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</si>
  <si>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</si>
  <si>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</si>
  <si>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Date</t>
  </si>
  <si>
    <t>Friday</t>
  </si>
  <si>
    <t>Monday</t>
  </si>
  <si>
    <t>Saturday</t>
  </si>
  <si>
    <t>Sunday</t>
  </si>
  <si>
    <t>Thursday</t>
  </si>
  <si>
    <t>Tuesday</t>
  </si>
  <si>
    <t>Wednesday</t>
  </si>
  <si>
    <t>Day Of The Week</t>
  </si>
  <si>
    <t>ProductID</t>
  </si>
  <si>
    <t>DiscountPerProduct</t>
  </si>
  <si>
    <t>StoreID</t>
  </si>
  <si>
    <t>AmountOfProducts</t>
  </si>
  <si>
    <t>NULL</t>
  </si>
  <si>
    <t>ProductCategoryID</t>
  </si>
  <si>
    <t>Name</t>
  </si>
  <si>
    <t>Mountain Bikes</t>
  </si>
  <si>
    <t>Handlebars</t>
  </si>
  <si>
    <t>Road Bikes</t>
  </si>
  <si>
    <t>Touring Bikes</t>
  </si>
  <si>
    <t>MonthOfOrder</t>
  </si>
  <si>
    <t>% Change of Profit</t>
  </si>
  <si>
    <t>%  of Cost</t>
  </si>
  <si>
    <t>% of Profit</t>
  </si>
  <si>
    <t>% Change Of Profit</t>
  </si>
  <si>
    <t>Sport-100 Helmet, Red</t>
  </si>
  <si>
    <t>Sport-100 Helmet, Black</t>
  </si>
  <si>
    <t>Mountain Bike Socks, M</t>
  </si>
  <si>
    <t>Mountain Bike Socks, L</t>
  </si>
  <si>
    <t>Sport-100 Helmet, Blue</t>
  </si>
  <si>
    <t>AWC Logo Cap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</si>
  <si>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</si>
  <si>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</si>
  <si>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</si>
  <si>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</si>
  <si>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</si>
  <si>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LL Road Frame - Black, 58</t>
  </si>
  <si>
    <t>LL Road Frame - Black, 60</t>
  </si>
  <si>
    <t>LL Road Frame - Red, 44</t>
  </si>
  <si>
    <t>LL Road Frame - Red, 48</t>
  </si>
  <si>
    <t>LL Road Frame - Red, 60</t>
  </si>
  <si>
    <t>LL Road Frame - Red, 52</t>
  </si>
  <si>
    <t>LL Road Frame - Red, 62</t>
  </si>
  <si>
    <t>ML Road Frame - Red, 48</t>
  </si>
  <si>
    <t>ML Road Frame - Red, 52</t>
  </si>
  <si>
    <t>LL Road Frame - Black, 44</t>
  </si>
  <si>
    <t>LL Road Frame - Black, 52</t>
  </si>
  <si>
    <t>HL Mountain Frame - Silver, 42</t>
  </si>
  <si>
    <t>HL Mountain Frame - Silver, 48</t>
  </si>
  <si>
    <t>HL Mountain Frame - Silver, 46</t>
  </si>
  <si>
    <t>HL Mountain Frame - Black, 42</t>
  </si>
  <si>
    <t>HL Mountain Frame - Black, 48</t>
  </si>
  <si>
    <t>HL Mountain Frame - Black, 38</t>
  </si>
  <si>
    <t>HL Mountain Frame - Black, 44</t>
  </si>
  <si>
    <t>HL Mountain Frame - Silver, 38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</si>
  <si>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</si>
  <si>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</si>
  <si>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</si>
  <si>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</si>
  <si>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</si>
  <si>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</si>
  <si>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44</t>
  </si>
  <si>
    <t>Road-450 Red, 48</t>
  </si>
  <si>
    <t>Road-450 Red, 60</t>
  </si>
  <si>
    <t>Road-450 Red, 52</t>
  </si>
  <si>
    <t>Road-650 Red, 58</t>
  </si>
  <si>
    <t>Road-650 Red, 60</t>
  </si>
  <si>
    <t>Road-650 Red, 44</t>
  </si>
  <si>
    <t>Road-650 Red, 62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</si>
  <si>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</si>
  <si>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</si>
  <si>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</si>
  <si>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</si>
  <si>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</si>
  <si>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</si>
  <si>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</si>
  <si>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</si>
  <si>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</si>
  <si>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</si>
  <si>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</si>
  <si>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</si>
  <si>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</si>
  <si>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</si>
  <si>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48</t>
  </si>
  <si>
    <t>Mountain-100 Black, 44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</si>
  <si>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</si>
  <si>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</si>
  <si>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</si>
  <si>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</si>
  <si>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</si>
  <si>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</si>
  <si>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</si>
  <si>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</si>
  <si>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</si>
  <si>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</si>
  <si>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</si>
  <si>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</si>
  <si>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</si>
  <si>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</si>
  <si>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</si>
  <si>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</si>
  <si>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</si>
  <si>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</si>
  <si>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</si>
  <si>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</si>
  <si>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</si>
  <si>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</si>
  <si>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</si>
  <si>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LL Fork</t>
  </si>
  <si>
    <t>HL Fork</t>
  </si>
  <si>
    <t>LL Headset</t>
  </si>
  <si>
    <t>ML Headset</t>
  </si>
  <si>
    <t>HL Headset</t>
  </si>
  <si>
    <t>LL Mountain Handlebars</t>
  </si>
  <si>
    <t>ML Mountain Handlebars</t>
  </si>
  <si>
    <t>HL Mountain Handlebars</t>
  </si>
  <si>
    <t>LL Road Handlebars</t>
  </si>
  <si>
    <t>HL Road Handlebars</t>
  </si>
  <si>
    <t>ML Mountain Frame - Black, 38</t>
  </si>
  <si>
    <t>LL Mountain Front Wheel</t>
  </si>
  <si>
    <t>ML Mountain Front Wheel</t>
  </si>
  <si>
    <t>HL Mountain Front Wheel</t>
  </si>
  <si>
    <t>ML Road Front Wheel</t>
  </si>
  <si>
    <t>HL Road Front Wheel</t>
  </si>
  <si>
    <t>ML Road Frame-W - Yellow, 38</t>
  </si>
  <si>
    <t>LL Mountain Rear Wheel</t>
  </si>
  <si>
    <t>ML Mountain Rear Wheel</t>
  </si>
  <si>
    <t>HL Road Frame - Red, 48</t>
  </si>
  <si>
    <t>HL Mountain Rear Wheel</t>
  </si>
  <si>
    <t>LL Road Rear Wheel</t>
  </si>
  <si>
    <t>ML Road Rear Wheel</t>
  </si>
  <si>
    <t>HL Road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</si>
  <si>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</si>
  <si>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</si>
  <si>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</si>
  <si>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</si>
  <si>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44</t>
  </si>
  <si>
    <t>ML Road Frame-W - Yellow, 48</t>
  </si>
  <si>
    <t>HL Road Frame - Black, 44</t>
  </si>
  <si>
    <t>HL Road Frame - Black, 48</t>
  </si>
  <si>
    <t>Men's Sports Shorts, S</t>
  </si>
  <si>
    <t>Cable Lock</t>
  </si>
  <si>
    <t>Minipump</t>
  </si>
  <si>
    <t>Men's Sports Shorts, M</t>
  </si>
  <si>
    <t>Men's Sports Shorts, L</t>
  </si>
  <si>
    <t>Women's Tights, S</t>
  </si>
  <si>
    <t>Women's Tights, M</t>
  </si>
  <si>
    <t>Women's Tights, L</t>
  </si>
  <si>
    <t>Men's Bib-Shorts, S</t>
  </si>
  <si>
    <t>Men's Bib-Shorts, M</t>
  </si>
  <si>
    <t>Men's Bib-Shorts, L</t>
  </si>
  <si>
    <t>Half-Finger Gloves, 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</si>
  <si>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</si>
  <si>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</si>
  <si>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</si>
  <si>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</si>
  <si>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</si>
  <si>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</si>
  <si>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</si>
  <si>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</si>
  <si>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</si>
  <si>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</si>
  <si>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</si>
  <si>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</si>
  <si>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Mountain Bottle Cage</t>
  </si>
  <si>
    <t>Road Bottle Cage</t>
  </si>
  <si>
    <t>Patch Kit/8 Patches</t>
  </si>
  <si>
    <t>Racing Socks, M</t>
  </si>
  <si>
    <t>Racing Socks, L</t>
  </si>
  <si>
    <t>Hitch Rack - 4-Bike</t>
  </si>
  <si>
    <t>Bike Wash - Dissolver</t>
  </si>
  <si>
    <t>Fender Set - Mountain</t>
  </si>
  <si>
    <t>All-Purpose Bike Stand</t>
  </si>
  <si>
    <t>Short-Sleeve Classic Jersey, S</t>
  </si>
  <si>
    <t>Short-Sleeve Classic Jersey, M</t>
  </si>
  <si>
    <t>Hydration Pack - 70 oz.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</si>
  <si>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</si>
  <si>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</si>
  <si>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</si>
  <si>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</si>
  <si>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</si>
  <si>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</si>
  <si>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</si>
  <si>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</si>
  <si>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</si>
  <si>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</si>
  <si>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</si>
  <si>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</si>
  <si>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</si>
  <si>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</si>
  <si>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</si>
  <si>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</si>
  <si>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</si>
  <si>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</si>
  <si>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</si>
  <si>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</si>
  <si>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</si>
  <si>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</si>
  <si>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</si>
  <si>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</si>
  <si>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LL Mountain Seat/Saddle</t>
  </si>
  <si>
    <t>ML Mountain Seat/Saddle</t>
  </si>
  <si>
    <t>HL Mountain Seat/Saddle</t>
  </si>
  <si>
    <t>LL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</si>
  <si>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</si>
  <si>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</si>
  <si>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</si>
  <si>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</si>
  <si>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</si>
  <si>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</si>
  <si>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</si>
  <si>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</si>
  <si>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</si>
  <si>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</si>
  <si>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</si>
  <si>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</si>
  <si>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</si>
  <si>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</si>
  <si>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</si>
  <si>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</si>
  <si>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</si>
  <si>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</si>
  <si>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</si>
  <si>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</si>
  <si>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</si>
  <si>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</si>
  <si>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</si>
  <si>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</si>
  <si>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</si>
  <si>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</si>
  <si>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</si>
  <si>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</si>
  <si>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</si>
  <si>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</si>
  <si>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</si>
  <si>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</si>
  <si>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</si>
  <si>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</si>
  <si>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</si>
  <si>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</si>
  <si>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</si>
  <si>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ML Crankset</t>
  </si>
  <si>
    <t>HL Crankset</t>
  </si>
  <si>
    <t>Chain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</si>
  <si>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</si>
  <si>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</si>
  <si>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</si>
  <si>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</si>
  <si>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</si>
  <si>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</si>
  <si>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</si>
  <si>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</si>
  <si>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</si>
  <si>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</si>
  <si>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</si>
  <si>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</si>
  <si>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</si>
  <si>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</si>
  <si>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</si>
  <si>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</si>
  <si>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</si>
  <si>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</si>
  <si>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</si>
  <si>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</si>
  <si>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</si>
  <si>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</si>
  <si>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</si>
  <si>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</si>
  <si>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</si>
  <si>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</si>
  <si>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Mountain-400-W Silver, 38</t>
  </si>
  <si>
    <t>Mountain-400-W Silver, 40</t>
  </si>
  <si>
    <t>Touring-3000 Blue, 50</t>
  </si>
  <si>
    <t>Mountain-400-W Silver, 42</t>
  </si>
  <si>
    <t>Long-Sleeve Logo Jersey, S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</si>
  <si>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</si>
  <si>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</si>
  <si>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</si>
  <si>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</si>
  <si>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</si>
  <si>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</si>
  <si>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</si>
  <si>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</si>
  <si>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</si>
  <si>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</si>
  <si>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</si>
  <si>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</si>
  <si>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HL Bottom Bracket</t>
  </si>
  <si>
    <t>Road-750 Black, 44</t>
  </si>
  <si>
    <t>Road-750 Black, 48</t>
  </si>
  <si>
    <t>Road-750 Black, 52</t>
  </si>
  <si>
    <t>avg_discountPerItem</t>
  </si>
  <si>
    <t>Avg Cost In all Time</t>
  </si>
  <si>
    <t>QTY</t>
  </si>
  <si>
    <t>AmountOrdered</t>
  </si>
  <si>
    <t>ProfitPerProduct</t>
  </si>
  <si>
    <t>MonthyProfit</t>
  </si>
  <si>
    <t>UnitPrice</t>
  </si>
  <si>
    <t>Quantity Ordered</t>
  </si>
  <si>
    <t>Total Profit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</si>
  <si>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</si>
  <si>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</si>
  <si>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</si>
  <si>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</si>
  <si>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</si>
  <si>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</si>
  <si>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</si>
  <si>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</si>
  <si>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</si>
  <si>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</si>
  <si>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</si>
  <si>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</si>
  <si>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</si>
  <si>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</si>
  <si>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</si>
  <si>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</si>
  <si>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</si>
  <si>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</si>
  <si>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</si>
  <si>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</si>
  <si>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</si>
  <si>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</si>
  <si>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</si>
  <si>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</si>
  <si>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</si>
  <si>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</si>
  <si>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</si>
  <si>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</si>
  <si>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</si>
  <si>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</si>
  <si>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</si>
  <si>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</si>
  <si>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</si>
  <si>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</si>
  <si>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</si>
  <si>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</si>
  <si>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</si>
  <si>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</si>
  <si>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Road-650 Red</t>
  </si>
  <si>
    <t>Qty Components</t>
  </si>
  <si>
    <t>Qty of Clothing</t>
  </si>
  <si>
    <t xml:space="preserve"> Qty of Bikes</t>
  </si>
  <si>
    <t>Qty of Accessories</t>
  </si>
  <si>
    <t>המסקנה - היה גידול במספר של פריטים שבדרך כלל לא היו בטופ - אך זה לא מסביר את הירידה במכירות?</t>
  </si>
  <si>
    <t>המסקנה - היה שינוי במספר הפריטים שנרכשו אבל זה לא מסביר למה?</t>
  </si>
  <si>
    <t>2012 profit analysis</t>
  </si>
  <si>
    <t>Year</t>
  </si>
  <si>
    <t>SumYearlyQty</t>
  </si>
  <si>
    <t>SumIncome</t>
  </si>
  <si>
    <t>SumCost</t>
  </si>
  <si>
    <t>SumProft</t>
  </si>
  <si>
    <t>AvgPriceBeforeDiscount</t>
  </si>
  <si>
    <t>Avgdiscount</t>
  </si>
  <si>
    <t>AvgIncome</t>
  </si>
  <si>
    <t>AvgProfit</t>
  </si>
  <si>
    <t>AvgCost</t>
  </si>
  <si>
    <t>PercentOfYearlyProfit</t>
  </si>
  <si>
    <t>other products</t>
  </si>
  <si>
    <t>Count of Non Profitable Customers</t>
  </si>
  <si>
    <t>Count of Profitable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</si>
</sst>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A010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BDC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0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12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/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0" fillId="0" borderId="7" xfId="0" applyNumberFormat="1" applyBorder="1"/>
    <xf numFmtId="164" fontId="0" fillId="0" borderId="10" xfId="0" applyNumberFormat="1" applyBorder="1"/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3" xfId="0" applyBorder="1"/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4" fontId="7" fillId="0" borderId="28" xfId="0" applyNumberFormat="1" applyFont="1" applyBorder="1" applyAlignment="1">
      <alignment horizontal="center" vertical="center" wrapText="1"/>
    </xf>
    <xf numFmtId="10" fontId="7" fillId="0" borderId="28" xfId="0" applyNumberFormat="1" applyFont="1" applyBorder="1" applyAlignment="1">
      <alignment horizontal="center" vertical="center" wrapText="1"/>
    </xf>
    <xf numFmtId="3" fontId="7" fillId="4" borderId="27" xfId="0" applyNumberFormat="1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10" fontId="7" fillId="4" borderId="28" xfId="0" applyNumberFormat="1" applyFont="1" applyFill="1" applyBorder="1" applyAlignment="1">
      <alignment horizontal="center" vertical="center" wrapText="1"/>
    </xf>
    <xf numFmtId="1" fontId="7" fillId="0" borderId="27" xfId="0" applyNumberFormat="1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4C3DB765-A8C5-491A-A034-C006C81EB80D}"/>
  </tableStyles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SumOfOrdersValues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'By Year'!$A$2:$A$5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'By Year'!$B$2:$B$5</c:f>
              <c:numCache>
                <c:formatCode>"$"#,##0.00</c:formatCode>
                <c:ptCount val="4"/>
                <c:pt idx="0">
                  <c:v>12641672.212954</c:v>
                </c:pt>
                <c:pt idx="1">
                  <c:v>33524301.324434001</c:v>
                </c:pt>
                <c:pt idx="2">
                  <c:v>43622479.051634997</c:v>
                </c:pt>
                <c:pt idx="3">
                  <c:v>20057928.810865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5D3-BFFB-150F0483D307}"/>
            </c:ext>
          </c:extLst>
        </c:ser>
        <c:ser>
          <c:idx val="1"/>
          <c:order val="1"/>
          <c:tx>
            <c:strRef>
              <c:f>'By Year'!$C$1</c:f>
              <c:strCache>
                <c:ptCount val="1"/>
                <c:pt idx="0">
                  <c:v>YearlyCost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6.0970718010429172E-2"/>
                  <c:y val="-1.1794530836707248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AE-45D3-BFFB-150F0483D307}"/>
                </c:ext>
              </c:extLst>
            </c:dLbl>
            <c:dLbl>
              <c:idx val="1"/>
              <c:layout>
                <c:manualLayout>
                  <c:x val="5.1343762535098272E-2"/>
                  <c:y val="-9.65018216301867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AE-45D3-BFFB-150F0483D307}"/>
                </c:ext>
              </c:extLst>
            </c:dLbl>
            <c:dLbl>
              <c:idx val="2"/>
              <c:layout>
                <c:manualLayout>
                  <c:x val="3.5298836742880063E-2"/>
                  <c:y val="-1.2866909550691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AE-45D3-BFFB-150F0483D307}"/>
                </c:ext>
              </c:extLst>
            </c:dLbl>
            <c:dLbl>
              <c:idx val="3"/>
              <c:layout>
                <c:manualLayout>
                  <c:x val="3.8507821901323708E-2"/>
                  <c:y val="-6.43345477534584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AE-45D3-BFFB-150F0483D307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'By Year'!$A$2:$A$5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'By Year'!$C$2:$C$5</c:f>
              <c:numCache>
                <c:formatCode>"$"#,##0.00</c:formatCode>
                <c:ptCount val="4"/>
                <c:pt idx="0">
                  <c:v>11014826.370100001</c:v>
                </c:pt>
                <c:pt idx="1">
                  <c:v>32576100.133299999</c:v>
                </c:pt>
                <c:pt idx="2">
                  <c:v>40268116.122500002</c:v>
                </c:pt>
                <c:pt idx="3">
                  <c:v>16615435.147600001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E-45D3-BFFB-150F0483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8033744"/>
        <c:axId val="1088034576"/>
      </c:barChart>
      <c:lineChart>
        <c:grouping val="standard"/>
        <c:varyColors val="0"/>
        <c:ser>
          <c:idx val="2"/>
          <c:order val="2"/>
          <c:tx>
            <c:strRef>
              <c:f>'By Year'!$D$1</c:f>
              <c:strCache>
                <c:ptCount val="1"/>
                <c:pt idx="0">
                  <c:v>YearlyIncome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0AE-45D3-BFFB-150F0483D307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0AE-45D3-BFFB-150F0483D307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AE-45D3-BFFB-150F0483D307}"/>
              </c:ext>
            </c:extLst>
          </c:dPt>
          <c:dLbls>
            <c:dLbl>
              <c:idx val="2"/>
              <c:layout>
                <c:manualLayout>
                  <c:x val="-2.5532946862695697E-2"/>
                  <c:y val="4.1817456039747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AE-45D3-BFFB-150F0483D307}"/>
                </c:ext>
              </c:extLst>
            </c:dLbl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'By Year'!$A$2:$A$5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'By Year'!$D$2:$D$5</c:f>
              <c:numCache>
                <c:formatCode>"$"#,##0.00</c:formatCode>
                <c:ptCount val="4"/>
                <c:pt idx="0">
                  <c:v>1626845.8474999999</c:v>
                </c:pt>
                <c:pt idx="1">
                  <c:v>948201.2</c:v>
                </c:pt>
                <c:pt idx="2">
                  <c:v>3354363.05</c:v>
                </c:pt>
                <c:pt idx="3">
                  <c:v>3442493.6719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E-45D3-BFFB-150F0483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65776"/>
        <c:axId val="1154456208"/>
      </c:lineChart>
      <c:catAx>
        <c:axId val="10880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034576"/>
        <c:crosses val="autoZero"/>
        <c:auto val="1"/>
        <c:lblAlgn val="ctr"/>
        <c:lblOffset val="100"/>
        <c:noMultiLvlLbl val="0"/>
      </c:catAx>
      <c:valAx>
        <c:axId val="1088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033744"/>
        <c:crosses val="autoZero"/>
        <c:crossBetween val="between"/>
      </c:valAx>
      <c:valAx>
        <c:axId val="11544562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54465776"/>
        <c:crosses val="max"/>
        <c:crossBetween val="between"/>
      </c:valAx>
      <c:catAx>
        <c:axId val="115446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45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'Qty Of Products Category Analys'!$B$1</c:f>
              <c:strCache>
                <c:ptCount val="1"/>
                <c:pt idx="0">
                  <c:v>Qty Components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C7-420A-9A74-A9A653652CFF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Analys'!$B$2:$B$39</c:f>
              <c:numCache>
                <c:formatCode>#,##0</c:formatCode>
                <c:ptCount val="38"/>
                <c:pt idx="0">
                  <c:v>114</c:v>
                </c:pt>
                <c:pt idx="1">
                  <c:v>0</c:v>
                </c:pt>
                <c:pt idx="2">
                  <c:v>299</c:v>
                </c:pt>
                <c:pt idx="3">
                  <c:v>400</c:v>
                </c:pt>
                <c:pt idx="4">
                  <c:v>0</c:v>
                </c:pt>
                <c:pt idx="5">
                  <c:v>761</c:v>
                </c:pt>
                <c:pt idx="6">
                  <c:v>0</c:v>
                </c:pt>
                <c:pt idx="7">
                  <c:v>73</c:v>
                </c:pt>
                <c:pt idx="8">
                  <c:v>324</c:v>
                </c:pt>
                <c:pt idx="9">
                  <c:v>173</c:v>
                </c:pt>
                <c:pt idx="10">
                  <c:v>430</c:v>
                </c:pt>
                <c:pt idx="11">
                  <c:v>331</c:v>
                </c:pt>
                <c:pt idx="12">
                  <c:v>1963</c:v>
                </c:pt>
                <c:pt idx="13">
                  <c:v>3273</c:v>
                </c:pt>
                <c:pt idx="14">
                  <c:v>2592</c:v>
                </c:pt>
                <c:pt idx="15">
                  <c:v>1212</c:v>
                </c:pt>
                <c:pt idx="16">
                  <c:v>1982</c:v>
                </c:pt>
                <c:pt idx="17">
                  <c:v>1523</c:v>
                </c:pt>
                <c:pt idx="18">
                  <c:v>524</c:v>
                </c:pt>
                <c:pt idx="19">
                  <c:v>780</c:v>
                </c:pt>
                <c:pt idx="20">
                  <c:v>736</c:v>
                </c:pt>
                <c:pt idx="21">
                  <c:v>1202</c:v>
                </c:pt>
                <c:pt idx="22">
                  <c:v>1812</c:v>
                </c:pt>
                <c:pt idx="23">
                  <c:v>1558</c:v>
                </c:pt>
                <c:pt idx="24">
                  <c:v>2586</c:v>
                </c:pt>
                <c:pt idx="25">
                  <c:v>4106</c:v>
                </c:pt>
                <c:pt idx="26">
                  <c:v>4370</c:v>
                </c:pt>
                <c:pt idx="27">
                  <c:v>1477</c:v>
                </c:pt>
                <c:pt idx="28">
                  <c:v>2397</c:v>
                </c:pt>
                <c:pt idx="29">
                  <c:v>2570</c:v>
                </c:pt>
                <c:pt idx="30">
                  <c:v>709</c:v>
                </c:pt>
                <c:pt idx="31">
                  <c:v>1184</c:v>
                </c:pt>
                <c:pt idx="32">
                  <c:v>1219</c:v>
                </c:pt>
                <c:pt idx="33">
                  <c:v>7</c:v>
                </c:pt>
                <c:pt idx="34">
                  <c:v>3802</c:v>
                </c:pt>
                <c:pt idx="35">
                  <c:v>2</c:v>
                </c:pt>
                <c:pt idx="36">
                  <c:v>2553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6BB-8674-B4C32EC167F2}"/>
            </c:ext>
          </c:extLst>
        </c:ser>
        <c:ser>
          <c:idx val="1"/>
          <c:order val="1"/>
          <c:tx>
            <c:strRef>
              <c:f>'Qty Of Products Category Analys'!$C$1</c:f>
              <c:strCache>
                <c:ptCount val="1"/>
                <c:pt idx="0">
                  <c:v>Qty of 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4"/>
              <c:layout>
                <c:manualLayout>
                  <c:x val="-1.368159123585275E-2"/>
                  <c:y val="-5.2733133390329466E-3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C7-420A-9A74-A9A653652CFF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Analys'!$C$2:$C$39</c:f>
              <c:numCache>
                <c:formatCode>#,##0</c:formatCode>
                <c:ptCount val="38"/>
                <c:pt idx="0">
                  <c:v>167</c:v>
                </c:pt>
                <c:pt idx="1">
                  <c:v>0</c:v>
                </c:pt>
                <c:pt idx="2">
                  <c:v>449</c:v>
                </c:pt>
                <c:pt idx="3">
                  <c:v>566</c:v>
                </c:pt>
                <c:pt idx="4">
                  <c:v>0</c:v>
                </c:pt>
                <c:pt idx="5">
                  <c:v>950</c:v>
                </c:pt>
                <c:pt idx="6">
                  <c:v>0</c:v>
                </c:pt>
                <c:pt idx="7">
                  <c:v>114</c:v>
                </c:pt>
                <c:pt idx="8">
                  <c:v>620</c:v>
                </c:pt>
                <c:pt idx="9">
                  <c:v>234</c:v>
                </c:pt>
                <c:pt idx="10">
                  <c:v>555</c:v>
                </c:pt>
                <c:pt idx="11">
                  <c:v>429</c:v>
                </c:pt>
                <c:pt idx="12">
                  <c:v>2455</c:v>
                </c:pt>
                <c:pt idx="13">
                  <c:v>3402</c:v>
                </c:pt>
                <c:pt idx="14">
                  <c:v>2819</c:v>
                </c:pt>
                <c:pt idx="15">
                  <c:v>1759</c:v>
                </c:pt>
                <c:pt idx="16">
                  <c:v>2389</c:v>
                </c:pt>
                <c:pt idx="17">
                  <c:v>2151</c:v>
                </c:pt>
                <c:pt idx="18">
                  <c:v>984</c:v>
                </c:pt>
                <c:pt idx="19">
                  <c:v>1431</c:v>
                </c:pt>
                <c:pt idx="20">
                  <c:v>1130</c:v>
                </c:pt>
                <c:pt idx="21">
                  <c:v>1750</c:v>
                </c:pt>
                <c:pt idx="22">
                  <c:v>2551</c:v>
                </c:pt>
                <c:pt idx="23">
                  <c:v>2059</c:v>
                </c:pt>
                <c:pt idx="24">
                  <c:v>3207</c:v>
                </c:pt>
                <c:pt idx="25">
                  <c:v>5125</c:v>
                </c:pt>
                <c:pt idx="26">
                  <c:v>5156</c:v>
                </c:pt>
                <c:pt idx="27">
                  <c:v>3291</c:v>
                </c:pt>
                <c:pt idx="28">
                  <c:v>4057</c:v>
                </c:pt>
                <c:pt idx="29">
                  <c:v>3855</c:v>
                </c:pt>
                <c:pt idx="30">
                  <c:v>2370</c:v>
                </c:pt>
                <c:pt idx="31">
                  <c:v>2629</c:v>
                </c:pt>
                <c:pt idx="32">
                  <c:v>2712</c:v>
                </c:pt>
                <c:pt idx="33">
                  <c:v>699</c:v>
                </c:pt>
                <c:pt idx="34">
                  <c:v>6383</c:v>
                </c:pt>
                <c:pt idx="35">
                  <c:v>836</c:v>
                </c:pt>
                <c:pt idx="36">
                  <c:v>3967</c:v>
                </c:pt>
                <c:pt idx="37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46BB-8674-B4C32EC167F2}"/>
            </c:ext>
          </c:extLst>
        </c:ser>
        <c:ser>
          <c:idx val="2"/>
          <c:order val="2"/>
          <c:tx>
            <c:strRef>
              <c:f>'Qty Of Products Category Analys'!$D$1</c:f>
              <c:strCache>
                <c:ptCount val="1"/>
                <c:pt idx="0">
                  <c:v> Qty of Bikes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C7-420A-9A74-A9A653652CFF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Analys'!$D$2:$D$39</c:f>
              <c:numCache>
                <c:formatCode>#,##0</c:formatCode>
                <c:ptCount val="38"/>
                <c:pt idx="0">
                  <c:v>460</c:v>
                </c:pt>
                <c:pt idx="1">
                  <c:v>141</c:v>
                </c:pt>
                <c:pt idx="2">
                  <c:v>1283</c:v>
                </c:pt>
                <c:pt idx="3">
                  <c:v>1681</c:v>
                </c:pt>
                <c:pt idx="4">
                  <c:v>157</c:v>
                </c:pt>
                <c:pt idx="5">
                  <c:v>3187</c:v>
                </c:pt>
                <c:pt idx="6">
                  <c:v>230</c:v>
                </c:pt>
                <c:pt idx="7">
                  <c:v>824</c:v>
                </c:pt>
                <c:pt idx="8">
                  <c:v>2807</c:v>
                </c:pt>
                <c:pt idx="9">
                  <c:v>947</c:v>
                </c:pt>
                <c:pt idx="10">
                  <c:v>1922</c:v>
                </c:pt>
                <c:pt idx="11">
                  <c:v>1433</c:v>
                </c:pt>
                <c:pt idx="12">
                  <c:v>2584</c:v>
                </c:pt>
                <c:pt idx="13">
                  <c:v>3584</c:v>
                </c:pt>
                <c:pt idx="14">
                  <c:v>2863</c:v>
                </c:pt>
                <c:pt idx="15">
                  <c:v>2097</c:v>
                </c:pt>
                <c:pt idx="16">
                  <c:v>3223</c:v>
                </c:pt>
                <c:pt idx="17">
                  <c:v>2314</c:v>
                </c:pt>
                <c:pt idx="18">
                  <c:v>1830</c:v>
                </c:pt>
                <c:pt idx="19">
                  <c:v>2890</c:v>
                </c:pt>
                <c:pt idx="20">
                  <c:v>1988</c:v>
                </c:pt>
                <c:pt idx="21">
                  <c:v>2157</c:v>
                </c:pt>
                <c:pt idx="22">
                  <c:v>3192</c:v>
                </c:pt>
                <c:pt idx="23">
                  <c:v>2243</c:v>
                </c:pt>
                <c:pt idx="24">
                  <c:v>2810</c:v>
                </c:pt>
                <c:pt idx="25">
                  <c:v>4351</c:v>
                </c:pt>
                <c:pt idx="26">
                  <c:v>4256</c:v>
                </c:pt>
                <c:pt idx="27">
                  <c:v>2775</c:v>
                </c:pt>
                <c:pt idx="28">
                  <c:v>3830</c:v>
                </c:pt>
                <c:pt idx="29">
                  <c:v>4041</c:v>
                </c:pt>
                <c:pt idx="30">
                  <c:v>2680</c:v>
                </c:pt>
                <c:pt idx="31">
                  <c:v>3425</c:v>
                </c:pt>
                <c:pt idx="32">
                  <c:v>3666</c:v>
                </c:pt>
                <c:pt idx="33">
                  <c:v>799</c:v>
                </c:pt>
                <c:pt idx="34">
                  <c:v>6191</c:v>
                </c:pt>
                <c:pt idx="35">
                  <c:v>1086</c:v>
                </c:pt>
                <c:pt idx="36">
                  <c:v>4321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1-46BB-8674-B4C32EC167F2}"/>
            </c:ext>
          </c:extLst>
        </c:ser>
        <c:ser>
          <c:idx val="3"/>
          <c:order val="3"/>
          <c:tx>
            <c:strRef>
              <c:f>'Qty Of Products Category Analys'!$E$1</c:f>
              <c:strCache>
                <c:ptCount val="1"/>
                <c:pt idx="0">
                  <c:v>Qty of Accessories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4"/>
              <c:layout>
                <c:manualLayout>
                  <c:x val="3.4203978089631874E-2"/>
                  <c:y val="-2.3729910025648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C7-420A-9A74-A9A653652CFF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Analys'!$E$2:$E$39</c:f>
              <c:numCache>
                <c:formatCode>#,##0</c:formatCode>
                <c:ptCount val="38"/>
                <c:pt idx="0">
                  <c:v>84</c:v>
                </c:pt>
                <c:pt idx="1">
                  <c:v>0</c:v>
                </c:pt>
                <c:pt idx="2">
                  <c:v>178</c:v>
                </c:pt>
                <c:pt idx="3">
                  <c:v>257</c:v>
                </c:pt>
                <c:pt idx="4">
                  <c:v>0</c:v>
                </c:pt>
                <c:pt idx="5">
                  <c:v>484</c:v>
                </c:pt>
                <c:pt idx="6">
                  <c:v>0</c:v>
                </c:pt>
                <c:pt idx="7">
                  <c:v>29</c:v>
                </c:pt>
                <c:pt idx="8">
                  <c:v>216</c:v>
                </c:pt>
                <c:pt idx="9">
                  <c:v>88</c:v>
                </c:pt>
                <c:pt idx="10">
                  <c:v>277</c:v>
                </c:pt>
                <c:pt idx="11">
                  <c:v>212</c:v>
                </c:pt>
                <c:pt idx="12">
                  <c:v>721</c:v>
                </c:pt>
                <c:pt idx="13">
                  <c:v>1036</c:v>
                </c:pt>
                <c:pt idx="14">
                  <c:v>868</c:v>
                </c:pt>
                <c:pt idx="15">
                  <c:v>499</c:v>
                </c:pt>
                <c:pt idx="16">
                  <c:v>700</c:v>
                </c:pt>
                <c:pt idx="17">
                  <c:v>561</c:v>
                </c:pt>
                <c:pt idx="18">
                  <c:v>268</c:v>
                </c:pt>
                <c:pt idx="19">
                  <c:v>304</c:v>
                </c:pt>
                <c:pt idx="20">
                  <c:v>300</c:v>
                </c:pt>
                <c:pt idx="21">
                  <c:v>542</c:v>
                </c:pt>
                <c:pt idx="22">
                  <c:v>695</c:v>
                </c:pt>
                <c:pt idx="23">
                  <c:v>589</c:v>
                </c:pt>
                <c:pt idx="24">
                  <c:v>1657</c:v>
                </c:pt>
                <c:pt idx="25">
                  <c:v>3029</c:v>
                </c:pt>
                <c:pt idx="26">
                  <c:v>4807</c:v>
                </c:pt>
                <c:pt idx="27">
                  <c:v>4005</c:v>
                </c:pt>
                <c:pt idx="28">
                  <c:v>4292</c:v>
                </c:pt>
                <c:pt idx="29">
                  <c:v>4518</c:v>
                </c:pt>
                <c:pt idx="30">
                  <c:v>3908</c:v>
                </c:pt>
                <c:pt idx="31">
                  <c:v>3811</c:v>
                </c:pt>
                <c:pt idx="32">
                  <c:v>3866</c:v>
                </c:pt>
                <c:pt idx="33">
                  <c:v>2782</c:v>
                </c:pt>
                <c:pt idx="34">
                  <c:v>6206</c:v>
                </c:pt>
                <c:pt idx="35">
                  <c:v>3389</c:v>
                </c:pt>
                <c:pt idx="36">
                  <c:v>5043</c:v>
                </c:pt>
                <c:pt idx="37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1-46BB-8674-B4C32EC1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9575455"/>
        <c:axId val="1169573375"/>
      </c:barChart>
      <c:lineChart>
        <c:grouping val="standard"/>
        <c:varyColors val="0"/>
        <c:ser>
          <c:idx val="4"/>
          <c:order val="4"/>
          <c:tx>
            <c:strRef>
              <c:f>'Qty Of Products Category Analys'!$F$1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11-46BB-8674-B4C32EC167F2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A11-46BB-8674-B4C32EC167F2}"/>
              </c:ext>
            </c:extLst>
          </c:dPt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Analys'!$F$2:$F$39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1-46BB-8674-B4C32EC1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78783"/>
        <c:axId val="1169569631"/>
      </c:lineChart>
      <c:catAx>
        <c:axId val="11695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9573375"/>
        <c:crosses val="autoZero"/>
        <c:auto val="1"/>
        <c:lblAlgn val="ctr"/>
        <c:lblOffset val="100"/>
        <c:noMultiLvlLbl val="0"/>
      </c:catAx>
      <c:valAx>
        <c:axId val="1169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9575455"/>
        <c:crosses val="autoZero"/>
        <c:crossBetween val="between"/>
      </c:valAx>
      <c:valAx>
        <c:axId val="1169569631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9578783"/>
        <c:crosses val="max"/>
        <c:crossBetween val="between"/>
      </c:valAx>
      <c:catAx>
        <c:axId val="1169578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956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sz="1300">
          <a:solidFill>
            <a:sysClr val="windowText" lastClr="000000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'Protiable VS Non '!$B$1</c:f>
              <c:strCache>
                <c:ptCount val="1"/>
                <c:pt idx="0">
                  <c:v>Count of Non Profitable Customers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2F-4800-9FFF-9573968426B3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2F-4800-9FFF-9573968426B3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'Protiable VS Non 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'Protiable VS Non '!$B$2:$B$39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1020</c:v>
                </c:pt>
                <c:pt idx="12">
                  <c:v>0</c:v>
                </c:pt>
                <c:pt idx="13">
                  <c:v>3215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F-4800-9FFF-9573968426B3}"/>
            </c:ext>
          </c:extLst>
        </c:ser>
        <c:ser>
          <c:idx val="1"/>
          <c:order val="1"/>
          <c:tx>
            <c:strRef>
              <c:f>'Protiable VS Non '!$C$1</c:f>
              <c:strCache>
                <c:ptCount val="1"/>
                <c:pt idx="0">
                  <c:v>Count of Profitable Customers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5-4C55-9B85-D48A2C8A812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F-4800-9FFF-9573968426B3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'Protiable VS Non 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'Protiable VS Non '!$C$2:$C$39</c:f>
              <c:numCache>
                <c:formatCode>#,##0</c:formatCode>
                <c:ptCount val="38"/>
                <c:pt idx="0">
                  <c:v>357</c:v>
                </c:pt>
                <c:pt idx="1">
                  <c:v>141</c:v>
                </c:pt>
                <c:pt idx="2">
                  <c:v>941</c:v>
                </c:pt>
                <c:pt idx="3">
                  <c:v>1242</c:v>
                </c:pt>
                <c:pt idx="4">
                  <c:v>157</c:v>
                </c:pt>
                <c:pt idx="5">
                  <c:v>2083</c:v>
                </c:pt>
                <c:pt idx="6">
                  <c:v>230</c:v>
                </c:pt>
                <c:pt idx="7">
                  <c:v>565</c:v>
                </c:pt>
                <c:pt idx="8">
                  <c:v>1712</c:v>
                </c:pt>
                <c:pt idx="9">
                  <c:v>676</c:v>
                </c:pt>
                <c:pt idx="10">
                  <c:v>1331</c:v>
                </c:pt>
                <c:pt idx="11">
                  <c:v>0</c:v>
                </c:pt>
                <c:pt idx="12">
                  <c:v>1944</c:v>
                </c:pt>
                <c:pt idx="13">
                  <c:v>0</c:v>
                </c:pt>
                <c:pt idx="14">
                  <c:v>2459</c:v>
                </c:pt>
                <c:pt idx="15">
                  <c:v>1618</c:v>
                </c:pt>
                <c:pt idx="16">
                  <c:v>2564</c:v>
                </c:pt>
                <c:pt idx="17">
                  <c:v>1939</c:v>
                </c:pt>
                <c:pt idx="18">
                  <c:v>1301</c:v>
                </c:pt>
                <c:pt idx="19">
                  <c:v>1910</c:v>
                </c:pt>
                <c:pt idx="20">
                  <c:v>1509</c:v>
                </c:pt>
                <c:pt idx="21">
                  <c:v>1700</c:v>
                </c:pt>
                <c:pt idx="22">
                  <c:v>2613</c:v>
                </c:pt>
                <c:pt idx="23">
                  <c:v>2024</c:v>
                </c:pt>
                <c:pt idx="24">
                  <c:v>2572</c:v>
                </c:pt>
                <c:pt idx="25">
                  <c:v>5210</c:v>
                </c:pt>
                <c:pt idx="26">
                  <c:v>7561</c:v>
                </c:pt>
                <c:pt idx="27">
                  <c:v>5900</c:v>
                </c:pt>
                <c:pt idx="28">
                  <c:v>6890</c:v>
                </c:pt>
                <c:pt idx="29">
                  <c:v>7431</c:v>
                </c:pt>
                <c:pt idx="30">
                  <c:v>6410</c:v>
                </c:pt>
                <c:pt idx="31">
                  <c:v>6753</c:v>
                </c:pt>
                <c:pt idx="32">
                  <c:v>7045</c:v>
                </c:pt>
                <c:pt idx="33">
                  <c:v>4281</c:v>
                </c:pt>
                <c:pt idx="34">
                  <c:v>9955</c:v>
                </c:pt>
                <c:pt idx="35">
                  <c:v>5302</c:v>
                </c:pt>
                <c:pt idx="36">
                  <c:v>8626</c:v>
                </c:pt>
                <c:pt idx="37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F-4800-9FFF-95739684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588591"/>
        <c:axId val="1085592335"/>
      </c:barChart>
      <c:lineChart>
        <c:grouping val="standard"/>
        <c:varyColors val="0"/>
        <c:ser>
          <c:idx val="2"/>
          <c:order val="2"/>
          <c:tx>
            <c:strRef>
              <c:f>'Protiable VS Non '!$D$1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34925" cap="rnd">
              <a:solidFill>
                <a:srgbClr val="FF33CC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'Protiable VS Non 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'Protiable VS Non '!$D$2:$D$39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F-4800-9FFF-95739684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206031"/>
        <c:axId val="1037210191"/>
      </c:lineChart>
      <c:catAx>
        <c:axId val="10855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5592335"/>
        <c:crosses val="autoZero"/>
        <c:auto val="1"/>
        <c:lblAlgn val="ctr"/>
        <c:lblOffset val="100"/>
        <c:noMultiLvlLbl val="0"/>
      </c:catAx>
      <c:valAx>
        <c:axId val="1085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5588591"/>
        <c:crosses val="autoZero"/>
        <c:crossBetween val="between"/>
      </c:valAx>
      <c:valAx>
        <c:axId val="1037210191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37206031"/>
        <c:crosses val="max"/>
        <c:crossBetween val="between"/>
      </c:valAx>
      <c:catAx>
        <c:axId val="103720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7210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Quarter'!$C$1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Quarter'!$A$2:$B$14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'By Quarter'!$C$2:$C$14</c:f>
              <c:numCache>
                <c:formatCode>"$"#,##0.00</c:formatCode>
                <c:ptCount val="13"/>
                <c:pt idx="0">
                  <c:v>962716.74170000001</c:v>
                </c:pt>
                <c:pt idx="1">
                  <c:v>5042490.5825840002</c:v>
                </c:pt>
                <c:pt idx="2">
                  <c:v>6636464.8886700002</c:v>
                </c:pt>
                <c:pt idx="3">
                  <c:v>8421802.4273659997</c:v>
                </c:pt>
                <c:pt idx="4">
                  <c:v>8808557.9686210006</c:v>
                </c:pt>
                <c:pt idx="5">
                  <c:v>9047743.0277810004</c:v>
                </c:pt>
                <c:pt idx="6">
                  <c:v>7246197.9006660003</c:v>
                </c:pt>
                <c:pt idx="7">
                  <c:v>7816863.5815190002</c:v>
                </c:pt>
                <c:pt idx="8">
                  <c:v>10858958.798474001</c:v>
                </c:pt>
                <c:pt idx="9">
                  <c:v>12763226.510652</c:v>
                </c:pt>
                <c:pt idx="10">
                  <c:v>12183430.16099</c:v>
                </c:pt>
                <c:pt idx="11">
                  <c:v>12845074.078527</c:v>
                </c:pt>
                <c:pt idx="12">
                  <c:v>7212854.7323380001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044-A642-360B08FDA265}"/>
            </c:ext>
          </c:extLst>
        </c:ser>
        <c:ser>
          <c:idx val="1"/>
          <c:order val="1"/>
          <c:tx>
            <c:strRef>
              <c:f>'By Quarter'!$D$1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'By Quarter'!$A$2:$B$14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'By Quarter'!$D$2:$D$14</c:f>
              <c:numCache>
                <c:formatCode>"$"#,##0.00</c:formatCode>
                <c:ptCount val="13"/>
                <c:pt idx="0">
                  <c:v>775229.82200000004</c:v>
                </c:pt>
                <c:pt idx="1">
                  <c:v>4400350.8394999998</c:v>
                </c:pt>
                <c:pt idx="2">
                  <c:v>5839245.7085999995</c:v>
                </c:pt>
                <c:pt idx="3">
                  <c:v>7608752.6357000005</c:v>
                </c:pt>
                <c:pt idx="4">
                  <c:v>9082742.0047999993</c:v>
                </c:pt>
                <c:pt idx="5">
                  <c:v>8881713.5975000001</c:v>
                </c:pt>
                <c:pt idx="6">
                  <c:v>7002891.8953</c:v>
                </c:pt>
                <c:pt idx="7">
                  <c:v>7520786.75</c:v>
                </c:pt>
                <c:pt idx="8">
                  <c:v>10593559.407400001</c:v>
                </c:pt>
                <c:pt idx="9">
                  <c:v>11795790.782400001</c:v>
                </c:pt>
                <c:pt idx="10">
                  <c:v>10357979.182700001</c:v>
                </c:pt>
                <c:pt idx="11">
                  <c:v>10968910.1489</c:v>
                </c:pt>
                <c:pt idx="12">
                  <c:v>5646524.9987000003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F-4044-A642-360B08FD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4768"/>
        <c:axId val="433265600"/>
      </c:barChart>
      <c:lineChart>
        <c:grouping val="standard"/>
        <c:varyColors val="0"/>
        <c:ser>
          <c:idx val="2"/>
          <c:order val="2"/>
          <c:tx>
            <c:strRef>
              <c:f>'By Quarter'!$E$1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'By Quarter'!$A$2:$B$14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'By Quarter'!$E$2:$E$14</c:f>
              <c:numCache>
                <c:formatCode>"$"#,##0.00</c:formatCode>
                <c:ptCount val="13"/>
                <c:pt idx="0">
                  <c:v>187486.9197</c:v>
                </c:pt>
                <c:pt idx="1">
                  <c:v>642139.74690000003</c:v>
                </c:pt>
                <c:pt idx="2">
                  <c:v>797219.18090000004</c:v>
                </c:pt>
                <c:pt idx="3">
                  <c:v>813049.79500000004</c:v>
                </c:pt>
                <c:pt idx="4">
                  <c:v>-274184.02380000002</c:v>
                </c:pt>
                <c:pt idx="5">
                  <c:v>166029.424</c:v>
                </c:pt>
                <c:pt idx="6">
                  <c:v>243306.0048</c:v>
                </c:pt>
                <c:pt idx="7">
                  <c:v>296076.83020000003</c:v>
                </c:pt>
                <c:pt idx="8">
                  <c:v>265399.46039999998</c:v>
                </c:pt>
                <c:pt idx="9">
                  <c:v>967435.76899999997</c:v>
                </c:pt>
                <c:pt idx="10">
                  <c:v>1825450.9904</c:v>
                </c:pt>
                <c:pt idx="11">
                  <c:v>1876163.9347000001</c:v>
                </c:pt>
                <c:pt idx="12">
                  <c:v>1566329.7372000001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F-4044-A642-360B08FD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07872"/>
        <c:axId val="447609952"/>
      </c:lineChart>
      <c:catAx>
        <c:axId val="433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3265600"/>
        <c:crosses val="autoZero"/>
        <c:auto val="1"/>
        <c:lblAlgn val="ctr"/>
        <c:lblOffset val="100"/>
        <c:noMultiLvlLbl val="0"/>
      </c:catAx>
      <c:valAx>
        <c:axId val="433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3264768"/>
        <c:crosses val="autoZero"/>
        <c:crossBetween val="between"/>
      </c:valAx>
      <c:valAx>
        <c:axId val="44760995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7607872"/>
        <c:crosses val="max"/>
        <c:crossBetween val="between"/>
      </c:valAx>
      <c:catAx>
        <c:axId val="4476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60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Month'!$D$1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'By Month'!$C$2:$C$39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'By Month'!$D$2:$D$39</c:f>
              <c:numCache>
                <c:formatCode>"$"#,##0.00</c:formatCode>
                <c:ptCount val="38"/>
                <c:pt idx="0">
                  <c:v>503805.91690000001</c:v>
                </c:pt>
                <c:pt idx="1">
                  <c:v>458910.8248</c:v>
                </c:pt>
                <c:pt idx="2">
                  <c:v>2044600.003338</c:v>
                </c:pt>
                <c:pt idx="3">
                  <c:v>2495816.7334460001</c:v>
                </c:pt>
                <c:pt idx="4">
                  <c:v>502073.84580000001</c:v>
                </c:pt>
                <c:pt idx="5">
                  <c:v>4588761.8161300002</c:v>
                </c:pt>
                <c:pt idx="6">
                  <c:v>737839.82140000002</c:v>
                </c:pt>
                <c:pt idx="7">
                  <c:v>1309863.2511400001</c:v>
                </c:pt>
                <c:pt idx="8">
                  <c:v>3970627.2789579998</c:v>
                </c:pt>
                <c:pt idx="9">
                  <c:v>1475426.90998</c:v>
                </c:pt>
                <c:pt idx="10">
                  <c:v>2975748.2384279999</c:v>
                </c:pt>
                <c:pt idx="11">
                  <c:v>1634600.7983319999</c:v>
                </c:pt>
                <c:pt idx="12">
                  <c:v>3074602.813538</c:v>
                </c:pt>
                <c:pt idx="13">
                  <c:v>4099354.356751</c:v>
                </c:pt>
                <c:pt idx="14">
                  <c:v>3417953.8695709999</c:v>
                </c:pt>
                <c:pt idx="15">
                  <c:v>2175637.2177249999</c:v>
                </c:pt>
                <c:pt idx="16">
                  <c:v>3454151.9404850001</c:v>
                </c:pt>
                <c:pt idx="17">
                  <c:v>2544091.105517</c:v>
                </c:pt>
                <c:pt idx="18">
                  <c:v>1872701.976206</c:v>
                </c:pt>
                <c:pt idx="19">
                  <c:v>2829404.8189429999</c:v>
                </c:pt>
                <c:pt idx="20">
                  <c:v>2087872.4625039999</c:v>
                </c:pt>
                <c:pt idx="21">
                  <c:v>2316922.15148</c:v>
                </c:pt>
                <c:pt idx="22">
                  <c:v>3412068.9675349998</c:v>
                </c:pt>
                <c:pt idx="23">
                  <c:v>2532265.912399</c:v>
                </c:pt>
                <c:pt idx="24">
                  <c:v>3245623.7544789999</c:v>
                </c:pt>
                <c:pt idx="25">
                  <c:v>5081069.1315959999</c:v>
                </c:pt>
                <c:pt idx="26">
                  <c:v>4896353.7377939997</c:v>
                </c:pt>
                <c:pt idx="27">
                  <c:v>3333964.0675550001</c:v>
                </c:pt>
                <c:pt idx="28">
                  <c:v>4532908.7053030003</c:v>
                </c:pt>
                <c:pt idx="29">
                  <c:v>4795813.2898019999</c:v>
                </c:pt>
                <c:pt idx="30">
                  <c:v>3312130.2455870002</c:v>
                </c:pt>
                <c:pt idx="31">
                  <c:v>4075486.6256010002</c:v>
                </c:pt>
                <c:pt idx="32">
                  <c:v>4289817.9509530002</c:v>
                </c:pt>
                <c:pt idx="33">
                  <c:v>1337725.0356000001</c:v>
                </c:pt>
                <c:pt idx="34">
                  <c:v>7217531.0919740004</c:v>
                </c:pt>
                <c:pt idx="35">
                  <c:v>1797173.923</c:v>
                </c:pt>
                <c:pt idx="36">
                  <c:v>5366674.9693379998</c:v>
                </c:pt>
                <c:pt idx="37">
                  <c:v>49005.84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0-4D6E-B9B2-1615736A4E09}"/>
            </c:ext>
          </c:extLst>
        </c:ser>
        <c:ser>
          <c:idx val="1"/>
          <c:order val="1"/>
          <c:tx>
            <c:strRef>
              <c:f>'By Month'!$E$1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'By Month'!$C$2:$C$39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'By Month'!$E$2:$E$39</c:f>
              <c:numCache>
                <c:formatCode>"$"#,##0.00</c:formatCode>
                <c:ptCount val="38"/>
                <c:pt idx="0">
                  <c:v>500100.26059999998</c:v>
                </c:pt>
                <c:pt idx="1">
                  <c:v>275129.56140000001</c:v>
                </c:pt>
                <c:pt idx="2">
                  <c:v>1815650.8807999999</c:v>
                </c:pt>
                <c:pt idx="3">
                  <c:v>2282762.4685</c:v>
                </c:pt>
                <c:pt idx="4">
                  <c:v>301937.4902</c:v>
                </c:pt>
                <c:pt idx="5">
                  <c:v>4322948.7775999997</c:v>
                </c:pt>
                <c:pt idx="6">
                  <c:v>443700.92839999998</c:v>
                </c:pt>
                <c:pt idx="7">
                  <c:v>1072596.0026</c:v>
                </c:pt>
                <c:pt idx="8">
                  <c:v>3691725.9618000002</c:v>
                </c:pt>
                <c:pt idx="9">
                  <c:v>1243602.233</c:v>
                </c:pt>
                <c:pt idx="10">
                  <c:v>2673424.4408999998</c:v>
                </c:pt>
                <c:pt idx="11">
                  <c:v>2034889.2150000001</c:v>
                </c:pt>
                <c:pt idx="12">
                  <c:v>2943918.8122</c:v>
                </c:pt>
                <c:pt idx="13">
                  <c:v>4103933.9775999999</c:v>
                </c:pt>
                <c:pt idx="14">
                  <c:v>3338628.3629000001</c:v>
                </c:pt>
                <c:pt idx="15">
                  <c:v>2108045.747</c:v>
                </c:pt>
                <c:pt idx="16">
                  <c:v>3435039.4876000001</c:v>
                </c:pt>
                <c:pt idx="17">
                  <c:v>2488448.5065000001</c:v>
                </c:pt>
                <c:pt idx="18">
                  <c:v>1727744.2146999999</c:v>
                </c:pt>
                <c:pt idx="19">
                  <c:v>2786699.1740999999</c:v>
                </c:pt>
                <c:pt idx="20">
                  <c:v>1956203.6200999999</c:v>
                </c:pt>
                <c:pt idx="21">
                  <c:v>2217537.1063999999</c:v>
                </c:pt>
                <c:pt idx="22">
                  <c:v>3347046.0235000001</c:v>
                </c:pt>
                <c:pt idx="23">
                  <c:v>2398399.4226000002</c:v>
                </c:pt>
                <c:pt idx="24">
                  <c:v>3216237.8728</c:v>
                </c:pt>
                <c:pt idx="25">
                  <c:v>4978922.1119999997</c:v>
                </c:pt>
                <c:pt idx="26">
                  <c:v>4820530.4791999999</c:v>
                </c:pt>
                <c:pt idx="27">
                  <c:v>2899123.9668999999</c:v>
                </c:pt>
                <c:pt idx="28">
                  <c:v>4076136.3363000001</c:v>
                </c:pt>
                <c:pt idx="29">
                  <c:v>4233302.6728999997</c:v>
                </c:pt>
                <c:pt idx="30">
                  <c:v>2629991.7129000002</c:v>
                </c:pt>
                <c:pt idx="31">
                  <c:v>3494684.7969</c:v>
                </c:pt>
                <c:pt idx="32">
                  <c:v>3642349.1304000001</c:v>
                </c:pt>
                <c:pt idx="33">
                  <c:v>784695.07819999999</c:v>
                </c:pt>
                <c:pt idx="34">
                  <c:v>6541865.9402999999</c:v>
                </c:pt>
                <c:pt idx="35">
                  <c:v>1050683.7490999999</c:v>
                </c:pt>
                <c:pt idx="36">
                  <c:v>4574201.4111000001</c:v>
                </c:pt>
                <c:pt idx="37">
                  <c:v>21639.838500000002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0-4D6E-B9B2-1615736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23264"/>
        <c:axId val="447615360"/>
      </c:barChart>
      <c:lineChart>
        <c:grouping val="standard"/>
        <c:varyColors val="0"/>
        <c:ser>
          <c:idx val="2"/>
          <c:order val="2"/>
          <c:tx>
            <c:strRef>
              <c:f>'By Month'!$F$1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E10-41AD-9837-E918CE3EBC9D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10-41AD-9837-E918CE3EBC9D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10-41AD-9837-E918CE3EBC9D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10-41AD-9837-E918CE3EBC9D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E10-41AD-9837-E918CE3EBC9D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10-41AD-9837-E918CE3EBC9D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10-41AD-9837-E918CE3EBC9D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E10-41AD-9837-E918CE3EBC9D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10-41AD-9837-E918CE3EBC9D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E10-41AD-9837-E918CE3EBC9D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10-41AD-9837-E918CE3EBC9D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E10-41AD-9837-E918CE3EBC9D}"/>
              </c:ext>
            </c:extLst>
          </c:dPt>
          <c:dLbls>
            <c:dLbl>
              <c:idx val="10"/>
              <c:layout>
                <c:manualLayout>
                  <c:x val="-5.3634001115679363E-2"/>
                  <c:y val="-6.2674885137169165E-2"/>
                </c:manualLayout>
              </c:layout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72F-46AD-84AE-59DE7C188F92}"/>
                </c:ext>
              </c:extLst>
            </c:dLbl>
            <c:dLbl>
              <c:idx val="11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0-41AD-9837-E918CE3EBC9D}"/>
                </c:ext>
              </c:extLst>
            </c:dLbl>
            <c:dLbl>
              <c:idx val="30"/>
              <c:layout>
                <c:manualLayout>
                  <c:x val="-4.9977137403246684E-2"/>
                  <c:y val="-4.0874925089458156E-2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10-41AD-9837-E918CE3EB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Month'!$C$2:$C$39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'By Month'!$F$2:$F$39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0-4D6E-B9B2-1615736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653472"/>
        <c:axId val="437665952"/>
      </c:lineChart>
      <c:catAx>
        <c:axId val="4476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7615360"/>
        <c:crosses val="autoZero"/>
        <c:auto val="1"/>
        <c:lblAlgn val="ctr"/>
        <c:lblOffset val="100"/>
        <c:noMultiLvlLbl val="0"/>
      </c:catAx>
      <c:valAx>
        <c:axId val="447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7623264"/>
        <c:crosses val="autoZero"/>
        <c:crossBetween val="between"/>
      </c:valAx>
      <c:valAx>
        <c:axId val="437665952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7653472"/>
        <c:crosses val="max"/>
        <c:crossBetween val="between"/>
      </c:valAx>
      <c:catAx>
        <c:axId val="43765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766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solidFill>
            <a:sysClr val="windowText" lastClr="000000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Week'!$D$2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F6-4E81-8E5F-9BAF2538E8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F6-4E81-8E5F-9BAF2538E8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F6-4E81-8E5F-9BAF2538E8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F6-4E81-8E5F-9BAF2538E8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F6-4E81-8E5F-9BAF2538E8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F6-4E81-8E5F-9BAF2538E8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F6-4E81-8E5F-9BAF2538E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Week'!$A$3:$A$9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Week'!$D$3:$D$9</c:f>
              <c:numCache>
                <c:formatCode>"$"#,##0.00</c:formatCode>
                <c:ptCount val="7"/>
                <c:pt idx="0">
                  <c:v>237455.2219</c:v>
                </c:pt>
                <c:pt idx="1">
                  <c:v>272316.70689999999</c:v>
                </c:pt>
                <c:pt idx="2">
                  <c:v>250032.26980000001</c:v>
                </c:pt>
                <c:pt idx="3">
                  <c:v>215096.80780000001</c:v>
                </c:pt>
                <c:pt idx="4">
                  <c:v>213048.19570000001</c:v>
                </c:pt>
                <c:pt idx="5">
                  <c:v>233058.1525</c:v>
                </c:pt>
                <c:pt idx="6">
                  <c:v>205838.49290000001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B-4F3B-AFBB-38B29C0567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Week'!$D$11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82-49B2-9392-F0DCB69A92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82-49B2-9392-F0DCB69A92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82-49B2-9392-F0DCB69A92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82-49B2-9392-F0DCB69A92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82-49B2-9392-F0DCB69A92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82-49B2-9392-F0DCB69A92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282-49B2-9392-F0DCB69A92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Week'!$A$12:$A$18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Week'!$D$12:$D$18</c:f>
              <c:numCache>
                <c:formatCode>"$"#,##0.00</c:formatCode>
                <c:ptCount val="7"/>
                <c:pt idx="0">
                  <c:v>337271.40250000003</c:v>
                </c:pt>
                <c:pt idx="1">
                  <c:v>-428056.9068</c:v>
                </c:pt>
                <c:pt idx="2">
                  <c:v>171800.39309999999</c:v>
                </c:pt>
                <c:pt idx="3">
                  <c:v>236751.97409999999</c:v>
                </c:pt>
                <c:pt idx="4">
                  <c:v>271203.99320000003</c:v>
                </c:pt>
                <c:pt idx="5">
                  <c:v>175969.37040000001</c:v>
                </c:pt>
                <c:pt idx="6">
                  <c:v>183260.97349999999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8-496C-B5BB-539485FE8C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Week'!$D$20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EB-445A-9641-691D942A8A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EB-445A-9641-691D942A8A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EB-445A-9641-691D942A8A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EB-445A-9641-691D942A8A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EB-445A-9641-691D942A8A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EB-445A-9641-691D942A8A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6EB-445A-9641-691D942A8A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Week'!$A$21:$A$27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Week'!$D$21:$D$27</c:f>
              <c:numCache>
                <c:formatCode>"$"#,##0.00</c:formatCode>
                <c:ptCount val="7"/>
                <c:pt idx="0">
                  <c:v>601373.06550000003</c:v>
                </c:pt>
                <c:pt idx="1">
                  <c:v>605064.75439999998</c:v>
                </c:pt>
                <c:pt idx="2">
                  <c:v>487158.92090000003</c:v>
                </c:pt>
                <c:pt idx="3">
                  <c:v>383913.02159999998</c:v>
                </c:pt>
                <c:pt idx="4">
                  <c:v>359961.8982</c:v>
                </c:pt>
                <c:pt idx="5">
                  <c:v>569552.20449999999</c:v>
                </c:pt>
                <c:pt idx="6">
                  <c:v>347339.18489999999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5A6-B560-43EB014AD5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layout>
        <c:manualLayout>
          <c:xMode val="edge"/>
          <c:yMode val="edge"/>
          <c:x val="0.430847112860892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Week'!$D$29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6F-472D-BAA1-4FCE3426C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6F-472D-BAA1-4FCE3426C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6F-472D-BAA1-4FCE3426C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6F-472D-BAA1-4FCE3426C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6F-472D-BAA1-4FCE3426C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6F-472D-BAA1-4FCE3426C2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66F-472D-BAA1-4FCE3426C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Week'!$A$30:$A$36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Week'!$D$30:$D$36</c:f>
              <c:numCache>
                <c:formatCode>"$"#,##0.00</c:formatCode>
                <c:ptCount val="7"/>
                <c:pt idx="0">
                  <c:v>461384.80209999997</c:v>
                </c:pt>
                <c:pt idx="1">
                  <c:v>492300.35090000002</c:v>
                </c:pt>
                <c:pt idx="2">
                  <c:v>463863.13900000002</c:v>
                </c:pt>
                <c:pt idx="3">
                  <c:v>522419.26819999999</c:v>
                </c:pt>
                <c:pt idx="4">
                  <c:v>489561.8677</c:v>
                </c:pt>
                <c:pt idx="5">
                  <c:v>482247.44300000003</c:v>
                </c:pt>
                <c:pt idx="6">
                  <c:v>530716.80099999998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7-4E5C-80AF-39EAF90416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חלוקת הרווח לפי קוד</a:t>
            </a:r>
            <a:r>
              <a:rPr lang="he-IL" baseline="0"/>
              <a:t> מוצר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'Nidda - 2012'!$L$2</c:f>
              <c:strCache>
                <c:ptCount val="1"/>
                <c:pt idx="0">
                  <c:v>PercentOfYearlyProfit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CB-44E1-A783-DAEE844D8F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F3-457D-A309-BE2817B0F0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CB-44E1-A783-DAEE844D8F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CB-44E1-A783-DAEE844D8F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CB-44E1-A783-DAEE844D8F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CB-44E1-A783-DAEE844D8F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CB-44E1-A783-DAEE844D8F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CB-44E1-A783-DAEE844D8F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9CB-44E1-A783-DAEE844D8F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9CB-44E1-A783-DAEE844D8F54}"/>
              </c:ext>
            </c:extLst>
          </c:dPt>
          <c:dPt>
            <c:idx val="10"/>
            <c:bubble3D val="0"/>
            <c:explosion val="9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3-457D-A309-BE2817B0F02A}"/>
              </c:ext>
            </c:extLst>
          </c:dPt>
          <c:dLbls>
            <c:dLbl>
              <c:idx val="10"/>
              <c:layout>
                <c:manualLayout>
                  <c:x val="4.5598293268896944E-2"/>
                  <c:y val="0.118642361485636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3-457D-A309-BE2817B0F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'Nidda - 2012'!$B$3:$B$13</c:f>
              <c:strCache>
                <c:ptCount val="11"/>
                <c:pt idx="0">
                  <c:v>751</c:v>
                </c:pt>
                <c:pt idx="1">
                  <c:v>752</c:v>
                </c:pt>
                <c:pt idx="2">
                  <c:v>749</c:v>
                </c:pt>
                <c:pt idx="3">
                  <c:v>753</c:v>
                </c:pt>
                <c:pt idx="4">
                  <c:v>750</c:v>
                </c:pt>
                <c:pt idx="5">
                  <c:v>790</c:v>
                </c:pt>
                <c:pt idx="6">
                  <c:v>784</c:v>
                </c:pt>
                <c:pt idx="7">
                  <c:v>791</c:v>
                </c:pt>
                <c:pt idx="8">
                  <c:v>783</c:v>
                </c:pt>
                <c:pt idx="9">
                  <c:v>779</c:v>
                </c:pt>
                <c:pt idx="10">
                  <c:v>other products</c:v>
                </c:pt>
              </c:strCache>
            </c:strRef>
          </c:cat>
          <c:val>
            <c:numRef>
              <c:f>'Nidda - 2012'!$L$3:$L$13</c:f>
              <c:numCache>
                <c:formatCode>0.00%</c:formatCode>
                <c:ptCount val="11"/>
                <c:pt idx="0">
                  <c:v>0.2319</c:v>
                </c:pt>
                <c:pt idx="1">
                  <c:v>0.21560000000000001</c:v>
                </c:pt>
                <c:pt idx="2">
                  <c:v>0.2026</c:v>
                </c:pt>
                <c:pt idx="3">
                  <c:v>0.18540000000000001</c:v>
                </c:pt>
                <c:pt idx="4">
                  <c:v>0.18149999999999999</c:v>
                </c:pt>
                <c:pt idx="5">
                  <c:v>7.5700000000000003E-2</c:v>
                </c:pt>
                <c:pt idx="6">
                  <c:v>7.0499999999999993E-2</c:v>
                </c:pt>
                <c:pt idx="7">
                  <c:v>6.8400000000000002E-2</c:v>
                </c:pt>
                <c:pt idx="8">
                  <c:v>5.7700000000000001E-2</c:v>
                </c:pt>
                <c:pt idx="9">
                  <c:v>5.45E-2</c:v>
                </c:pt>
                <c:pt idx="10">
                  <c:v>-0.34379999999999999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57D-A309-BE2817B0F02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Anomalies  '!$N$3</c:f>
              <c:strCache>
                <c:ptCount val="1"/>
                <c:pt idx="0">
                  <c:v>Quantity Ordered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Analysis Anomalies  '!$M$4:$M$41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 Analysis Anomalies  '!$N$4:$N$41</c:f>
              <c:numCache>
                <c:formatCode>#,##0</c:formatCode>
                <c:ptCount val="38"/>
                <c:pt idx="0">
                  <c:v>120</c:v>
                </c:pt>
                <c:pt idx="1">
                  <c:v>28</c:v>
                </c:pt>
                <c:pt idx="2">
                  <c:v>519</c:v>
                </c:pt>
                <c:pt idx="3">
                  <c:v>570</c:v>
                </c:pt>
                <c:pt idx="4">
                  <c:v>26</c:v>
                </c:pt>
                <c:pt idx="5">
                  <c:v>1114</c:v>
                </c:pt>
                <c:pt idx="6">
                  <c:v>38</c:v>
                </c:pt>
                <c:pt idx="7">
                  <c:v>206</c:v>
                </c:pt>
                <c:pt idx="8">
                  <c:v>925</c:v>
                </c:pt>
                <c:pt idx="9">
                  <c:v>229</c:v>
                </c:pt>
                <c:pt idx="10">
                  <c:v>631</c:v>
                </c:pt>
                <c:pt idx="11">
                  <c:v>501</c:v>
                </c:pt>
                <c:pt idx="12">
                  <c:v>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A-4376-AF52-2A53910A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777216"/>
        <c:axId val="507777632"/>
      </c:barChart>
      <c:lineChart>
        <c:grouping val="standard"/>
        <c:varyColors val="0"/>
        <c:ser>
          <c:idx val="1"/>
          <c:order val="1"/>
          <c:tx>
            <c:strRef>
              <c:f>' Analysis Anomalies  '!$O$3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A-4376-AF52-2A53910AFF08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43A-4376-AF52-2A53910AFF08}"/>
              </c:ext>
            </c:extLst>
          </c:dPt>
          <c:cat>
            <c:strRef>
              <c:f>' Analysis Anomalies  '!$M$4:$M$41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 Analysis Anomalies  '!$O$4:$O$41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A-4376-AF52-2A53910A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47584"/>
        <c:axId val="514148832"/>
      </c:lineChart>
      <c:catAx>
        <c:axId val="5077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7777632"/>
        <c:crosses val="autoZero"/>
        <c:auto val="1"/>
        <c:lblAlgn val="ctr"/>
        <c:lblOffset val="100"/>
        <c:noMultiLvlLbl val="0"/>
      </c:catAx>
      <c:valAx>
        <c:axId val="5077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7777216"/>
        <c:crosses val="autoZero"/>
        <c:crossBetween val="between"/>
      </c:valAx>
      <c:valAx>
        <c:axId val="514148832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4147584"/>
        <c:crosses val="max"/>
        <c:crossBetween val="between"/>
      </c:valAx>
      <c:catAx>
        <c:axId val="514147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14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8696</xdr:colOff>
      <xdr:row>0</xdr:row>
      <xdr:rowOff>125481</xdr:rowOff>
    </xdr:from>
    <xdr:to>
      <xdr:col>20</xdr:col>
      <xdr:colOff>612084</xdr:colOff>
      <xdr:row>21</xdr:row>
      <xdr:rowOff>73093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99838-9B87-F63D-C1AF-522C0768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85725</xdr:rowOff>
    </xdr:from>
    <xdr:to>
      <xdr:col>24</xdr:col>
      <xdr:colOff>314324</xdr:colOff>
      <xdr:row>23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ECE52-BD73-73D0-C376-D592F2D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493832</xdr:colOff>
      <xdr:row>2</xdr:row>
      <xdr:rowOff>15167</xdr:rowOff>
    </xdr:from>
    <xdr:to>
      <xdr:col>27</xdr:col>
      <xdr:colOff>524313</xdr:colOff>
      <xdr:row>27</xdr:row>
      <xdr:rowOff>115473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E71A3-281C-5ECF-5BDE-69D95C30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80010</xdr:rowOff>
    </xdr:from>
    <xdr:to>
      <xdr:col>13</xdr:col>
      <xdr:colOff>350520</xdr:colOff>
      <xdr:row>16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A92E0-6A88-E4BE-EE9B-F1498C0F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72390</xdr:rowOff>
    </xdr:from>
    <xdr:to>
      <xdr:col>13</xdr:col>
      <xdr:colOff>304800</xdr:colOff>
      <xdr:row>31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CF6782-9FEE-2140-7901-FBD0D003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31</xdr:row>
      <xdr:rowOff>64770</xdr:rowOff>
    </xdr:from>
    <xdr:to>
      <xdr:col>13</xdr:col>
      <xdr:colOff>335280</xdr:colOff>
      <xdr:row>46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2A454-162B-4D5F-C0DA-BD7BF9377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46</xdr:row>
      <xdr:rowOff>72390</xdr:rowOff>
    </xdr:from>
    <xdr:to>
      <xdr:col>13</xdr:col>
      <xdr:colOff>320040</xdr:colOff>
      <xdr:row>61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B7788-E202-955D-BF27-C2245F03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15</xdr:row>
      <xdr:rowOff>7620</xdr:rowOff>
    </xdr:from>
    <xdr:to>
      <xdr:col>22</xdr:col>
      <xdr:colOff>449580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B51BE-4D96-EE9C-5A40-889CA84E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293645</xdr:colOff>
      <xdr:row>3</xdr:row>
      <xdr:rowOff>172280</xdr:rowOff>
    </xdr:from>
    <xdr:to>
      <xdr:col>28</xdr:col>
      <xdr:colOff>99392</xdr:colOff>
      <xdr:row>19</xdr:row>
      <xdr:rowOff>121700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19A96-1300-872F-5E24-D7A1297CC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91440</xdr:rowOff>
    </xdr:from>
    <xdr:to>
      <xdr:col>22</xdr:col>
      <xdr:colOff>243840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6C22F-FC77-4B6D-9C21-8235ECDFF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</xdr:row>
      <xdr:rowOff>99060</xdr:rowOff>
    </xdr:from>
    <xdr:to>
      <xdr:col>25</xdr:col>
      <xdr:colOff>426720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1DF15-4237-20B0-8444-B7431B05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764-D94C-400B-A642-D6D28D5BA831}">
  <dimension ref="A1:F8"/>
  <sheetViews>
    <sheetView zoomScale="70" zoomScaleNormal="70" workbookViewId="0">
      <selection activeCell="F22" sqref="F22"/>
    </sheetView>
  </sheetViews>
  <sheetFormatPr defaultRowHeight="14.25" x14ac:dyDescent="0.2"/>
  <cols>
    <col min="1" max="1" width="12.125" bestFit="1" customWidth="1"/>
    <col min="2" max="2" width="19.5" bestFit="1" customWidth="1"/>
    <col min="3" max="4" width="15" bestFit="1" customWidth="1"/>
    <col min="5" max="5" width="13.875" bestFit="1" customWidth="1"/>
    <col min="6" max="6" width="18.5" bestFit="1" customWidth="1"/>
  </cols>
  <sheetData>
    <row r="1" spans="1:6" ht="15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12</v>
      </c>
    </row>
    <row r="2" spans="1:6" x14ac:dyDescent="0.2">
      <c r="A2" s="9">
        <v>2011</v>
      </c>
      <c r="B2" s="2">
        <v>12641672.212954</v>
      </c>
      <c r="C2" s="2">
        <v>11014826.370100001</v>
      </c>
      <c r="D2" s="2">
        <v>1626845.8474999999</v>
      </c>
      <c r="E2" s="3">
        <f>B2/C2</f>
        <v>1.1476960042938225</v>
      </c>
      <c r="F2" s="13" t="s">
        <v>11</v>
      </c>
    </row>
    <row r="3" spans="1:6" x14ac:dyDescent="0.2">
      <c r="A3" s="9">
        <v>2012</v>
      </c>
      <c r="B3" s="2">
        <v>33524301.324434001</v>
      </c>
      <c r="C3" s="2">
        <v>32576100.133299999</v>
      </c>
      <c r="D3" s="2">
        <v>948201.2</v>
      </c>
      <c r="E3" s="3">
        <f>B3/C3</f>
        <v>1.0291072653649149</v>
      </c>
      <c r="F3" s="14">
        <f>D3/D2-1</f>
        <v>-0.41715362801145794</v>
      </c>
    </row>
    <row r="4" spans="1:6" x14ac:dyDescent="0.2">
      <c r="A4" s="9">
        <v>2013</v>
      </c>
      <c r="B4" s="2">
        <v>43622479.051634997</v>
      </c>
      <c r="C4" s="2">
        <v>40268116.122500002</v>
      </c>
      <c r="D4" s="2">
        <v>3354363.05</v>
      </c>
      <c r="E4" s="3">
        <f>B4/C4</f>
        <v>1.0833007165999684</v>
      </c>
      <c r="F4" s="14">
        <f>D4/D3-1</f>
        <v>2.5376068391392037</v>
      </c>
    </row>
    <row r="5" spans="1:6" ht="15" thickBot="1" x14ac:dyDescent="0.25">
      <c r="A5" s="10">
        <v>2014</v>
      </c>
      <c r="B5" s="11">
        <v>20057928.810865</v>
      </c>
      <c r="C5" s="11">
        <v>16615435.147600001</v>
      </c>
      <c r="D5" s="11">
        <v>3442493.6719</v>
      </c>
      <c r="E5" s="12">
        <f>B5/C5</f>
        <v>1.2071864885080814</v>
      </c>
      <c r="F5" s="15">
        <f>D5/D4-1</f>
        <v>2.6273429735043097E-2</v>
      </c>
    </row>
    <row r="7" spans="1:6" x14ac:dyDescent="0.2">
      <c r="E7" s="30"/>
    </row>
    <row r="8" spans="1:6" x14ac:dyDescent="0.2">
      <c r="E8" s="5"/>
    </row>
  </sheetData>
  <conditionalFormatting sqref="F2:F5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6C2-885D-4892-A136-2C48A7AB09E2}">
  <dimension ref="A1:G142"/>
  <sheetViews>
    <sheetView workbookViewId="0">
      <selection activeCell="F11" sqref="F11"/>
    </sheetView>
  </sheetViews>
  <sheetFormatPr defaultRowHeight="14.25" x14ac:dyDescent="0.2"/>
  <cols>
    <col min="2" max="2" width="13.875" bestFit="1" customWidth="1"/>
    <col min="3" max="3" width="17.375" bestFit="1" customWidth="1"/>
    <col min="4" max="4" width="14.5" bestFit="1" customWidth="1"/>
    <col min="5" max="5" width="17.75" bestFit="1" customWidth="1"/>
    <col min="6" max="6" width="12.5" bestFit="1" customWidth="1"/>
    <col min="7" max="7" width="12.75" bestFit="1" customWidth="1"/>
  </cols>
  <sheetData>
    <row r="1" spans="1:7" x14ac:dyDescent="0.2">
      <c r="A1" s="19" t="s">
        <v>0</v>
      </c>
      <c r="B1" s="26" t="s">
        <v>50</v>
      </c>
      <c r="C1" s="26" t="s">
        <v>44</v>
      </c>
      <c r="D1" s="26" t="s">
        <v>45</v>
      </c>
      <c r="E1" s="26" t="s">
        <v>42</v>
      </c>
      <c r="F1" s="26" t="s">
        <v>2</v>
      </c>
      <c r="G1" s="27" t="s">
        <v>3</v>
      </c>
    </row>
    <row r="2" spans="1:7" x14ac:dyDescent="0.2">
      <c r="A2" s="9">
        <v>2011</v>
      </c>
      <c r="B2" s="1">
        <v>5</v>
      </c>
      <c r="C2" s="1">
        <v>2</v>
      </c>
      <c r="D2" s="1" t="s">
        <v>48</v>
      </c>
      <c r="E2" s="1">
        <v>114</v>
      </c>
      <c r="F2" s="2">
        <v>32218.069899999999</v>
      </c>
      <c r="G2" s="20">
        <v>-692.10950000000003</v>
      </c>
    </row>
    <row r="3" spans="1:7" x14ac:dyDescent="0.2">
      <c r="A3" s="9">
        <v>2011</v>
      </c>
      <c r="B3" s="1">
        <v>5</v>
      </c>
      <c r="C3" s="1">
        <v>1</v>
      </c>
      <c r="D3" s="1" t="s">
        <v>46</v>
      </c>
      <c r="E3" s="1">
        <v>460</v>
      </c>
      <c r="F3" s="2">
        <v>463126.65539999999</v>
      </c>
      <c r="G3" s="20">
        <v>4582.4814999999999</v>
      </c>
    </row>
    <row r="4" spans="1:7" x14ac:dyDescent="0.2">
      <c r="A4" s="9">
        <v>2011</v>
      </c>
      <c r="B4" s="1">
        <v>5</v>
      </c>
      <c r="C4" s="1">
        <v>3</v>
      </c>
      <c r="D4" s="1" t="s">
        <v>49</v>
      </c>
      <c r="E4" s="1">
        <v>167</v>
      </c>
      <c r="F4" s="2">
        <v>3656.2860999999998</v>
      </c>
      <c r="G4" s="20">
        <v>-781.13250000000005</v>
      </c>
    </row>
    <row r="5" spans="1:7" x14ac:dyDescent="0.2">
      <c r="A5" s="9">
        <v>2011</v>
      </c>
      <c r="B5" s="1">
        <v>5</v>
      </c>
      <c r="C5" s="1">
        <v>4</v>
      </c>
      <c r="D5" s="1" t="s">
        <v>47</v>
      </c>
      <c r="E5" s="1">
        <v>84</v>
      </c>
      <c r="F5" s="2">
        <v>1099.2492</v>
      </c>
      <c r="G5" s="20">
        <v>596.41679999999997</v>
      </c>
    </row>
    <row r="6" spans="1:7" x14ac:dyDescent="0.2">
      <c r="A6" s="9">
        <v>2011</v>
      </c>
      <c r="B6" s="1">
        <v>6</v>
      </c>
      <c r="C6" s="1">
        <v>1</v>
      </c>
      <c r="D6" s="1" t="s">
        <v>46</v>
      </c>
      <c r="E6" s="1">
        <v>141</v>
      </c>
      <c r="F6" s="2">
        <v>275129.56140000001</v>
      </c>
      <c r="G6" s="20">
        <v>183781.2634</v>
      </c>
    </row>
    <row r="7" spans="1:7" x14ac:dyDescent="0.2">
      <c r="A7" s="9">
        <v>2011</v>
      </c>
      <c r="B7" s="1">
        <v>7</v>
      </c>
      <c r="C7" s="1">
        <v>2</v>
      </c>
      <c r="D7" s="1" t="s">
        <v>48</v>
      </c>
      <c r="E7" s="1">
        <v>299</v>
      </c>
      <c r="F7" s="2">
        <v>114104.2898</v>
      </c>
      <c r="G7" s="20">
        <v>418.72719999999998</v>
      </c>
    </row>
    <row r="8" spans="1:7" x14ac:dyDescent="0.2">
      <c r="A8" s="9">
        <v>2011</v>
      </c>
      <c r="B8" s="1">
        <v>7</v>
      </c>
      <c r="C8" s="1">
        <v>1</v>
      </c>
      <c r="D8" s="1" t="s">
        <v>46</v>
      </c>
      <c r="E8" s="1">
        <v>1283</v>
      </c>
      <c r="F8" s="2">
        <v>1690345.0089</v>
      </c>
      <c r="G8" s="20">
        <v>229100.20250000001</v>
      </c>
    </row>
    <row r="9" spans="1:7" x14ac:dyDescent="0.2">
      <c r="A9" s="9">
        <v>2011</v>
      </c>
      <c r="B9" s="1">
        <v>7</v>
      </c>
      <c r="C9" s="1">
        <v>3</v>
      </c>
      <c r="D9" s="1" t="s">
        <v>49</v>
      </c>
      <c r="E9" s="1">
        <v>449</v>
      </c>
      <c r="F9" s="2">
        <v>8872.2206999999999</v>
      </c>
      <c r="G9" s="20">
        <v>-1833.6424</v>
      </c>
    </row>
    <row r="10" spans="1:7" x14ac:dyDescent="0.2">
      <c r="A10" s="9">
        <v>2011</v>
      </c>
      <c r="B10" s="1">
        <v>7</v>
      </c>
      <c r="C10" s="1">
        <v>4</v>
      </c>
      <c r="D10" s="1" t="s">
        <v>47</v>
      </c>
      <c r="E10" s="1">
        <v>178</v>
      </c>
      <c r="F10" s="2">
        <v>2329.3613999999998</v>
      </c>
      <c r="G10" s="20">
        <v>1263.8356000000001</v>
      </c>
    </row>
    <row r="11" spans="1:7" x14ac:dyDescent="0.2">
      <c r="A11" s="9">
        <v>2011</v>
      </c>
      <c r="B11" s="1">
        <v>8</v>
      </c>
      <c r="C11" s="1">
        <v>1</v>
      </c>
      <c r="D11" s="1" t="s">
        <v>46</v>
      </c>
      <c r="E11" s="1">
        <v>1681</v>
      </c>
      <c r="F11" s="2">
        <v>2103679.3103999998</v>
      </c>
      <c r="G11" s="20">
        <v>213910.2856</v>
      </c>
    </row>
    <row r="12" spans="1:7" x14ac:dyDescent="0.2">
      <c r="A12" s="9">
        <v>2011</v>
      </c>
      <c r="B12" s="1">
        <v>8</v>
      </c>
      <c r="C12" s="1">
        <v>4</v>
      </c>
      <c r="D12" s="1" t="s">
        <v>47</v>
      </c>
      <c r="E12" s="1">
        <v>257</v>
      </c>
      <c r="F12" s="2">
        <v>3363.1790999999998</v>
      </c>
      <c r="G12" s="20">
        <v>1824.7514000000001</v>
      </c>
    </row>
    <row r="13" spans="1:7" x14ac:dyDescent="0.2">
      <c r="A13" s="9">
        <v>2011</v>
      </c>
      <c r="B13" s="1">
        <v>8</v>
      </c>
      <c r="C13" s="1">
        <v>2</v>
      </c>
      <c r="D13" s="1" t="s">
        <v>48</v>
      </c>
      <c r="E13" s="1">
        <v>400</v>
      </c>
      <c r="F13" s="2">
        <v>164786.28320000001</v>
      </c>
      <c r="G13" s="20">
        <v>-469.15289999999999</v>
      </c>
    </row>
    <row r="14" spans="1:7" x14ac:dyDescent="0.2">
      <c r="A14" s="9">
        <v>2011</v>
      </c>
      <c r="B14" s="1">
        <v>8</v>
      </c>
      <c r="C14" s="1">
        <v>3</v>
      </c>
      <c r="D14" s="1" t="s">
        <v>49</v>
      </c>
      <c r="E14" s="1">
        <v>566</v>
      </c>
      <c r="F14" s="2">
        <v>10933.6958</v>
      </c>
      <c r="G14" s="20">
        <v>-2211.6156999999998</v>
      </c>
    </row>
    <row r="15" spans="1:7" x14ac:dyDescent="0.2">
      <c r="A15" s="9">
        <v>2011</v>
      </c>
      <c r="B15" s="1">
        <v>9</v>
      </c>
      <c r="C15" s="1">
        <v>1</v>
      </c>
      <c r="D15" s="1" t="s">
        <v>46</v>
      </c>
      <c r="E15" s="1">
        <v>157</v>
      </c>
      <c r="F15" s="2">
        <v>301937.4902</v>
      </c>
      <c r="G15" s="20">
        <v>200136.35560000001</v>
      </c>
    </row>
    <row r="16" spans="1:7" x14ac:dyDescent="0.2">
      <c r="A16" s="9">
        <v>2011</v>
      </c>
      <c r="B16" s="1">
        <v>10</v>
      </c>
      <c r="C16" s="1">
        <v>4</v>
      </c>
      <c r="D16" s="1" t="s">
        <v>47</v>
      </c>
      <c r="E16" s="1">
        <v>484</v>
      </c>
      <c r="F16" s="2">
        <v>6333.7691999999997</v>
      </c>
      <c r="G16" s="20">
        <v>3424.8015999999998</v>
      </c>
    </row>
    <row r="17" spans="1:7" x14ac:dyDescent="0.2">
      <c r="A17" s="9">
        <v>2011</v>
      </c>
      <c r="B17" s="1">
        <v>10</v>
      </c>
      <c r="C17" s="1">
        <v>3</v>
      </c>
      <c r="D17" s="1" t="s">
        <v>49</v>
      </c>
      <c r="E17" s="1">
        <v>950</v>
      </c>
      <c r="F17" s="2">
        <v>20111.597000000002</v>
      </c>
      <c r="G17" s="20">
        <v>-4371.0685999999996</v>
      </c>
    </row>
    <row r="18" spans="1:7" x14ac:dyDescent="0.2">
      <c r="A18" s="9">
        <v>2011</v>
      </c>
      <c r="B18" s="1">
        <v>10</v>
      </c>
      <c r="C18" s="1">
        <v>2</v>
      </c>
      <c r="D18" s="1" t="s">
        <v>48</v>
      </c>
      <c r="E18" s="1">
        <v>761</v>
      </c>
      <c r="F18" s="2">
        <v>305285.47460000002</v>
      </c>
      <c r="G18" s="20">
        <v>-176.6035</v>
      </c>
    </row>
    <row r="19" spans="1:7" x14ac:dyDescent="0.2">
      <c r="A19" s="9">
        <v>2011</v>
      </c>
      <c r="B19" s="1">
        <v>10</v>
      </c>
      <c r="C19" s="1">
        <v>1</v>
      </c>
      <c r="D19" s="1" t="s">
        <v>46</v>
      </c>
      <c r="E19" s="1">
        <v>3187</v>
      </c>
      <c r="F19" s="2">
        <v>3991217.9367999998</v>
      </c>
      <c r="G19" s="20">
        <v>266935.9093</v>
      </c>
    </row>
    <row r="20" spans="1:7" x14ac:dyDescent="0.2">
      <c r="A20" s="9">
        <v>2011</v>
      </c>
      <c r="B20" s="1">
        <v>11</v>
      </c>
      <c r="C20" s="1">
        <v>1</v>
      </c>
      <c r="D20" s="1" t="s">
        <v>46</v>
      </c>
      <c r="E20" s="1">
        <v>230</v>
      </c>
      <c r="F20" s="2">
        <v>443700.92839999998</v>
      </c>
      <c r="G20" s="20">
        <v>294138.89299999998</v>
      </c>
    </row>
    <row r="21" spans="1:7" x14ac:dyDescent="0.2">
      <c r="A21" s="9">
        <v>2011</v>
      </c>
      <c r="B21" s="1">
        <v>12</v>
      </c>
      <c r="C21" s="1">
        <v>2</v>
      </c>
      <c r="D21" s="1" t="s">
        <v>48</v>
      </c>
      <c r="E21" s="1">
        <v>73</v>
      </c>
      <c r="F21" s="2">
        <v>23674.799599999998</v>
      </c>
      <c r="G21" s="20">
        <v>23.2621</v>
      </c>
    </row>
    <row r="22" spans="1:7" x14ac:dyDescent="0.2">
      <c r="A22" s="9">
        <v>2011</v>
      </c>
      <c r="B22" s="1">
        <v>12</v>
      </c>
      <c r="C22" s="1">
        <v>1</v>
      </c>
      <c r="D22" s="1" t="s">
        <v>46</v>
      </c>
      <c r="E22" s="1">
        <v>824</v>
      </c>
      <c r="F22" s="2">
        <v>1046522.1481</v>
      </c>
      <c r="G22" s="20">
        <v>237402.4933</v>
      </c>
    </row>
    <row r="23" spans="1:7" x14ac:dyDescent="0.2">
      <c r="A23" s="9">
        <v>2011</v>
      </c>
      <c r="B23" s="1">
        <v>12</v>
      </c>
      <c r="C23" s="1">
        <v>3</v>
      </c>
      <c r="D23" s="1" t="s">
        <v>49</v>
      </c>
      <c r="E23" s="1">
        <v>114</v>
      </c>
      <c r="F23" s="2">
        <v>2019.5522000000001</v>
      </c>
      <c r="G23" s="20">
        <v>-364.41210000000001</v>
      </c>
    </row>
    <row r="24" spans="1:7" x14ac:dyDescent="0.2">
      <c r="A24" s="9">
        <v>2011</v>
      </c>
      <c r="B24" s="1">
        <v>12</v>
      </c>
      <c r="C24" s="1">
        <v>4</v>
      </c>
      <c r="D24" s="1" t="s">
        <v>47</v>
      </c>
      <c r="E24" s="1">
        <v>29</v>
      </c>
      <c r="F24" s="2">
        <v>379.5027</v>
      </c>
      <c r="G24" s="20">
        <v>205.9058</v>
      </c>
    </row>
    <row r="25" spans="1:7" x14ac:dyDescent="0.2">
      <c r="A25" s="9">
        <v>2012</v>
      </c>
      <c r="B25" s="1">
        <v>1</v>
      </c>
      <c r="C25" s="1">
        <v>4</v>
      </c>
      <c r="D25" s="1" t="s">
        <v>47</v>
      </c>
      <c r="E25" s="1">
        <v>216</v>
      </c>
      <c r="F25" s="2">
        <v>2826.6408000000001</v>
      </c>
      <c r="G25" s="20">
        <v>1533.6432</v>
      </c>
    </row>
    <row r="26" spans="1:7" x14ac:dyDescent="0.2">
      <c r="A26" s="9">
        <v>2012</v>
      </c>
      <c r="B26" s="1">
        <v>1</v>
      </c>
      <c r="C26" s="1">
        <v>1</v>
      </c>
      <c r="D26" s="1" t="s">
        <v>46</v>
      </c>
      <c r="E26" s="1">
        <v>2807</v>
      </c>
      <c r="F26" s="2">
        <v>3526471.9898000001</v>
      </c>
      <c r="G26" s="20">
        <v>278401.11180000001</v>
      </c>
    </row>
    <row r="27" spans="1:7" x14ac:dyDescent="0.2">
      <c r="A27" s="9">
        <v>2012</v>
      </c>
      <c r="B27" s="1">
        <v>1</v>
      </c>
      <c r="C27" s="1">
        <v>3</v>
      </c>
      <c r="D27" s="1" t="s">
        <v>49</v>
      </c>
      <c r="E27" s="1">
        <v>620</v>
      </c>
      <c r="F27" s="2">
        <v>12682.64</v>
      </c>
      <c r="G27" s="20">
        <v>-2634.4497000000001</v>
      </c>
    </row>
    <row r="28" spans="1:7" x14ac:dyDescent="0.2">
      <c r="A28" s="9">
        <v>2012</v>
      </c>
      <c r="B28" s="1">
        <v>1</v>
      </c>
      <c r="C28" s="1">
        <v>2</v>
      </c>
      <c r="D28" s="1" t="s">
        <v>48</v>
      </c>
      <c r="E28" s="1">
        <v>324</v>
      </c>
      <c r="F28" s="2">
        <v>149744.6912</v>
      </c>
      <c r="G28" s="20">
        <v>1601.0125</v>
      </c>
    </row>
    <row r="29" spans="1:7" x14ac:dyDescent="0.2">
      <c r="A29" s="9">
        <v>2012</v>
      </c>
      <c r="B29" s="1">
        <v>2</v>
      </c>
      <c r="C29" s="1">
        <v>1</v>
      </c>
      <c r="D29" s="1" t="s">
        <v>46</v>
      </c>
      <c r="E29" s="1">
        <v>947</v>
      </c>
      <c r="F29" s="2">
        <v>1172588.3089999999</v>
      </c>
      <c r="G29" s="20">
        <v>233785.92360000001</v>
      </c>
    </row>
    <row r="30" spans="1:7" x14ac:dyDescent="0.2">
      <c r="A30" s="9">
        <v>2012</v>
      </c>
      <c r="B30" s="1">
        <v>2</v>
      </c>
      <c r="C30" s="1">
        <v>4</v>
      </c>
      <c r="D30" s="1" t="s">
        <v>47</v>
      </c>
      <c r="E30" s="1">
        <v>88</v>
      </c>
      <c r="F30" s="2">
        <v>1151.5944</v>
      </c>
      <c r="G30" s="20">
        <v>624.81759999999997</v>
      </c>
    </row>
    <row r="31" spans="1:7" x14ac:dyDescent="0.2">
      <c r="A31" s="9">
        <v>2012</v>
      </c>
      <c r="B31" s="1">
        <v>2</v>
      </c>
      <c r="C31" s="1">
        <v>3</v>
      </c>
      <c r="D31" s="1" t="s">
        <v>49</v>
      </c>
      <c r="E31" s="1">
        <v>234</v>
      </c>
      <c r="F31" s="2">
        <v>4543.7741999999998</v>
      </c>
      <c r="G31" s="20">
        <v>-891.15539999999999</v>
      </c>
    </row>
    <row r="32" spans="1:7" x14ac:dyDescent="0.2">
      <c r="A32" s="9">
        <v>2012</v>
      </c>
      <c r="B32" s="1">
        <v>2</v>
      </c>
      <c r="C32" s="1">
        <v>2</v>
      </c>
      <c r="D32" s="1" t="s">
        <v>48</v>
      </c>
      <c r="E32" s="1">
        <v>173</v>
      </c>
      <c r="F32" s="2">
        <v>65318.555399999997</v>
      </c>
      <c r="G32" s="20">
        <v>-1694.9074000000001</v>
      </c>
    </row>
    <row r="33" spans="1:7" x14ac:dyDescent="0.2">
      <c r="A33" s="9">
        <v>2012</v>
      </c>
      <c r="B33" s="1">
        <v>3</v>
      </c>
      <c r="C33" s="1">
        <v>2</v>
      </c>
      <c r="D33" s="1" t="s">
        <v>48</v>
      </c>
      <c r="E33" s="1">
        <v>430</v>
      </c>
      <c r="F33" s="2">
        <v>172173.46650000001</v>
      </c>
      <c r="G33" s="20">
        <v>-847.84569999999997</v>
      </c>
    </row>
    <row r="34" spans="1:7" x14ac:dyDescent="0.2">
      <c r="A34" s="9">
        <v>2012</v>
      </c>
      <c r="B34" s="1">
        <v>3</v>
      </c>
      <c r="C34" s="1">
        <v>4</v>
      </c>
      <c r="D34" s="1" t="s">
        <v>47</v>
      </c>
      <c r="E34" s="1">
        <v>277</v>
      </c>
      <c r="F34" s="2">
        <v>3624.9050999999999</v>
      </c>
      <c r="G34" s="20">
        <v>1952.9338</v>
      </c>
    </row>
    <row r="35" spans="1:7" x14ac:dyDescent="0.2">
      <c r="A35" s="9">
        <v>2012</v>
      </c>
      <c r="B35" s="1">
        <v>3</v>
      </c>
      <c r="C35" s="1">
        <v>1</v>
      </c>
      <c r="D35" s="1" t="s">
        <v>46</v>
      </c>
      <c r="E35" s="1">
        <v>1922</v>
      </c>
      <c r="F35" s="2">
        <v>2485438.3968000002</v>
      </c>
      <c r="G35" s="20">
        <v>303919.21370000002</v>
      </c>
    </row>
    <row r="36" spans="1:7" x14ac:dyDescent="0.2">
      <c r="A36" s="9">
        <v>2012</v>
      </c>
      <c r="B36" s="1">
        <v>3</v>
      </c>
      <c r="C36" s="1">
        <v>3</v>
      </c>
      <c r="D36" s="1" t="s">
        <v>49</v>
      </c>
      <c r="E36" s="1">
        <v>555</v>
      </c>
      <c r="F36" s="2">
        <v>12187.672500000001</v>
      </c>
      <c r="G36" s="20">
        <v>-2700.5030000000002</v>
      </c>
    </row>
    <row r="37" spans="1:7" x14ac:dyDescent="0.2">
      <c r="A37" s="9">
        <v>2012</v>
      </c>
      <c r="B37" s="1">
        <v>4</v>
      </c>
      <c r="C37" s="1">
        <v>2</v>
      </c>
      <c r="D37" s="1" t="s">
        <v>48</v>
      </c>
      <c r="E37" s="1">
        <v>331</v>
      </c>
      <c r="F37" s="2">
        <v>140902.1409</v>
      </c>
      <c r="G37" s="20">
        <v>395.16140000000001</v>
      </c>
    </row>
    <row r="38" spans="1:7" x14ac:dyDescent="0.2">
      <c r="A38" s="9">
        <v>2012</v>
      </c>
      <c r="B38" s="1">
        <v>4</v>
      </c>
      <c r="C38" s="1">
        <v>4</v>
      </c>
      <c r="D38" s="1" t="s">
        <v>47</v>
      </c>
      <c r="E38" s="1">
        <v>212</v>
      </c>
      <c r="F38" s="2">
        <v>2774.2955999999999</v>
      </c>
      <c r="G38" s="20">
        <v>1505.2424000000001</v>
      </c>
    </row>
    <row r="39" spans="1:7" x14ac:dyDescent="0.2">
      <c r="A39" s="9">
        <v>2012</v>
      </c>
      <c r="B39" s="1">
        <v>4</v>
      </c>
      <c r="C39" s="1">
        <v>1</v>
      </c>
      <c r="D39" s="1" t="s">
        <v>46</v>
      </c>
      <c r="E39" s="1">
        <v>1433</v>
      </c>
      <c r="F39" s="2">
        <v>1882124.0257999999</v>
      </c>
      <c r="G39" s="20">
        <v>-400208.13939999999</v>
      </c>
    </row>
    <row r="40" spans="1:7" x14ac:dyDescent="0.2">
      <c r="A40" s="9">
        <v>2012</v>
      </c>
      <c r="B40" s="1">
        <v>4</v>
      </c>
      <c r="C40" s="1">
        <v>3</v>
      </c>
      <c r="D40" s="1" t="s">
        <v>49</v>
      </c>
      <c r="E40" s="1">
        <v>429</v>
      </c>
      <c r="F40" s="2">
        <v>9088.7526999999991</v>
      </c>
      <c r="G40" s="20">
        <v>-1980.6693</v>
      </c>
    </row>
    <row r="41" spans="1:7" x14ac:dyDescent="0.2">
      <c r="A41" s="9">
        <v>2012</v>
      </c>
      <c r="B41" s="1">
        <v>5</v>
      </c>
      <c r="C41" s="1">
        <v>2</v>
      </c>
      <c r="D41" s="1" t="s">
        <v>48</v>
      </c>
      <c r="E41" s="1">
        <v>1963</v>
      </c>
      <c r="F41" s="2">
        <v>503467.56569999998</v>
      </c>
      <c r="G41" s="20">
        <v>4644.9594999999999</v>
      </c>
    </row>
    <row r="42" spans="1:7" x14ac:dyDescent="0.2">
      <c r="A42" s="9">
        <v>2012</v>
      </c>
      <c r="B42" s="1">
        <v>5</v>
      </c>
      <c r="C42" s="1">
        <v>1</v>
      </c>
      <c r="D42" s="1" t="s">
        <v>46</v>
      </c>
      <c r="E42" s="1">
        <v>2584</v>
      </c>
      <c r="F42" s="2">
        <v>2369921.6954000001</v>
      </c>
      <c r="G42" s="20">
        <v>112919.2268</v>
      </c>
    </row>
    <row r="43" spans="1:7" x14ac:dyDescent="0.2">
      <c r="A43" s="9">
        <v>2012</v>
      </c>
      <c r="B43" s="1">
        <v>5</v>
      </c>
      <c r="C43" s="1">
        <v>4</v>
      </c>
      <c r="D43" s="1" t="s">
        <v>47</v>
      </c>
      <c r="E43" s="1">
        <v>721</v>
      </c>
      <c r="F43" s="2">
        <v>8547.8968999999997</v>
      </c>
      <c r="G43" s="20">
        <v>1929.7123999999999</v>
      </c>
    </row>
    <row r="44" spans="1:7" x14ac:dyDescent="0.2">
      <c r="A44" s="9">
        <v>2012</v>
      </c>
      <c r="B44" s="1">
        <v>5</v>
      </c>
      <c r="C44" s="1">
        <v>3</v>
      </c>
      <c r="D44" s="1" t="s">
        <v>49</v>
      </c>
      <c r="E44" s="1">
        <v>2455</v>
      </c>
      <c r="F44" s="2">
        <v>61981.654199999997</v>
      </c>
      <c r="G44" s="20">
        <v>11190.1044</v>
      </c>
    </row>
    <row r="45" spans="1:7" x14ac:dyDescent="0.2">
      <c r="A45" s="9">
        <v>2012</v>
      </c>
      <c r="B45" s="1">
        <v>6</v>
      </c>
      <c r="C45" s="1">
        <v>1</v>
      </c>
      <c r="D45" s="1" t="s">
        <v>46</v>
      </c>
      <c r="E45" s="1">
        <v>3584</v>
      </c>
      <c r="F45" s="2">
        <v>3222348.2651999998</v>
      </c>
      <c r="G45" s="20">
        <v>-44263.348700000002</v>
      </c>
    </row>
    <row r="46" spans="1:7" x14ac:dyDescent="0.2">
      <c r="A46" s="9">
        <v>2012</v>
      </c>
      <c r="B46" s="1">
        <v>6</v>
      </c>
      <c r="C46" s="1">
        <v>3</v>
      </c>
      <c r="D46" s="1" t="s">
        <v>49</v>
      </c>
      <c r="E46" s="1">
        <v>3402</v>
      </c>
      <c r="F46" s="2">
        <v>87088.221600000004</v>
      </c>
      <c r="G46" s="20">
        <v>16144.3282</v>
      </c>
    </row>
    <row r="47" spans="1:7" x14ac:dyDescent="0.2">
      <c r="A47" s="9">
        <v>2012</v>
      </c>
      <c r="B47" s="1">
        <v>6</v>
      </c>
      <c r="C47" s="1">
        <v>2</v>
      </c>
      <c r="D47" s="1" t="s">
        <v>48</v>
      </c>
      <c r="E47" s="1">
        <v>3273</v>
      </c>
      <c r="F47" s="2">
        <v>782243.47160000005</v>
      </c>
      <c r="G47" s="20">
        <v>17241.026699999999</v>
      </c>
    </row>
    <row r="48" spans="1:7" x14ac:dyDescent="0.2">
      <c r="A48" s="9">
        <v>2012</v>
      </c>
      <c r="B48" s="1">
        <v>6</v>
      </c>
      <c r="C48" s="1">
        <v>4</v>
      </c>
      <c r="D48" s="1" t="s">
        <v>47</v>
      </c>
      <c r="E48" s="1">
        <v>1036</v>
      </c>
      <c r="F48" s="2">
        <v>12254.019200000001</v>
      </c>
      <c r="G48" s="20">
        <v>6298.3717999999999</v>
      </c>
    </row>
    <row r="49" spans="1:7" x14ac:dyDescent="0.2">
      <c r="A49" s="9">
        <v>2012</v>
      </c>
      <c r="B49" s="1">
        <v>7</v>
      </c>
      <c r="C49" s="1">
        <v>2</v>
      </c>
      <c r="D49" s="1" t="s">
        <v>48</v>
      </c>
      <c r="E49" s="1">
        <v>2592</v>
      </c>
      <c r="F49" s="2">
        <v>612664.63379999995</v>
      </c>
      <c r="G49" s="20">
        <v>14791.754300000001</v>
      </c>
    </row>
    <row r="50" spans="1:7" x14ac:dyDescent="0.2">
      <c r="A50" s="9">
        <v>2012</v>
      </c>
      <c r="B50" s="1">
        <v>7</v>
      </c>
      <c r="C50" s="1">
        <v>3</v>
      </c>
      <c r="D50" s="1" t="s">
        <v>49</v>
      </c>
      <c r="E50" s="1">
        <v>2819</v>
      </c>
      <c r="F50" s="2">
        <v>71915.423599999995</v>
      </c>
      <c r="G50" s="20">
        <v>14213.416800000001</v>
      </c>
    </row>
    <row r="51" spans="1:7" x14ac:dyDescent="0.2">
      <c r="A51" s="9">
        <v>2012</v>
      </c>
      <c r="B51" s="1">
        <v>7</v>
      </c>
      <c r="C51" s="1">
        <v>4</v>
      </c>
      <c r="D51" s="1" t="s">
        <v>47</v>
      </c>
      <c r="E51" s="1">
        <v>868</v>
      </c>
      <c r="F51" s="2">
        <v>10282.4774</v>
      </c>
      <c r="G51" s="20">
        <v>5046.8473000000004</v>
      </c>
    </row>
    <row r="52" spans="1:7" x14ac:dyDescent="0.2">
      <c r="A52" s="9">
        <v>2012</v>
      </c>
      <c r="B52" s="1">
        <v>7</v>
      </c>
      <c r="C52" s="1">
        <v>1</v>
      </c>
      <c r="D52" s="1" t="s">
        <v>46</v>
      </c>
      <c r="E52" s="1">
        <v>2863</v>
      </c>
      <c r="F52" s="2">
        <v>2643765.8281</v>
      </c>
      <c r="G52" s="20">
        <v>45273.490299999998</v>
      </c>
    </row>
    <row r="53" spans="1:7" x14ac:dyDescent="0.2">
      <c r="A53" s="9">
        <v>2012</v>
      </c>
      <c r="B53" s="1">
        <v>8</v>
      </c>
      <c r="C53" s="1">
        <v>1</v>
      </c>
      <c r="D53" s="1" t="s">
        <v>46</v>
      </c>
      <c r="E53" s="1">
        <v>2097</v>
      </c>
      <c r="F53" s="2">
        <v>1795271.3792000001</v>
      </c>
      <c r="G53" s="20">
        <v>44005.102200000001</v>
      </c>
    </row>
    <row r="54" spans="1:7" x14ac:dyDescent="0.2">
      <c r="A54" s="9">
        <v>2012</v>
      </c>
      <c r="B54" s="1">
        <v>8</v>
      </c>
      <c r="C54" s="1">
        <v>4</v>
      </c>
      <c r="D54" s="1" t="s">
        <v>47</v>
      </c>
      <c r="E54" s="1">
        <v>499</v>
      </c>
      <c r="F54" s="2">
        <v>6037.9144999999999</v>
      </c>
      <c r="G54" s="20">
        <v>3122.8564999999999</v>
      </c>
    </row>
    <row r="55" spans="1:7" x14ac:dyDescent="0.2">
      <c r="A55" s="9">
        <v>2012</v>
      </c>
      <c r="B55" s="1">
        <v>8</v>
      </c>
      <c r="C55" s="1">
        <v>3</v>
      </c>
      <c r="D55" s="1" t="s">
        <v>49</v>
      </c>
      <c r="E55" s="1">
        <v>1759</v>
      </c>
      <c r="F55" s="2">
        <v>44537.154000000002</v>
      </c>
      <c r="G55" s="20">
        <v>9601.0064999999995</v>
      </c>
    </row>
    <row r="56" spans="1:7" x14ac:dyDescent="0.2">
      <c r="A56" s="9">
        <v>2012</v>
      </c>
      <c r="B56" s="1">
        <v>8</v>
      </c>
      <c r="C56" s="1">
        <v>2</v>
      </c>
      <c r="D56" s="1" t="s">
        <v>48</v>
      </c>
      <c r="E56" s="1">
        <v>1212</v>
      </c>
      <c r="F56" s="2">
        <v>262199.29930000001</v>
      </c>
      <c r="G56" s="20">
        <v>10862.5003</v>
      </c>
    </row>
    <row r="57" spans="1:7" x14ac:dyDescent="0.2">
      <c r="A57" s="9">
        <v>2012</v>
      </c>
      <c r="B57" s="1">
        <v>9</v>
      </c>
      <c r="C57" s="1">
        <v>2</v>
      </c>
      <c r="D57" s="1" t="s">
        <v>48</v>
      </c>
      <c r="E57" s="1">
        <v>1982</v>
      </c>
      <c r="F57" s="2">
        <v>458424.22610000003</v>
      </c>
      <c r="G57" s="20">
        <v>15598.321900000001</v>
      </c>
    </row>
    <row r="58" spans="1:7" x14ac:dyDescent="0.2">
      <c r="A58" s="9">
        <v>2012</v>
      </c>
      <c r="B58" s="1">
        <v>9</v>
      </c>
      <c r="C58" s="1">
        <v>1</v>
      </c>
      <c r="D58" s="1" t="s">
        <v>46</v>
      </c>
      <c r="E58" s="1">
        <v>3223</v>
      </c>
      <c r="F58" s="2">
        <v>2908421.9035</v>
      </c>
      <c r="G58" s="20">
        <v>-13253.482</v>
      </c>
    </row>
    <row r="59" spans="1:7" x14ac:dyDescent="0.2">
      <c r="A59" s="9">
        <v>2012</v>
      </c>
      <c r="B59" s="1">
        <v>9</v>
      </c>
      <c r="C59" s="1">
        <v>3</v>
      </c>
      <c r="D59" s="1" t="s">
        <v>49</v>
      </c>
      <c r="E59" s="1">
        <v>2389</v>
      </c>
      <c r="F59" s="2">
        <v>59884.324000000001</v>
      </c>
      <c r="G59" s="20">
        <v>12494.4041</v>
      </c>
    </row>
    <row r="60" spans="1:7" x14ac:dyDescent="0.2">
      <c r="A60" s="9">
        <v>2012</v>
      </c>
      <c r="B60" s="1">
        <v>9</v>
      </c>
      <c r="C60" s="1">
        <v>4</v>
      </c>
      <c r="D60" s="1" t="s">
        <v>47</v>
      </c>
      <c r="E60" s="1">
        <v>700</v>
      </c>
      <c r="F60" s="2">
        <v>8309.0339999999997</v>
      </c>
      <c r="G60" s="20">
        <v>4273.2057999999997</v>
      </c>
    </row>
    <row r="61" spans="1:7" x14ac:dyDescent="0.2">
      <c r="A61" s="9">
        <v>2012</v>
      </c>
      <c r="B61" s="1">
        <v>10</v>
      </c>
      <c r="C61" s="1">
        <v>4</v>
      </c>
      <c r="D61" s="1" t="s">
        <v>47</v>
      </c>
      <c r="E61" s="1">
        <v>561</v>
      </c>
      <c r="F61" s="2">
        <v>6683.8743000000004</v>
      </c>
      <c r="G61" s="20">
        <v>3369.6561999999999</v>
      </c>
    </row>
    <row r="62" spans="1:7" x14ac:dyDescent="0.2">
      <c r="A62" s="9">
        <v>2012</v>
      </c>
      <c r="B62" s="1">
        <v>10</v>
      </c>
      <c r="C62" s="1">
        <v>1</v>
      </c>
      <c r="D62" s="1" t="s">
        <v>46</v>
      </c>
      <c r="E62" s="1">
        <v>2314</v>
      </c>
      <c r="F62" s="2">
        <v>2064039.7193</v>
      </c>
      <c r="G62" s="20">
        <v>28747.562600000001</v>
      </c>
    </row>
    <row r="63" spans="1:7" x14ac:dyDescent="0.2">
      <c r="A63" s="9">
        <v>2012</v>
      </c>
      <c r="B63" s="1">
        <v>10</v>
      </c>
      <c r="C63" s="1">
        <v>3</v>
      </c>
      <c r="D63" s="1" t="s">
        <v>49</v>
      </c>
      <c r="E63" s="1">
        <v>2151</v>
      </c>
      <c r="F63" s="2">
        <v>53988.601699999999</v>
      </c>
      <c r="G63" s="20">
        <v>10597.3169</v>
      </c>
    </row>
    <row r="64" spans="1:7" x14ac:dyDescent="0.2">
      <c r="A64" s="9">
        <v>2012</v>
      </c>
      <c r="B64" s="1">
        <v>10</v>
      </c>
      <c r="C64" s="1">
        <v>2</v>
      </c>
      <c r="D64" s="1" t="s">
        <v>48</v>
      </c>
      <c r="E64" s="1">
        <v>1523</v>
      </c>
      <c r="F64" s="2">
        <v>363736.3112</v>
      </c>
      <c r="G64" s="20">
        <v>12928.0604</v>
      </c>
    </row>
    <row r="65" spans="1:7" x14ac:dyDescent="0.2">
      <c r="A65" s="9">
        <v>2012</v>
      </c>
      <c r="B65" s="1">
        <v>11</v>
      </c>
      <c r="C65" s="1">
        <v>2</v>
      </c>
      <c r="D65" s="1" t="s">
        <v>48</v>
      </c>
      <c r="E65" s="1">
        <v>524</v>
      </c>
      <c r="F65" s="2">
        <v>105203.788</v>
      </c>
      <c r="G65" s="20">
        <v>5928.3338000000003</v>
      </c>
    </row>
    <row r="66" spans="1:7" x14ac:dyDescent="0.2">
      <c r="A66" s="9">
        <v>2012</v>
      </c>
      <c r="B66" s="1">
        <v>11</v>
      </c>
      <c r="C66" s="1">
        <v>4</v>
      </c>
      <c r="D66" s="1" t="s">
        <v>47</v>
      </c>
      <c r="E66" s="1">
        <v>268</v>
      </c>
      <c r="F66" s="2">
        <v>3117.4448000000002</v>
      </c>
      <c r="G66" s="20">
        <v>1609.3827000000001</v>
      </c>
    </row>
    <row r="67" spans="1:7" x14ac:dyDescent="0.2">
      <c r="A67" s="9">
        <v>2012</v>
      </c>
      <c r="B67" s="1">
        <v>11</v>
      </c>
      <c r="C67" s="1">
        <v>1</v>
      </c>
      <c r="D67" s="1" t="s">
        <v>46</v>
      </c>
      <c r="E67" s="1">
        <v>1830</v>
      </c>
      <c r="F67" s="2">
        <v>1595251.3337000001</v>
      </c>
      <c r="G67" s="20">
        <v>131619.76029999999</v>
      </c>
    </row>
    <row r="68" spans="1:7" x14ac:dyDescent="0.2">
      <c r="A68" s="9">
        <v>2012</v>
      </c>
      <c r="B68" s="1">
        <v>11</v>
      </c>
      <c r="C68" s="1">
        <v>3</v>
      </c>
      <c r="D68" s="1" t="s">
        <v>49</v>
      </c>
      <c r="E68" s="1">
        <v>984</v>
      </c>
      <c r="F68" s="2">
        <v>24171.6482</v>
      </c>
      <c r="G68" s="20">
        <v>5800.2851000000001</v>
      </c>
    </row>
    <row r="69" spans="1:7" x14ac:dyDescent="0.2">
      <c r="A69" s="9">
        <v>2012</v>
      </c>
      <c r="B69" s="1">
        <v>12</v>
      </c>
      <c r="C69" s="1">
        <v>3</v>
      </c>
      <c r="D69" s="1" t="s">
        <v>49</v>
      </c>
      <c r="E69" s="1">
        <v>1431</v>
      </c>
      <c r="F69" s="2">
        <v>34206.178599999999</v>
      </c>
      <c r="G69" s="20">
        <v>7477.5844999999999</v>
      </c>
    </row>
    <row r="70" spans="1:7" x14ac:dyDescent="0.2">
      <c r="A70" s="9">
        <v>2012</v>
      </c>
      <c r="B70" s="1">
        <v>12</v>
      </c>
      <c r="C70" s="1">
        <v>1</v>
      </c>
      <c r="D70" s="1" t="s">
        <v>46</v>
      </c>
      <c r="E70" s="1">
        <v>2890</v>
      </c>
      <c r="F70" s="2">
        <v>2575130.4262999999</v>
      </c>
      <c r="G70" s="20">
        <v>23796.1607</v>
      </c>
    </row>
    <row r="71" spans="1:7" x14ac:dyDescent="0.2">
      <c r="A71" s="9">
        <v>2012</v>
      </c>
      <c r="B71" s="1">
        <v>12</v>
      </c>
      <c r="C71" s="1">
        <v>4</v>
      </c>
      <c r="D71" s="1" t="s">
        <v>47</v>
      </c>
      <c r="E71" s="1">
        <v>304</v>
      </c>
      <c r="F71" s="2">
        <v>3653.5434</v>
      </c>
      <c r="G71" s="20">
        <v>1909.5065999999999</v>
      </c>
    </row>
    <row r="72" spans="1:7" x14ac:dyDescent="0.2">
      <c r="A72" s="9">
        <v>2012</v>
      </c>
      <c r="B72" s="1">
        <v>12</v>
      </c>
      <c r="C72" s="1">
        <v>2</v>
      </c>
      <c r="D72" s="1" t="s">
        <v>48</v>
      </c>
      <c r="E72" s="1">
        <v>780</v>
      </c>
      <c r="F72" s="2">
        <v>173709.0258</v>
      </c>
      <c r="G72" s="20">
        <v>9522.3950000000004</v>
      </c>
    </row>
    <row r="73" spans="1:7" x14ac:dyDescent="0.2">
      <c r="A73" s="9">
        <v>2013</v>
      </c>
      <c r="B73" s="1">
        <v>1</v>
      </c>
      <c r="C73" s="1">
        <v>3</v>
      </c>
      <c r="D73" s="1" t="s">
        <v>49</v>
      </c>
      <c r="E73" s="1">
        <v>1130</v>
      </c>
      <c r="F73" s="2">
        <v>27809.235199999999</v>
      </c>
      <c r="G73" s="20">
        <v>6204.6818000000003</v>
      </c>
    </row>
    <row r="74" spans="1:7" x14ac:dyDescent="0.2">
      <c r="A74" s="9">
        <v>2013</v>
      </c>
      <c r="B74" s="1">
        <v>1</v>
      </c>
      <c r="C74" s="1">
        <v>1</v>
      </c>
      <c r="D74" s="1" t="s">
        <v>46</v>
      </c>
      <c r="E74" s="1">
        <v>1988</v>
      </c>
      <c r="F74" s="2">
        <v>1768291.5229</v>
      </c>
      <c r="G74" s="20">
        <v>115523.8939</v>
      </c>
    </row>
    <row r="75" spans="1:7" x14ac:dyDescent="0.2">
      <c r="A75" s="9">
        <v>2013</v>
      </c>
      <c r="B75" s="1">
        <v>1</v>
      </c>
      <c r="C75" s="1">
        <v>4</v>
      </c>
      <c r="D75" s="1" t="s">
        <v>47</v>
      </c>
      <c r="E75" s="1">
        <v>300</v>
      </c>
      <c r="F75" s="2">
        <v>3520.9780000000001</v>
      </c>
      <c r="G75" s="20">
        <v>1812.3010999999999</v>
      </c>
    </row>
    <row r="76" spans="1:7" x14ac:dyDescent="0.2">
      <c r="A76" s="9">
        <v>2013</v>
      </c>
      <c r="B76" s="1">
        <v>1</v>
      </c>
      <c r="C76" s="1">
        <v>2</v>
      </c>
      <c r="D76" s="1" t="s">
        <v>48</v>
      </c>
      <c r="E76" s="1">
        <v>736</v>
      </c>
      <c r="F76" s="2">
        <v>156581.88399999999</v>
      </c>
      <c r="G76" s="20">
        <v>8127.9646000000002</v>
      </c>
    </row>
    <row r="77" spans="1:7" x14ac:dyDescent="0.2">
      <c r="A77" s="9">
        <v>2013</v>
      </c>
      <c r="B77" s="1">
        <v>2</v>
      </c>
      <c r="C77" s="1">
        <v>4</v>
      </c>
      <c r="D77" s="1" t="s">
        <v>47</v>
      </c>
      <c r="E77" s="1">
        <v>542</v>
      </c>
      <c r="F77" s="2">
        <v>6506.5361999999996</v>
      </c>
      <c r="G77" s="20">
        <v>3128.8825000000002</v>
      </c>
    </row>
    <row r="78" spans="1:7" x14ac:dyDescent="0.2">
      <c r="A78" s="9">
        <v>2013</v>
      </c>
      <c r="B78" s="1">
        <v>2</v>
      </c>
      <c r="C78" s="1">
        <v>2</v>
      </c>
      <c r="D78" s="1" t="s">
        <v>48</v>
      </c>
      <c r="E78" s="1">
        <v>1202</v>
      </c>
      <c r="F78" s="2">
        <v>285014.50439999998</v>
      </c>
      <c r="G78" s="20">
        <v>7946.5379000000003</v>
      </c>
    </row>
    <row r="79" spans="1:7" x14ac:dyDescent="0.2">
      <c r="A79" s="9">
        <v>2013</v>
      </c>
      <c r="B79" s="1">
        <v>2</v>
      </c>
      <c r="C79" s="1">
        <v>3</v>
      </c>
      <c r="D79" s="1" t="s">
        <v>49</v>
      </c>
      <c r="E79" s="1">
        <v>1750</v>
      </c>
      <c r="F79" s="2">
        <v>43369.773999999998</v>
      </c>
      <c r="G79" s="20">
        <v>9428.9292999999998</v>
      </c>
    </row>
    <row r="80" spans="1:7" x14ac:dyDescent="0.2">
      <c r="A80" s="9">
        <v>2013</v>
      </c>
      <c r="B80" s="1">
        <v>2</v>
      </c>
      <c r="C80" s="1">
        <v>1</v>
      </c>
      <c r="D80" s="1" t="s">
        <v>46</v>
      </c>
      <c r="E80" s="1">
        <v>2157</v>
      </c>
      <c r="F80" s="2">
        <v>1882646.2918</v>
      </c>
      <c r="G80" s="20">
        <v>78880.696100000001</v>
      </c>
    </row>
    <row r="81" spans="1:7" x14ac:dyDescent="0.2">
      <c r="A81" s="9">
        <v>2013</v>
      </c>
      <c r="B81" s="1">
        <v>3</v>
      </c>
      <c r="C81" s="1">
        <v>2</v>
      </c>
      <c r="D81" s="1" t="s">
        <v>48</v>
      </c>
      <c r="E81" s="1">
        <v>1812</v>
      </c>
      <c r="F81" s="2">
        <v>432203.89970000001</v>
      </c>
      <c r="G81" s="20">
        <v>13817.830400000001</v>
      </c>
    </row>
    <row r="82" spans="1:7" x14ac:dyDescent="0.2">
      <c r="A82" s="9">
        <v>2013</v>
      </c>
      <c r="B82" s="1">
        <v>3</v>
      </c>
      <c r="C82" s="1">
        <v>4</v>
      </c>
      <c r="D82" s="1" t="s">
        <v>47</v>
      </c>
      <c r="E82" s="1">
        <v>695</v>
      </c>
      <c r="F82" s="2">
        <v>8209.7746999999999</v>
      </c>
      <c r="G82" s="20">
        <v>4178.3822</v>
      </c>
    </row>
    <row r="83" spans="1:7" x14ac:dyDescent="0.2">
      <c r="A83" s="9">
        <v>2013</v>
      </c>
      <c r="B83" s="1">
        <v>3</v>
      </c>
      <c r="C83" s="1">
        <v>3</v>
      </c>
      <c r="D83" s="1" t="s">
        <v>49</v>
      </c>
      <c r="E83" s="1">
        <v>2551</v>
      </c>
      <c r="F83" s="2">
        <v>61895.802000000003</v>
      </c>
      <c r="G83" s="20">
        <v>13665.4737</v>
      </c>
    </row>
    <row r="84" spans="1:7" x14ac:dyDescent="0.2">
      <c r="A84" s="9">
        <v>2013</v>
      </c>
      <c r="B84" s="1">
        <v>3</v>
      </c>
      <c r="C84" s="1">
        <v>1</v>
      </c>
      <c r="D84" s="1" t="s">
        <v>46</v>
      </c>
      <c r="E84" s="1">
        <v>3192</v>
      </c>
      <c r="F84" s="2">
        <v>2844736.5471000001</v>
      </c>
      <c r="G84" s="20">
        <v>33361.256699999998</v>
      </c>
    </row>
    <row r="85" spans="1:7" x14ac:dyDescent="0.2">
      <c r="A85" s="9">
        <v>2013</v>
      </c>
      <c r="B85" s="1">
        <v>4</v>
      </c>
      <c r="C85" s="1">
        <v>2</v>
      </c>
      <c r="D85" s="1" t="s">
        <v>48</v>
      </c>
      <c r="E85" s="1">
        <v>1558</v>
      </c>
      <c r="F85" s="2">
        <v>357772.90110000002</v>
      </c>
      <c r="G85" s="20">
        <v>14469.9424</v>
      </c>
    </row>
    <row r="86" spans="1:7" x14ac:dyDescent="0.2">
      <c r="A86" s="9">
        <v>2013</v>
      </c>
      <c r="B86" s="1">
        <v>4</v>
      </c>
      <c r="C86" s="1">
        <v>4</v>
      </c>
      <c r="D86" s="1" t="s">
        <v>47</v>
      </c>
      <c r="E86" s="1">
        <v>589</v>
      </c>
      <c r="F86" s="2">
        <v>7084.7707</v>
      </c>
      <c r="G86" s="20">
        <v>3545.9735999999998</v>
      </c>
    </row>
    <row r="87" spans="1:7" x14ac:dyDescent="0.2">
      <c r="A87" s="9">
        <v>2013</v>
      </c>
      <c r="B87" s="1">
        <v>4</v>
      </c>
      <c r="C87" s="1">
        <v>3</v>
      </c>
      <c r="D87" s="1" t="s">
        <v>49</v>
      </c>
      <c r="E87" s="1">
        <v>2059</v>
      </c>
      <c r="F87" s="2">
        <v>50687.111299999997</v>
      </c>
      <c r="G87" s="20">
        <v>12363.6736</v>
      </c>
    </row>
    <row r="88" spans="1:7" x14ac:dyDescent="0.2">
      <c r="A88" s="9">
        <v>2013</v>
      </c>
      <c r="B88" s="1">
        <v>4</v>
      </c>
      <c r="C88" s="1">
        <v>1</v>
      </c>
      <c r="D88" s="1" t="s">
        <v>46</v>
      </c>
      <c r="E88" s="1">
        <v>2243</v>
      </c>
      <c r="F88" s="2">
        <v>1982854.6395</v>
      </c>
      <c r="G88" s="20">
        <v>103486.89509999999</v>
      </c>
    </row>
    <row r="89" spans="1:7" x14ac:dyDescent="0.2">
      <c r="A89" s="9">
        <v>2013</v>
      </c>
      <c r="B89" s="1">
        <v>5</v>
      </c>
      <c r="C89" s="1">
        <v>2</v>
      </c>
      <c r="D89" s="1" t="s">
        <v>48</v>
      </c>
      <c r="E89" s="1">
        <v>2586</v>
      </c>
      <c r="F89" s="2">
        <v>601928.7977</v>
      </c>
      <c r="G89" s="20">
        <v>27416.0759</v>
      </c>
    </row>
    <row r="90" spans="1:7" x14ac:dyDescent="0.2">
      <c r="A90" s="9">
        <v>2013</v>
      </c>
      <c r="B90" s="1">
        <v>5</v>
      </c>
      <c r="C90" s="1">
        <v>4</v>
      </c>
      <c r="D90" s="1" t="s">
        <v>47</v>
      </c>
      <c r="E90" s="1">
        <v>1657</v>
      </c>
      <c r="F90" s="2">
        <v>23806.0756</v>
      </c>
      <c r="G90" s="20">
        <v>8276.9904000000006</v>
      </c>
    </row>
    <row r="91" spans="1:7" x14ac:dyDescent="0.2">
      <c r="A91" s="9">
        <v>2013</v>
      </c>
      <c r="B91" s="1">
        <v>5</v>
      </c>
      <c r="C91" s="1">
        <v>1</v>
      </c>
      <c r="D91" s="1" t="s">
        <v>46</v>
      </c>
      <c r="E91" s="1">
        <v>2810</v>
      </c>
      <c r="F91" s="2">
        <v>2507803.4539999999</v>
      </c>
      <c r="G91" s="20">
        <v>-5966.7465000000002</v>
      </c>
    </row>
    <row r="92" spans="1:7" x14ac:dyDescent="0.2">
      <c r="A92" s="9">
        <v>2013</v>
      </c>
      <c r="B92" s="1">
        <v>5</v>
      </c>
      <c r="C92" s="1">
        <v>3</v>
      </c>
      <c r="D92" s="1" t="s">
        <v>49</v>
      </c>
      <c r="E92" s="1">
        <v>3207</v>
      </c>
      <c r="F92" s="2">
        <v>82699.545499999993</v>
      </c>
      <c r="G92" s="20">
        <v>-340.392</v>
      </c>
    </row>
    <row r="93" spans="1:7" x14ac:dyDescent="0.2">
      <c r="A93" s="9">
        <v>2013</v>
      </c>
      <c r="B93" s="1">
        <v>6</v>
      </c>
      <c r="C93" s="1">
        <v>1</v>
      </c>
      <c r="D93" s="1" t="s">
        <v>46</v>
      </c>
      <c r="E93" s="1">
        <v>4351</v>
      </c>
      <c r="F93" s="2">
        <v>3928537.5929</v>
      </c>
      <c r="G93" s="20">
        <v>17550.530999999999</v>
      </c>
    </row>
    <row r="94" spans="1:7" x14ac:dyDescent="0.2">
      <c r="A94" s="9">
        <v>2013</v>
      </c>
      <c r="B94" s="1">
        <v>6</v>
      </c>
      <c r="C94" s="1">
        <v>2</v>
      </c>
      <c r="D94" s="1" t="s">
        <v>48</v>
      </c>
      <c r="E94" s="1">
        <v>4106</v>
      </c>
      <c r="F94" s="2">
        <v>881760.94920000003</v>
      </c>
      <c r="G94" s="20">
        <v>47475.914900000003</v>
      </c>
    </row>
    <row r="95" spans="1:7" x14ac:dyDescent="0.2">
      <c r="A95" s="9">
        <v>2013</v>
      </c>
      <c r="B95" s="1">
        <v>6</v>
      </c>
      <c r="C95" s="1">
        <v>3</v>
      </c>
      <c r="D95" s="1" t="s">
        <v>49</v>
      </c>
      <c r="E95" s="1">
        <v>5125</v>
      </c>
      <c r="F95" s="2">
        <v>127722.21920000001</v>
      </c>
      <c r="G95" s="20">
        <v>8344.6751999999997</v>
      </c>
    </row>
    <row r="96" spans="1:7" x14ac:dyDescent="0.2">
      <c r="A96" s="9">
        <v>2013</v>
      </c>
      <c r="B96" s="1">
        <v>6</v>
      </c>
      <c r="C96" s="1">
        <v>4</v>
      </c>
      <c r="D96" s="1" t="s">
        <v>47</v>
      </c>
      <c r="E96" s="1">
        <v>3029</v>
      </c>
      <c r="F96" s="2">
        <v>40901.350700000003</v>
      </c>
      <c r="G96" s="20">
        <v>28775.926800000001</v>
      </c>
    </row>
    <row r="97" spans="1:7" x14ac:dyDescent="0.2">
      <c r="A97" s="9">
        <v>2013</v>
      </c>
      <c r="B97" s="1">
        <v>7</v>
      </c>
      <c r="C97" s="1">
        <v>2</v>
      </c>
      <c r="D97" s="1" t="s">
        <v>48</v>
      </c>
      <c r="E97" s="1">
        <v>4370</v>
      </c>
      <c r="F97" s="2">
        <v>912995.26170000003</v>
      </c>
      <c r="G97" s="20">
        <v>52616.289199999999</v>
      </c>
    </row>
    <row r="98" spans="1:7" x14ac:dyDescent="0.2">
      <c r="A98" s="9">
        <v>2013</v>
      </c>
      <c r="B98" s="1">
        <v>7</v>
      </c>
      <c r="C98" s="1">
        <v>3</v>
      </c>
      <c r="D98" s="1" t="s">
        <v>49</v>
      </c>
      <c r="E98" s="1">
        <v>5156</v>
      </c>
      <c r="F98" s="2">
        <v>129632.7748</v>
      </c>
      <c r="G98" s="20">
        <v>14847.807199999999</v>
      </c>
    </row>
    <row r="99" spans="1:7" x14ac:dyDescent="0.2">
      <c r="A99" s="9">
        <v>2013</v>
      </c>
      <c r="B99" s="1">
        <v>7</v>
      </c>
      <c r="C99" s="1">
        <v>1</v>
      </c>
      <c r="D99" s="1" t="s">
        <v>46</v>
      </c>
      <c r="E99" s="1">
        <v>4256</v>
      </c>
      <c r="F99" s="2">
        <v>3723134.4001000002</v>
      </c>
      <c r="G99" s="20">
        <v>-42867.995499999997</v>
      </c>
    </row>
    <row r="100" spans="1:7" x14ac:dyDescent="0.2">
      <c r="A100" s="9">
        <v>2013</v>
      </c>
      <c r="B100" s="1">
        <v>7</v>
      </c>
      <c r="C100" s="1">
        <v>4</v>
      </c>
      <c r="D100" s="1" t="s">
        <v>47</v>
      </c>
      <c r="E100" s="1">
        <v>4807</v>
      </c>
      <c r="F100" s="2">
        <v>54768.042600000001</v>
      </c>
      <c r="G100" s="20">
        <v>51227.185799999999</v>
      </c>
    </row>
    <row r="101" spans="1:7" x14ac:dyDescent="0.2">
      <c r="A101" s="9">
        <v>2013</v>
      </c>
      <c r="B101" s="1">
        <v>8</v>
      </c>
      <c r="C101" s="1">
        <v>1</v>
      </c>
      <c r="D101" s="1" t="s">
        <v>46</v>
      </c>
      <c r="E101" s="1">
        <v>2775</v>
      </c>
      <c r="F101" s="2">
        <v>2487649.2689999999</v>
      </c>
      <c r="G101" s="20">
        <v>355763.98080000002</v>
      </c>
    </row>
    <row r="102" spans="1:7" x14ac:dyDescent="0.2">
      <c r="A102" s="9">
        <v>2013</v>
      </c>
      <c r="B102" s="1">
        <v>8</v>
      </c>
      <c r="C102" s="1">
        <v>4</v>
      </c>
      <c r="D102" s="1" t="s">
        <v>47</v>
      </c>
      <c r="E102" s="1">
        <v>4005</v>
      </c>
      <c r="F102" s="2">
        <v>39265.419699999999</v>
      </c>
      <c r="G102" s="20">
        <v>45067.527900000001</v>
      </c>
    </row>
    <row r="103" spans="1:7" x14ac:dyDescent="0.2">
      <c r="A103" s="9">
        <v>2013</v>
      </c>
      <c r="B103" s="1">
        <v>8</v>
      </c>
      <c r="C103" s="1">
        <v>2</v>
      </c>
      <c r="D103" s="1" t="s">
        <v>48</v>
      </c>
      <c r="E103" s="1">
        <v>1477</v>
      </c>
      <c r="F103" s="2">
        <v>291693.55839999998</v>
      </c>
      <c r="G103" s="20">
        <v>19488.781500000001</v>
      </c>
    </row>
    <row r="104" spans="1:7" x14ac:dyDescent="0.2">
      <c r="A104" s="9">
        <v>2013</v>
      </c>
      <c r="B104" s="1">
        <v>8</v>
      </c>
      <c r="C104" s="1">
        <v>3</v>
      </c>
      <c r="D104" s="1" t="s">
        <v>49</v>
      </c>
      <c r="E104" s="1">
        <v>3291</v>
      </c>
      <c r="F104" s="2">
        <v>80515.719800000006</v>
      </c>
      <c r="G104" s="20">
        <v>14519.8141</v>
      </c>
    </row>
    <row r="105" spans="1:7" x14ac:dyDescent="0.2">
      <c r="A105" s="9">
        <v>2013</v>
      </c>
      <c r="B105" s="1">
        <v>9</v>
      </c>
      <c r="C105" s="1">
        <v>3</v>
      </c>
      <c r="D105" s="1" t="s">
        <v>49</v>
      </c>
      <c r="E105" s="1">
        <v>4057</v>
      </c>
      <c r="F105" s="2">
        <v>98540.930699999997</v>
      </c>
      <c r="G105" s="20">
        <v>17560.754099999998</v>
      </c>
    </row>
    <row r="106" spans="1:7" x14ac:dyDescent="0.2">
      <c r="A106" s="9">
        <v>2013</v>
      </c>
      <c r="B106" s="1">
        <v>9</v>
      </c>
      <c r="C106" s="1">
        <v>2</v>
      </c>
      <c r="D106" s="1" t="s">
        <v>48</v>
      </c>
      <c r="E106" s="1">
        <v>2397</v>
      </c>
      <c r="F106" s="2">
        <v>513395.38040000002</v>
      </c>
      <c r="G106" s="20">
        <v>33094.308499999999</v>
      </c>
    </row>
    <row r="107" spans="1:7" x14ac:dyDescent="0.2">
      <c r="A107" s="9">
        <v>2013</v>
      </c>
      <c r="B107" s="1">
        <v>9</v>
      </c>
      <c r="C107" s="1">
        <v>4</v>
      </c>
      <c r="D107" s="1" t="s">
        <v>47</v>
      </c>
      <c r="E107" s="1">
        <v>4292</v>
      </c>
      <c r="F107" s="2">
        <v>45143.385600000001</v>
      </c>
      <c r="G107" s="20">
        <v>46939.527399999999</v>
      </c>
    </row>
    <row r="108" spans="1:7" x14ac:dyDescent="0.2">
      <c r="A108" s="9">
        <v>2013</v>
      </c>
      <c r="B108" s="1">
        <v>9</v>
      </c>
      <c r="C108" s="1">
        <v>1</v>
      </c>
      <c r="D108" s="1" t="s">
        <v>46</v>
      </c>
      <c r="E108" s="1">
        <v>3830</v>
      </c>
      <c r="F108" s="2">
        <v>3419056.6395999999</v>
      </c>
      <c r="G108" s="20">
        <v>359177.788</v>
      </c>
    </row>
    <row r="109" spans="1:7" x14ac:dyDescent="0.2">
      <c r="A109" s="9">
        <v>2013</v>
      </c>
      <c r="B109" s="1">
        <v>10</v>
      </c>
      <c r="C109" s="1">
        <v>4</v>
      </c>
      <c r="D109" s="1" t="s">
        <v>47</v>
      </c>
      <c r="E109" s="1">
        <v>4518</v>
      </c>
      <c r="F109" s="2">
        <v>46193.046699999999</v>
      </c>
      <c r="G109" s="20">
        <v>50286.723400000003</v>
      </c>
    </row>
    <row r="110" spans="1:7" x14ac:dyDescent="0.2">
      <c r="A110" s="9">
        <v>2013</v>
      </c>
      <c r="B110" s="1">
        <v>10</v>
      </c>
      <c r="C110" s="1">
        <v>1</v>
      </c>
      <c r="D110" s="1" t="s">
        <v>46</v>
      </c>
      <c r="E110" s="1">
        <v>4041</v>
      </c>
      <c r="F110" s="2">
        <v>3596085.6760999998</v>
      </c>
      <c r="G110" s="20">
        <v>457853.08319999999</v>
      </c>
    </row>
    <row r="111" spans="1:7" x14ac:dyDescent="0.2">
      <c r="A111" s="9">
        <v>2013</v>
      </c>
      <c r="B111" s="1">
        <v>10</v>
      </c>
      <c r="C111" s="1">
        <v>2</v>
      </c>
      <c r="D111" s="1" t="s">
        <v>48</v>
      </c>
      <c r="E111" s="1">
        <v>2570</v>
      </c>
      <c r="F111" s="2">
        <v>495786.14929999999</v>
      </c>
      <c r="G111" s="20">
        <v>37564.3505</v>
      </c>
    </row>
    <row r="112" spans="1:7" x14ac:dyDescent="0.2">
      <c r="A112" s="9">
        <v>2013</v>
      </c>
      <c r="B112" s="1">
        <v>10</v>
      </c>
      <c r="C112" s="1">
        <v>3</v>
      </c>
      <c r="D112" s="1" t="s">
        <v>49</v>
      </c>
      <c r="E112" s="1">
        <v>3855</v>
      </c>
      <c r="F112" s="2">
        <v>95237.800799999997</v>
      </c>
      <c r="G112" s="20">
        <v>16806.469499999999</v>
      </c>
    </row>
    <row r="113" spans="1:7" x14ac:dyDescent="0.2">
      <c r="A113" s="9">
        <v>2013</v>
      </c>
      <c r="B113" s="1">
        <v>11</v>
      </c>
      <c r="C113" s="1">
        <v>2</v>
      </c>
      <c r="D113" s="1" t="s">
        <v>48</v>
      </c>
      <c r="E113" s="1">
        <v>709</v>
      </c>
      <c r="F113" s="2">
        <v>138160.86240000001</v>
      </c>
      <c r="G113" s="20">
        <v>9966.0275999999994</v>
      </c>
    </row>
    <row r="114" spans="1:7" x14ac:dyDescent="0.2">
      <c r="A114" s="9">
        <v>2013</v>
      </c>
      <c r="B114" s="1">
        <v>11</v>
      </c>
      <c r="C114" s="1">
        <v>1</v>
      </c>
      <c r="D114" s="1" t="s">
        <v>46</v>
      </c>
      <c r="E114" s="1">
        <v>2680</v>
      </c>
      <c r="F114" s="2">
        <v>2398557.9495000001</v>
      </c>
      <c r="G114" s="20">
        <v>612197.34420000005</v>
      </c>
    </row>
    <row r="115" spans="1:7" x14ac:dyDescent="0.2">
      <c r="A115" s="9">
        <v>2013</v>
      </c>
      <c r="B115" s="1">
        <v>11</v>
      </c>
      <c r="C115" s="1">
        <v>3</v>
      </c>
      <c r="D115" s="1" t="s">
        <v>49</v>
      </c>
      <c r="E115" s="1">
        <v>2370</v>
      </c>
      <c r="F115" s="2">
        <v>59464.296499999997</v>
      </c>
      <c r="G115" s="20">
        <v>14534.8051</v>
      </c>
    </row>
    <row r="116" spans="1:7" x14ac:dyDescent="0.2">
      <c r="A116" s="9">
        <v>2013</v>
      </c>
      <c r="B116" s="1">
        <v>11</v>
      </c>
      <c r="C116" s="1">
        <v>4</v>
      </c>
      <c r="D116" s="1" t="s">
        <v>47</v>
      </c>
      <c r="E116" s="1">
        <v>3908</v>
      </c>
      <c r="F116" s="2">
        <v>33808.604500000001</v>
      </c>
      <c r="G116" s="20">
        <v>45440.357499999998</v>
      </c>
    </row>
    <row r="117" spans="1:7" x14ac:dyDescent="0.2">
      <c r="A117" s="9">
        <v>2013</v>
      </c>
      <c r="B117" s="1">
        <v>12</v>
      </c>
      <c r="C117" s="1">
        <v>4</v>
      </c>
      <c r="D117" s="1" t="s">
        <v>47</v>
      </c>
      <c r="E117" s="1">
        <v>3811</v>
      </c>
      <c r="F117" s="2">
        <v>33659.4476</v>
      </c>
      <c r="G117" s="20">
        <v>43477.463300000003</v>
      </c>
    </row>
    <row r="118" spans="1:7" x14ac:dyDescent="0.2">
      <c r="A118" s="9">
        <v>2013</v>
      </c>
      <c r="B118" s="1">
        <v>12</v>
      </c>
      <c r="C118" s="1">
        <v>1</v>
      </c>
      <c r="D118" s="1" t="s">
        <v>46</v>
      </c>
      <c r="E118" s="1">
        <v>3425</v>
      </c>
      <c r="F118" s="2">
        <v>3142048.2289</v>
      </c>
      <c r="G118" s="20">
        <v>500466.45500000002</v>
      </c>
    </row>
    <row r="119" spans="1:7" x14ac:dyDescent="0.2">
      <c r="A119" s="9">
        <v>2013</v>
      </c>
      <c r="B119" s="1">
        <v>12</v>
      </c>
      <c r="C119" s="1">
        <v>3</v>
      </c>
      <c r="D119" s="1" t="s">
        <v>49</v>
      </c>
      <c r="E119" s="1">
        <v>2629</v>
      </c>
      <c r="F119" s="2">
        <v>64262.296699999999</v>
      </c>
      <c r="G119" s="20">
        <v>17915.572800000002</v>
      </c>
    </row>
    <row r="120" spans="1:7" x14ac:dyDescent="0.2">
      <c r="A120" s="9">
        <v>2013</v>
      </c>
      <c r="B120" s="1">
        <v>12</v>
      </c>
      <c r="C120" s="1">
        <v>2</v>
      </c>
      <c r="D120" s="1" t="s">
        <v>48</v>
      </c>
      <c r="E120" s="1">
        <v>1184</v>
      </c>
      <c r="F120" s="2">
        <v>254714.82370000001</v>
      </c>
      <c r="G120" s="20">
        <v>18942.338299999999</v>
      </c>
    </row>
    <row r="121" spans="1:7" x14ac:dyDescent="0.2">
      <c r="A121" s="9">
        <v>2014</v>
      </c>
      <c r="B121" s="1">
        <v>1</v>
      </c>
      <c r="C121" s="1">
        <v>3</v>
      </c>
      <c r="D121" s="1" t="s">
        <v>49</v>
      </c>
      <c r="E121" s="1">
        <v>2712</v>
      </c>
      <c r="F121" s="2">
        <v>66326.434800000003</v>
      </c>
      <c r="G121" s="20">
        <v>18335.083900000001</v>
      </c>
    </row>
    <row r="122" spans="1:7" x14ac:dyDescent="0.2">
      <c r="A122" s="9">
        <v>2014</v>
      </c>
      <c r="B122" s="1">
        <v>1</v>
      </c>
      <c r="C122" s="1">
        <v>1</v>
      </c>
      <c r="D122" s="1" t="s">
        <v>46</v>
      </c>
      <c r="E122" s="1">
        <v>3666</v>
      </c>
      <c r="F122" s="2">
        <v>3328335.3818999999</v>
      </c>
      <c r="G122" s="20">
        <v>564507.0686</v>
      </c>
    </row>
    <row r="123" spans="1:7" x14ac:dyDescent="0.2">
      <c r="A123" s="9">
        <v>2014</v>
      </c>
      <c r="B123" s="1">
        <v>1</v>
      </c>
      <c r="C123" s="1">
        <v>2</v>
      </c>
      <c r="D123" s="1" t="s">
        <v>48</v>
      </c>
      <c r="E123" s="1">
        <v>1219</v>
      </c>
      <c r="F123" s="2">
        <v>213494.2671</v>
      </c>
      <c r="G123" s="20">
        <v>20072.724900000001</v>
      </c>
    </row>
    <row r="124" spans="1:7" x14ac:dyDescent="0.2">
      <c r="A124" s="9">
        <v>2014</v>
      </c>
      <c r="B124" s="1">
        <v>1</v>
      </c>
      <c r="C124" s="1">
        <v>4</v>
      </c>
      <c r="D124" s="1" t="s">
        <v>47</v>
      </c>
      <c r="E124" s="1">
        <v>3866</v>
      </c>
      <c r="F124" s="2">
        <v>34193.046600000001</v>
      </c>
      <c r="G124" s="20">
        <v>44553.944199999998</v>
      </c>
    </row>
    <row r="125" spans="1:7" x14ac:dyDescent="0.2">
      <c r="A125" s="9">
        <v>2014</v>
      </c>
      <c r="B125" s="1">
        <v>2</v>
      </c>
      <c r="C125" s="1">
        <v>4</v>
      </c>
      <c r="D125" s="1" t="s">
        <v>47</v>
      </c>
      <c r="E125" s="1">
        <v>2782</v>
      </c>
      <c r="F125" s="2">
        <v>20451.869900000002</v>
      </c>
      <c r="G125" s="20">
        <v>34204.038099999998</v>
      </c>
    </row>
    <row r="126" spans="1:7" x14ac:dyDescent="0.2">
      <c r="A126" s="9">
        <v>2014</v>
      </c>
      <c r="B126" s="1">
        <v>2</v>
      </c>
      <c r="C126" s="1">
        <v>1</v>
      </c>
      <c r="D126" s="1" t="s">
        <v>46</v>
      </c>
      <c r="E126" s="1">
        <v>799</v>
      </c>
      <c r="F126" s="2">
        <v>746046.47530000005</v>
      </c>
      <c r="G126" s="20">
        <v>508275.19750000001</v>
      </c>
    </row>
    <row r="127" spans="1:7" x14ac:dyDescent="0.2">
      <c r="A127" s="9">
        <v>2014</v>
      </c>
      <c r="B127" s="1">
        <v>2</v>
      </c>
      <c r="C127" s="1">
        <v>2</v>
      </c>
      <c r="D127" s="1" t="s">
        <v>48</v>
      </c>
      <c r="E127" s="1">
        <v>7</v>
      </c>
      <c r="F127" s="2">
        <v>2352.8139000000001</v>
      </c>
      <c r="G127" s="20">
        <v>38.116900000000001</v>
      </c>
    </row>
    <row r="128" spans="1:7" x14ac:dyDescent="0.2">
      <c r="A128" s="9">
        <v>2014</v>
      </c>
      <c r="B128" s="1">
        <v>2</v>
      </c>
      <c r="C128" s="1">
        <v>3</v>
      </c>
      <c r="D128" s="1" t="s">
        <v>49</v>
      </c>
      <c r="E128" s="1">
        <v>699</v>
      </c>
      <c r="F128" s="2">
        <v>15843.919099999999</v>
      </c>
      <c r="G128" s="20">
        <v>10512.6049</v>
      </c>
    </row>
    <row r="129" spans="1:7" x14ac:dyDescent="0.2">
      <c r="A129" s="9">
        <v>2014</v>
      </c>
      <c r="B129" s="1">
        <v>3</v>
      </c>
      <c r="C129" s="1">
        <v>2</v>
      </c>
      <c r="D129" s="1" t="s">
        <v>48</v>
      </c>
      <c r="E129" s="1">
        <v>3802</v>
      </c>
      <c r="F129" s="2">
        <v>803670.32700000005</v>
      </c>
      <c r="G129" s="20">
        <v>52246.351199999997</v>
      </c>
    </row>
    <row r="130" spans="1:7" x14ac:dyDescent="0.2">
      <c r="A130" s="9">
        <v>2014</v>
      </c>
      <c r="B130" s="1">
        <v>3</v>
      </c>
      <c r="C130" s="1">
        <v>1</v>
      </c>
      <c r="D130" s="1" t="s">
        <v>46</v>
      </c>
      <c r="E130" s="1">
        <v>6191</v>
      </c>
      <c r="F130" s="2">
        <v>5511252.2063999996</v>
      </c>
      <c r="G130" s="20">
        <v>533115.43949999998</v>
      </c>
    </row>
    <row r="131" spans="1:7" x14ac:dyDescent="0.2">
      <c r="A131" s="9">
        <v>2014</v>
      </c>
      <c r="B131" s="1">
        <v>3</v>
      </c>
      <c r="C131" s="1">
        <v>4</v>
      </c>
      <c r="D131" s="1" t="s">
        <v>47</v>
      </c>
      <c r="E131" s="1">
        <v>6206</v>
      </c>
      <c r="F131" s="2">
        <v>68096.120899999994</v>
      </c>
      <c r="G131" s="20">
        <v>65712.332500000004</v>
      </c>
    </row>
    <row r="132" spans="1:7" x14ac:dyDescent="0.2">
      <c r="A132" s="9">
        <v>2014</v>
      </c>
      <c r="B132" s="1">
        <v>3</v>
      </c>
      <c r="C132" s="1">
        <v>3</v>
      </c>
      <c r="D132" s="1" t="s">
        <v>49</v>
      </c>
      <c r="E132" s="1">
        <v>6383</v>
      </c>
      <c r="F132" s="2">
        <v>158847.28599999999</v>
      </c>
      <c r="G132" s="20">
        <v>24591.032500000001</v>
      </c>
    </row>
    <row r="133" spans="1:7" x14ac:dyDescent="0.2">
      <c r="A133" s="9">
        <v>2014</v>
      </c>
      <c r="B133" s="1">
        <v>4</v>
      </c>
      <c r="C133" s="1">
        <v>1</v>
      </c>
      <c r="D133" s="1" t="s">
        <v>46</v>
      </c>
      <c r="E133" s="1">
        <v>1086</v>
      </c>
      <c r="F133" s="2">
        <v>1005684.6185</v>
      </c>
      <c r="G133" s="20">
        <v>690881.62150000001</v>
      </c>
    </row>
    <row r="134" spans="1:7" x14ac:dyDescent="0.2">
      <c r="A134" s="9">
        <v>2014</v>
      </c>
      <c r="B134" s="1">
        <v>4</v>
      </c>
      <c r="C134" s="1">
        <v>2</v>
      </c>
      <c r="D134" s="1" t="s">
        <v>48</v>
      </c>
      <c r="E134" s="1">
        <v>2</v>
      </c>
      <c r="F134" s="2">
        <v>721.88559999999995</v>
      </c>
      <c r="G134" s="20">
        <v>-8.0896000000000008</v>
      </c>
    </row>
    <row r="135" spans="1:7" x14ac:dyDescent="0.2">
      <c r="A135" s="9">
        <v>2014</v>
      </c>
      <c r="B135" s="1">
        <v>4</v>
      </c>
      <c r="C135" s="1">
        <v>4</v>
      </c>
      <c r="D135" s="1" t="s">
        <v>47</v>
      </c>
      <c r="E135" s="1">
        <v>3389</v>
      </c>
      <c r="F135" s="2">
        <v>25839.595300000001</v>
      </c>
      <c r="G135" s="20">
        <v>43221.952700000002</v>
      </c>
    </row>
    <row r="136" spans="1:7" x14ac:dyDescent="0.2">
      <c r="A136" s="9">
        <v>2014</v>
      </c>
      <c r="B136" s="1">
        <v>4</v>
      </c>
      <c r="C136" s="1">
        <v>3</v>
      </c>
      <c r="D136" s="1" t="s">
        <v>49</v>
      </c>
      <c r="E136" s="1">
        <v>836</v>
      </c>
      <c r="F136" s="2">
        <v>18437.649700000002</v>
      </c>
      <c r="G136" s="20">
        <v>12394.6893</v>
      </c>
    </row>
    <row r="137" spans="1:7" x14ac:dyDescent="0.2">
      <c r="A137" s="9">
        <v>2014</v>
      </c>
      <c r="B137" s="1">
        <v>5</v>
      </c>
      <c r="C137" s="1">
        <v>1</v>
      </c>
      <c r="D137" s="1" t="s">
        <v>46</v>
      </c>
      <c r="E137" s="1">
        <v>4321</v>
      </c>
      <c r="F137" s="2">
        <v>3885625.4835999999</v>
      </c>
      <c r="G137" s="20">
        <v>679457.08019999997</v>
      </c>
    </row>
    <row r="138" spans="1:7" x14ac:dyDescent="0.2">
      <c r="A138" s="9">
        <v>2014</v>
      </c>
      <c r="B138" s="1">
        <v>5</v>
      </c>
      <c r="C138" s="1">
        <v>3</v>
      </c>
      <c r="D138" s="1" t="s">
        <v>49</v>
      </c>
      <c r="E138" s="1">
        <v>3967</v>
      </c>
      <c r="F138" s="2">
        <v>99098.922099999996</v>
      </c>
      <c r="G138" s="20">
        <v>20568.917700000002</v>
      </c>
    </row>
    <row r="139" spans="1:7" x14ac:dyDescent="0.2">
      <c r="A139" s="9">
        <v>2014</v>
      </c>
      <c r="B139" s="1">
        <v>5</v>
      </c>
      <c r="C139" s="1">
        <v>4</v>
      </c>
      <c r="D139" s="1" t="s">
        <v>47</v>
      </c>
      <c r="E139" s="1">
        <v>5043</v>
      </c>
      <c r="F139" s="2">
        <v>49221.260300000002</v>
      </c>
      <c r="G139" s="20">
        <v>55564.754699999998</v>
      </c>
    </row>
    <row r="140" spans="1:7" x14ac:dyDescent="0.2">
      <c r="A140" s="9">
        <v>2014</v>
      </c>
      <c r="B140" s="1">
        <v>5</v>
      </c>
      <c r="C140" s="1">
        <v>2</v>
      </c>
      <c r="D140" s="1" t="s">
        <v>48</v>
      </c>
      <c r="E140" s="1">
        <v>2553</v>
      </c>
      <c r="F140" s="2">
        <v>540255.74509999994</v>
      </c>
      <c r="G140" s="20">
        <v>36882.809200000003</v>
      </c>
    </row>
    <row r="141" spans="1:7" x14ac:dyDescent="0.2">
      <c r="A141" s="9">
        <v>2014</v>
      </c>
      <c r="B141" s="1">
        <v>6</v>
      </c>
      <c r="C141" s="1">
        <v>4</v>
      </c>
      <c r="D141" s="1" t="s">
        <v>47</v>
      </c>
      <c r="E141" s="1">
        <v>1711</v>
      </c>
      <c r="F141" s="2">
        <v>12240.596100000001</v>
      </c>
      <c r="G141" s="20">
        <v>20488.123899999999</v>
      </c>
    </row>
    <row r="142" spans="1:7" ht="15" thickBot="1" x14ac:dyDescent="0.25">
      <c r="A142" s="10">
        <v>2014</v>
      </c>
      <c r="B142" s="17">
        <v>6</v>
      </c>
      <c r="C142" s="17">
        <v>3</v>
      </c>
      <c r="D142" s="17" t="s">
        <v>49</v>
      </c>
      <c r="E142" s="17">
        <v>419</v>
      </c>
      <c r="F142" s="11">
        <v>9399.2423999999992</v>
      </c>
      <c r="G142" s="21">
        <v>6877.8775999999998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73E8-3A14-46EA-8077-DAC64E9EC976}">
  <sheetPr>
    <tabColor rgb="FF92D050"/>
  </sheetPr>
  <dimension ref="A1:U39"/>
  <sheetViews>
    <sheetView topLeftCell="A4" zoomScale="70" zoomScaleNormal="70" workbookViewId="0">
      <selection activeCell="X12" sqref="X12"/>
    </sheetView>
  </sheetViews>
  <sheetFormatPr defaultRowHeight="14.25" x14ac:dyDescent="0.2"/>
  <cols>
    <col min="2" max="2" width="14.75" bestFit="1" customWidth="1"/>
    <col min="3" max="3" width="13.375" bestFit="1" customWidth="1"/>
    <col min="4" max="4" width="11.25" bestFit="1" customWidth="1"/>
    <col min="5" max="5" width="16.125" bestFit="1" customWidth="1"/>
    <col min="6" max="6" width="11.625" bestFit="1" customWidth="1"/>
  </cols>
  <sheetData>
    <row r="1" spans="1:6" x14ac:dyDescent="0.2">
      <c r="A1" s="19" t="s">
        <v>30</v>
      </c>
      <c r="B1" s="26" t="s">
        <v>369</v>
      </c>
      <c r="C1" s="26" t="s">
        <v>370</v>
      </c>
      <c r="D1" s="26" t="s">
        <v>371</v>
      </c>
      <c r="E1" s="26" t="s">
        <v>372</v>
      </c>
      <c r="F1" s="27" t="s">
        <v>329</v>
      </c>
    </row>
    <row r="2" spans="1:6" x14ac:dyDescent="0.2">
      <c r="A2" s="9" t="s">
        <v>330</v>
      </c>
      <c r="B2" s="25">
        <v>114</v>
      </c>
      <c r="C2" s="25">
        <v>167</v>
      </c>
      <c r="D2" s="25">
        <v>460</v>
      </c>
      <c r="E2" s="25">
        <v>84</v>
      </c>
      <c r="F2" s="20">
        <f>_xlfn.XLOOKUP(A2,'By Month'!$C$1:$C$39,'By Month'!$F$1:$F$39,"-",0)</f>
        <v>3705.6563000000001</v>
      </c>
    </row>
    <row r="3" spans="1:6" x14ac:dyDescent="0.2">
      <c r="A3" s="9" t="s">
        <v>331</v>
      </c>
      <c r="B3" s="25">
        <v>0</v>
      </c>
      <c r="C3" s="25">
        <v>0</v>
      </c>
      <c r="D3" s="25">
        <v>141</v>
      </c>
      <c r="E3" s="25">
        <v>0</v>
      </c>
      <c r="F3" s="20">
        <f>_xlfn.XLOOKUP(A3,'By Month'!$C$1:$C$39,'By Month'!$F$1:$F$39,"-",0)</f>
        <v>183781.2634</v>
      </c>
    </row>
    <row r="4" spans="1:6" x14ac:dyDescent="0.2">
      <c r="A4" s="9" t="s">
        <v>332</v>
      </c>
      <c r="B4" s="25">
        <v>299</v>
      </c>
      <c r="C4" s="25">
        <v>449</v>
      </c>
      <c r="D4" s="25">
        <v>1283</v>
      </c>
      <c r="E4" s="25">
        <v>178</v>
      </c>
      <c r="F4" s="20">
        <f>_xlfn.XLOOKUP(A4,'By Month'!$C$1:$C$39,'By Month'!$F$1:$F$39,"-",0)</f>
        <v>228949.12289999999</v>
      </c>
    </row>
    <row r="5" spans="1:6" x14ac:dyDescent="0.2">
      <c r="A5" s="9" t="s">
        <v>333</v>
      </c>
      <c r="B5" s="25">
        <v>400</v>
      </c>
      <c r="C5" s="25">
        <v>566</v>
      </c>
      <c r="D5" s="25">
        <v>1681</v>
      </c>
      <c r="E5" s="25">
        <v>257</v>
      </c>
      <c r="F5" s="20">
        <f>_xlfn.XLOOKUP(A5,'By Month'!$C$1:$C$39,'By Month'!$F$1:$F$39,"-",0)</f>
        <v>213054.2684</v>
      </c>
    </row>
    <row r="6" spans="1:6" x14ac:dyDescent="0.2">
      <c r="A6" s="9" t="s">
        <v>334</v>
      </c>
      <c r="B6" s="25">
        <v>0</v>
      </c>
      <c r="C6" s="25">
        <v>0</v>
      </c>
      <c r="D6" s="25">
        <v>157</v>
      </c>
      <c r="E6" s="25">
        <v>0</v>
      </c>
      <c r="F6" s="20">
        <f>_xlfn.XLOOKUP(A6,'By Month'!$C$1:$C$39,'By Month'!$F$1:$F$39,"-",0)</f>
        <v>200136.35560000001</v>
      </c>
    </row>
    <row r="7" spans="1:6" x14ac:dyDescent="0.2">
      <c r="A7" s="9" t="s">
        <v>335</v>
      </c>
      <c r="B7" s="25">
        <v>761</v>
      </c>
      <c r="C7" s="25">
        <v>950</v>
      </c>
      <c r="D7" s="25">
        <v>3187</v>
      </c>
      <c r="E7" s="25">
        <v>484</v>
      </c>
      <c r="F7" s="20">
        <f>_xlfn.XLOOKUP(A7,'By Month'!$C$1:$C$39,'By Month'!$F$1:$F$39,"-",0)</f>
        <v>265813.03879999998</v>
      </c>
    </row>
    <row r="8" spans="1:6" x14ac:dyDescent="0.2">
      <c r="A8" s="9" t="s">
        <v>336</v>
      </c>
      <c r="B8" s="25">
        <v>0</v>
      </c>
      <c r="C8" s="25">
        <v>0</v>
      </c>
      <c r="D8" s="25">
        <v>230</v>
      </c>
      <c r="E8" s="25">
        <v>0</v>
      </c>
      <c r="F8" s="20">
        <f>_xlfn.XLOOKUP(A8,'By Month'!$C$1:$C$39,'By Month'!$F$1:$F$39,"-",0)</f>
        <v>294138.89299999998</v>
      </c>
    </row>
    <row r="9" spans="1:6" x14ac:dyDescent="0.2">
      <c r="A9" s="9" t="s">
        <v>337</v>
      </c>
      <c r="B9" s="25">
        <v>73</v>
      </c>
      <c r="C9" s="25">
        <v>114</v>
      </c>
      <c r="D9" s="25">
        <v>824</v>
      </c>
      <c r="E9" s="25">
        <v>29</v>
      </c>
      <c r="F9" s="20">
        <f>_xlfn.XLOOKUP(A9,'By Month'!$C$1:$C$39,'By Month'!$F$1:$F$39,"-",0)</f>
        <v>237267.24909999999</v>
      </c>
    </row>
    <row r="10" spans="1:6" x14ac:dyDescent="0.2">
      <c r="A10" s="9" t="s">
        <v>338</v>
      </c>
      <c r="B10" s="25">
        <v>324</v>
      </c>
      <c r="C10" s="25">
        <v>620</v>
      </c>
      <c r="D10" s="25">
        <v>2807</v>
      </c>
      <c r="E10" s="25">
        <v>216</v>
      </c>
      <c r="F10" s="20">
        <f>_xlfn.XLOOKUP(A10,'By Month'!$C$1:$C$39,'By Month'!$F$1:$F$39,"-",0)</f>
        <v>278901.31780000002</v>
      </c>
    </row>
    <row r="11" spans="1:6" ht="15" thickBot="1" x14ac:dyDescent="0.25">
      <c r="A11" s="55" t="s">
        <v>339</v>
      </c>
      <c r="B11" s="56">
        <v>173</v>
      </c>
      <c r="C11" s="56">
        <v>234</v>
      </c>
      <c r="D11" s="56">
        <v>947</v>
      </c>
      <c r="E11" s="56">
        <v>88</v>
      </c>
      <c r="F11" s="57">
        <f>_xlfn.XLOOKUP(A11,'By Month'!$C$1:$C$39,'By Month'!$F$1:$F$39,"-",0)</f>
        <v>231824.6784</v>
      </c>
    </row>
    <row r="12" spans="1:6" x14ac:dyDescent="0.2">
      <c r="A12" s="19" t="s">
        <v>340</v>
      </c>
      <c r="B12" s="61">
        <v>430</v>
      </c>
      <c r="C12" s="61">
        <v>555</v>
      </c>
      <c r="D12" s="61">
        <v>1922</v>
      </c>
      <c r="E12" s="61">
        <v>277</v>
      </c>
      <c r="F12" s="62">
        <f>_xlfn.XLOOKUP(A12,'By Month'!$C$1:$C$39,'By Month'!$F$1:$F$39,"-",0)</f>
        <v>302323.79879999999</v>
      </c>
    </row>
    <row r="13" spans="1:6" ht="15" thickBot="1" x14ac:dyDescent="0.25">
      <c r="A13" s="10" t="s">
        <v>341</v>
      </c>
      <c r="B13" s="28">
        <v>331</v>
      </c>
      <c r="C13" s="28">
        <v>429</v>
      </c>
      <c r="D13" s="28">
        <v>1433</v>
      </c>
      <c r="E13" s="28">
        <v>212</v>
      </c>
      <c r="F13" s="21">
        <f>_xlfn.XLOOKUP(A13,'By Month'!$C$1:$C$39,'By Month'!$F$1:$F$39,"-",0)</f>
        <v>-400288.40490000002</v>
      </c>
    </row>
    <row r="14" spans="1:6" x14ac:dyDescent="0.2">
      <c r="A14" s="58" t="s">
        <v>342</v>
      </c>
      <c r="B14" s="59">
        <v>1963</v>
      </c>
      <c r="C14" s="59">
        <v>2455</v>
      </c>
      <c r="D14" s="59">
        <v>2584</v>
      </c>
      <c r="E14" s="59">
        <v>721</v>
      </c>
      <c r="F14" s="60">
        <f>_xlfn.XLOOKUP(A14,'By Month'!$C$1:$C$39,'By Month'!$F$1:$F$39,"-",0)</f>
        <v>130684.0031</v>
      </c>
    </row>
    <row r="15" spans="1:6" x14ac:dyDescent="0.2">
      <c r="A15" s="9" t="s">
        <v>343</v>
      </c>
      <c r="B15" s="25">
        <v>3273</v>
      </c>
      <c r="C15" s="25">
        <v>3402</v>
      </c>
      <c r="D15" s="25">
        <v>3584</v>
      </c>
      <c r="E15" s="25">
        <v>1036</v>
      </c>
      <c r="F15" s="20">
        <f>_xlfn.XLOOKUP(A15,'By Month'!$C$1:$C$39,'By Month'!$F$1:$F$39,"-",0)</f>
        <v>-4579.6220000000003</v>
      </c>
    </row>
    <row r="16" spans="1:6" x14ac:dyDescent="0.2">
      <c r="A16" s="9" t="s">
        <v>344</v>
      </c>
      <c r="B16" s="25">
        <v>2592</v>
      </c>
      <c r="C16" s="25">
        <v>2819</v>
      </c>
      <c r="D16" s="25">
        <v>2863</v>
      </c>
      <c r="E16" s="25">
        <v>868</v>
      </c>
      <c r="F16" s="20">
        <f>_xlfn.XLOOKUP(A16,'By Month'!$C$1:$C$39,'By Month'!$F$1:$F$39,"-",0)</f>
        <v>79325.508700000006</v>
      </c>
    </row>
    <row r="17" spans="1:6" x14ac:dyDescent="0.2">
      <c r="A17" s="9" t="s">
        <v>345</v>
      </c>
      <c r="B17" s="25">
        <v>1212</v>
      </c>
      <c r="C17" s="25">
        <v>1759</v>
      </c>
      <c r="D17" s="25">
        <v>2097</v>
      </c>
      <c r="E17" s="25">
        <v>499</v>
      </c>
      <c r="F17" s="20">
        <f>_xlfn.XLOOKUP(A17,'By Month'!$C$1:$C$39,'By Month'!$F$1:$F$39,"-",0)</f>
        <v>67591.465500000006</v>
      </c>
    </row>
    <row r="18" spans="1:6" x14ac:dyDescent="0.2">
      <c r="A18" s="9" t="s">
        <v>346</v>
      </c>
      <c r="B18" s="25">
        <v>1982</v>
      </c>
      <c r="C18" s="25">
        <v>2389</v>
      </c>
      <c r="D18" s="25">
        <v>3223</v>
      </c>
      <c r="E18" s="25">
        <v>700</v>
      </c>
      <c r="F18" s="20">
        <f>_xlfn.XLOOKUP(A18,'By Month'!$C$1:$C$39,'By Month'!$F$1:$F$39,"-",0)</f>
        <v>19112.449799999999</v>
      </c>
    </row>
    <row r="19" spans="1:6" x14ac:dyDescent="0.2">
      <c r="A19" s="9" t="s">
        <v>347</v>
      </c>
      <c r="B19" s="25">
        <v>1523</v>
      </c>
      <c r="C19" s="25">
        <v>2151</v>
      </c>
      <c r="D19" s="25">
        <v>2314</v>
      </c>
      <c r="E19" s="25">
        <v>561</v>
      </c>
      <c r="F19" s="20">
        <f>_xlfn.XLOOKUP(A19,'By Month'!$C$1:$C$39,'By Month'!$F$1:$F$39,"-",0)</f>
        <v>55642.596100000002</v>
      </c>
    </row>
    <row r="20" spans="1:6" x14ac:dyDescent="0.2">
      <c r="A20" s="9" t="s">
        <v>348</v>
      </c>
      <c r="B20" s="25">
        <v>524</v>
      </c>
      <c r="C20" s="25">
        <v>984</v>
      </c>
      <c r="D20" s="25">
        <v>1830</v>
      </c>
      <c r="E20" s="25">
        <v>268</v>
      </c>
      <c r="F20" s="20">
        <f>_xlfn.XLOOKUP(A20,'By Month'!$C$1:$C$39,'By Month'!$F$1:$F$39,"-",0)</f>
        <v>144957.76190000001</v>
      </c>
    </row>
    <row r="21" spans="1:6" x14ac:dyDescent="0.2">
      <c r="A21" s="9" t="s">
        <v>349</v>
      </c>
      <c r="B21" s="25">
        <v>780</v>
      </c>
      <c r="C21" s="25">
        <v>1431</v>
      </c>
      <c r="D21" s="25">
        <v>2890</v>
      </c>
      <c r="E21" s="25">
        <v>304</v>
      </c>
      <c r="F21" s="20">
        <f>_xlfn.XLOOKUP(A21,'By Month'!$C$1:$C$39,'By Month'!$F$1:$F$39,"-",0)</f>
        <v>42705.646800000002</v>
      </c>
    </row>
    <row r="22" spans="1:6" x14ac:dyDescent="0.2">
      <c r="A22" s="9" t="s">
        <v>350</v>
      </c>
      <c r="B22" s="25">
        <v>736</v>
      </c>
      <c r="C22" s="25">
        <v>1130</v>
      </c>
      <c r="D22" s="25">
        <v>1988</v>
      </c>
      <c r="E22" s="25">
        <v>300</v>
      </c>
      <c r="F22" s="20">
        <f>_xlfn.XLOOKUP(A22,'By Month'!$C$1:$C$39,'By Month'!$F$1:$F$39,"-",0)</f>
        <v>131668.8414</v>
      </c>
    </row>
    <row r="23" spans="1:6" x14ac:dyDescent="0.2">
      <c r="A23" s="9" t="s">
        <v>351</v>
      </c>
      <c r="B23" s="25">
        <v>1202</v>
      </c>
      <c r="C23" s="25">
        <v>1750</v>
      </c>
      <c r="D23" s="25">
        <v>2157</v>
      </c>
      <c r="E23" s="25">
        <v>542</v>
      </c>
      <c r="F23" s="20">
        <f>_xlfn.XLOOKUP(A23,'By Month'!$C$1:$C$39,'By Month'!$F$1:$F$39,"-",0)</f>
        <v>99385.045800000007</v>
      </c>
    </row>
    <row r="24" spans="1:6" x14ac:dyDescent="0.2">
      <c r="A24" s="9" t="s">
        <v>352</v>
      </c>
      <c r="B24" s="25">
        <v>1812</v>
      </c>
      <c r="C24" s="25">
        <v>2551</v>
      </c>
      <c r="D24" s="25">
        <v>3192</v>
      </c>
      <c r="E24" s="25">
        <v>695</v>
      </c>
      <c r="F24" s="20">
        <f>_xlfn.XLOOKUP(A24,'By Month'!$C$1:$C$39,'By Month'!$F$1:$F$39,"-",0)</f>
        <v>65022.942999999999</v>
      </c>
    </row>
    <row r="25" spans="1:6" x14ac:dyDescent="0.2">
      <c r="A25" s="9" t="s">
        <v>353</v>
      </c>
      <c r="B25" s="25">
        <v>1558</v>
      </c>
      <c r="C25" s="25">
        <v>2059</v>
      </c>
      <c r="D25" s="25">
        <v>2243</v>
      </c>
      <c r="E25" s="25">
        <v>589</v>
      </c>
      <c r="F25" s="20">
        <f>_xlfn.XLOOKUP(A25,'By Month'!$C$1:$C$39,'By Month'!$F$1:$F$39,"-",0)</f>
        <v>133866.4847</v>
      </c>
    </row>
    <row r="26" spans="1:6" x14ac:dyDescent="0.2">
      <c r="A26" s="9" t="s">
        <v>354</v>
      </c>
      <c r="B26" s="25">
        <v>2586</v>
      </c>
      <c r="C26" s="25">
        <v>3207</v>
      </c>
      <c r="D26" s="25">
        <v>2810</v>
      </c>
      <c r="E26" s="25">
        <v>1657</v>
      </c>
      <c r="F26" s="20">
        <f>_xlfn.XLOOKUP(A26,'By Month'!$C$1:$C$39,'By Month'!$F$1:$F$39,"-",0)</f>
        <v>29385.927800000001</v>
      </c>
    </row>
    <row r="27" spans="1:6" ht="15" thickBot="1" x14ac:dyDescent="0.25">
      <c r="A27" s="55" t="s">
        <v>355</v>
      </c>
      <c r="B27" s="56">
        <v>4106</v>
      </c>
      <c r="C27" s="56">
        <v>5125</v>
      </c>
      <c r="D27" s="56">
        <v>4351</v>
      </c>
      <c r="E27" s="56">
        <v>3029</v>
      </c>
      <c r="F27" s="57">
        <f>_xlfn.XLOOKUP(A27,'By Month'!$C$1:$C$39,'By Month'!$F$1:$F$39,"-",0)</f>
        <v>102147.04790000001</v>
      </c>
    </row>
    <row r="28" spans="1:6" x14ac:dyDescent="0.2">
      <c r="A28" s="19" t="s">
        <v>356</v>
      </c>
      <c r="B28" s="61">
        <v>4370</v>
      </c>
      <c r="C28" s="61">
        <v>5156</v>
      </c>
      <c r="D28" s="61">
        <v>4256</v>
      </c>
      <c r="E28" s="61">
        <v>4807</v>
      </c>
      <c r="F28" s="62">
        <f>_xlfn.XLOOKUP(A28,'By Month'!$C$1:$C$39,'By Month'!$F$1:$F$39,"-",0)</f>
        <v>75823.286699999997</v>
      </c>
    </row>
    <row r="29" spans="1:6" ht="15" thickBot="1" x14ac:dyDescent="0.25">
      <c r="A29" s="10" t="s">
        <v>357</v>
      </c>
      <c r="B29" s="28">
        <v>1477</v>
      </c>
      <c r="C29" s="28">
        <v>3291</v>
      </c>
      <c r="D29" s="28">
        <v>2775</v>
      </c>
      <c r="E29" s="28">
        <v>4005</v>
      </c>
      <c r="F29" s="21">
        <f>_xlfn.XLOOKUP(A29,'By Month'!$C$1:$C$39,'By Month'!$F$1:$F$39,"-",0)</f>
        <v>434840.10430000001</v>
      </c>
    </row>
    <row r="30" spans="1:6" x14ac:dyDescent="0.2">
      <c r="A30" s="58" t="s">
        <v>358</v>
      </c>
      <c r="B30" s="59">
        <v>2397</v>
      </c>
      <c r="C30" s="59">
        <v>4057</v>
      </c>
      <c r="D30" s="59">
        <v>3830</v>
      </c>
      <c r="E30" s="59">
        <v>4292</v>
      </c>
      <c r="F30" s="60">
        <f>_xlfn.XLOOKUP(A30,'By Month'!$C$1:$C$39,'By Month'!$F$1:$F$39,"-",0)</f>
        <v>456772.37800000003</v>
      </c>
    </row>
    <row r="31" spans="1:6" x14ac:dyDescent="0.2">
      <c r="A31" s="9" t="s">
        <v>359</v>
      </c>
      <c r="B31" s="25">
        <v>2570</v>
      </c>
      <c r="C31" s="25">
        <v>3855</v>
      </c>
      <c r="D31" s="25">
        <v>4041</v>
      </c>
      <c r="E31" s="25">
        <v>4518</v>
      </c>
      <c r="F31" s="20">
        <f>_xlfn.XLOOKUP(A31,'By Month'!$C$1:$C$39,'By Month'!$F$1:$F$39,"-",0)</f>
        <v>562510.62659999996</v>
      </c>
    </row>
    <row r="32" spans="1:6" x14ac:dyDescent="0.2">
      <c r="A32" s="9" t="s">
        <v>360</v>
      </c>
      <c r="B32" s="25">
        <v>709</v>
      </c>
      <c r="C32" s="25">
        <v>2370</v>
      </c>
      <c r="D32" s="25">
        <v>2680</v>
      </c>
      <c r="E32" s="25">
        <v>3908</v>
      </c>
      <c r="F32" s="20">
        <f>_xlfn.XLOOKUP(A32,'By Month'!$C$1:$C$39,'By Month'!$F$1:$F$39,"-",0)</f>
        <v>682138.5344</v>
      </c>
    </row>
    <row r="33" spans="1:21" ht="26.25" x14ac:dyDescent="0.4">
      <c r="A33" s="9" t="s">
        <v>361</v>
      </c>
      <c r="B33" s="25">
        <v>1184</v>
      </c>
      <c r="C33" s="25">
        <v>2629</v>
      </c>
      <c r="D33" s="25">
        <v>3425</v>
      </c>
      <c r="E33" s="25">
        <v>3811</v>
      </c>
      <c r="F33" s="20">
        <f>_xlfn.XLOOKUP(A33,'By Month'!$C$1:$C$39,'By Month'!$F$1:$F$39,"-",0)</f>
        <v>580801.82940000005</v>
      </c>
      <c r="J33" s="84" t="s">
        <v>374</v>
      </c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</row>
    <row r="34" spans="1:21" x14ac:dyDescent="0.2">
      <c r="A34" s="9" t="s">
        <v>362</v>
      </c>
      <c r="B34" s="25">
        <v>1219</v>
      </c>
      <c r="C34" s="25">
        <v>2712</v>
      </c>
      <c r="D34" s="25">
        <v>3666</v>
      </c>
      <c r="E34" s="25">
        <v>3866</v>
      </c>
      <c r="F34" s="20">
        <f>_xlfn.XLOOKUP(A34,'By Month'!$C$1:$C$39,'By Month'!$F$1:$F$39,"-",0)</f>
        <v>647468.82160000002</v>
      </c>
    </row>
    <row r="35" spans="1:21" x14ac:dyDescent="0.2">
      <c r="A35" s="9" t="s">
        <v>363</v>
      </c>
      <c r="B35" s="25">
        <v>7</v>
      </c>
      <c r="C35" s="25">
        <v>699</v>
      </c>
      <c r="D35" s="25">
        <v>799</v>
      </c>
      <c r="E35" s="25">
        <v>2782</v>
      </c>
      <c r="F35" s="20">
        <f>_xlfn.XLOOKUP(A35,'By Month'!$C$1:$C$39,'By Month'!$F$1:$F$39,"-",0)</f>
        <v>553029.95739999996</v>
      </c>
    </row>
    <row r="36" spans="1:21" x14ac:dyDescent="0.2">
      <c r="A36" s="9" t="s">
        <v>364</v>
      </c>
      <c r="B36" s="25">
        <v>3802</v>
      </c>
      <c r="C36" s="25">
        <v>6383</v>
      </c>
      <c r="D36" s="25">
        <v>6191</v>
      </c>
      <c r="E36" s="25">
        <v>6206</v>
      </c>
      <c r="F36" s="20">
        <f>_xlfn.XLOOKUP(A36,'By Month'!$C$1:$C$39,'By Month'!$F$1:$F$39,"-",0)</f>
        <v>675665.1557</v>
      </c>
    </row>
    <row r="37" spans="1:21" x14ac:dyDescent="0.2">
      <c r="A37" s="9" t="s">
        <v>365</v>
      </c>
      <c r="B37" s="25">
        <v>2</v>
      </c>
      <c r="C37" s="25">
        <v>836</v>
      </c>
      <c r="D37" s="25">
        <v>1086</v>
      </c>
      <c r="E37" s="25">
        <v>3389</v>
      </c>
      <c r="F37" s="20">
        <f>_xlfn.XLOOKUP(A37,'By Month'!$C$1:$C$39,'By Month'!$F$1:$F$39,"-",0)</f>
        <v>746490.17390000005</v>
      </c>
    </row>
    <row r="38" spans="1:21" x14ac:dyDescent="0.2">
      <c r="A38" s="9" t="s">
        <v>366</v>
      </c>
      <c r="B38" s="25">
        <v>2553</v>
      </c>
      <c r="C38" s="25">
        <v>3967</v>
      </c>
      <c r="D38" s="25">
        <v>4321</v>
      </c>
      <c r="E38" s="25">
        <v>5043</v>
      </c>
      <c r="F38" s="20">
        <f>_xlfn.XLOOKUP(A38,'By Month'!$C$1:$C$39,'By Month'!$F$1:$F$39,"-",0)</f>
        <v>792473.56180000002</v>
      </c>
    </row>
    <row r="39" spans="1:21" ht="15" thickBot="1" x14ac:dyDescent="0.25">
      <c r="A39" s="10" t="s">
        <v>367</v>
      </c>
      <c r="B39" s="28">
        <v>0</v>
      </c>
      <c r="C39" s="25">
        <v>419</v>
      </c>
      <c r="D39" s="25">
        <v>0</v>
      </c>
      <c r="E39" s="25">
        <v>1711</v>
      </c>
      <c r="F39" s="21">
        <f>_xlfn.XLOOKUP(A39,'By Month'!$C$1:$C$39,'By Month'!$F$1:$F$39,"-",0)</f>
        <v>27366.001499999998</v>
      </c>
    </row>
  </sheetData>
  <mergeCells count="1">
    <mergeCell ref="J33:U33"/>
  </mergeCells>
  <conditionalFormatting sqref="B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78B-E351-4B78-8D62-1F3D614BC685}">
  <sheetPr>
    <tabColor theme="9"/>
  </sheetPr>
  <dimension ref="A1:G39"/>
  <sheetViews>
    <sheetView tabSelected="1" zoomScale="50" zoomScaleNormal="50" workbookViewId="0">
      <selection activeCell="X36" sqref="X36"/>
    </sheetView>
  </sheetViews>
  <sheetFormatPr defaultRowHeight="14.25" x14ac:dyDescent="0.2"/>
  <cols>
    <col min="1" max="1" width="9" bestFit="1" customWidth="1"/>
    <col min="2" max="2" width="30.125" bestFit="1" customWidth="1"/>
    <col min="3" max="3" width="26.125" bestFit="1" customWidth="1"/>
    <col min="4" max="4" width="11.625" bestFit="1" customWidth="1"/>
  </cols>
  <sheetData>
    <row r="1" spans="1:7" x14ac:dyDescent="0.2">
      <c r="A1" s="19" t="s">
        <v>30</v>
      </c>
      <c r="B1" s="26" t="s">
        <v>388</v>
      </c>
      <c r="C1" s="26" t="s">
        <v>389</v>
      </c>
      <c r="D1" s="27" t="s">
        <v>329</v>
      </c>
    </row>
    <row r="2" spans="1:7" x14ac:dyDescent="0.2">
      <c r="A2" s="9" t="s">
        <v>330</v>
      </c>
      <c r="B2" s="25">
        <v>0</v>
      </c>
      <c r="C2" s="25">
        <v>357</v>
      </c>
      <c r="D2" s="20">
        <v>3705.6563000000001</v>
      </c>
    </row>
    <row r="3" spans="1:7" x14ac:dyDescent="0.2">
      <c r="A3" s="9" t="s">
        <v>331</v>
      </c>
      <c r="B3" s="25">
        <v>0</v>
      </c>
      <c r="C3" s="25">
        <v>141</v>
      </c>
      <c r="D3" s="20">
        <v>183781.2634</v>
      </c>
    </row>
    <row r="4" spans="1:7" x14ac:dyDescent="0.2">
      <c r="A4" s="9" t="s">
        <v>332</v>
      </c>
      <c r="B4" s="25">
        <v>0</v>
      </c>
      <c r="C4" s="25">
        <v>941</v>
      </c>
      <c r="D4" s="20">
        <v>228949.12289999999</v>
      </c>
    </row>
    <row r="5" spans="1:7" x14ac:dyDescent="0.2">
      <c r="A5" s="9" t="s">
        <v>333</v>
      </c>
      <c r="B5" s="25">
        <v>0</v>
      </c>
      <c r="C5" s="25">
        <v>1242</v>
      </c>
      <c r="D5" s="20">
        <v>213054.2684</v>
      </c>
      <c r="G5" s="74"/>
    </row>
    <row r="6" spans="1:7" x14ac:dyDescent="0.2">
      <c r="A6" s="9" t="s">
        <v>334</v>
      </c>
      <c r="B6" s="25">
        <v>0</v>
      </c>
      <c r="C6" s="25">
        <v>157</v>
      </c>
      <c r="D6" s="20">
        <v>200136.35560000001</v>
      </c>
    </row>
    <row r="7" spans="1:7" x14ac:dyDescent="0.2">
      <c r="A7" s="9" t="s">
        <v>335</v>
      </c>
      <c r="B7" s="25">
        <v>0</v>
      </c>
      <c r="C7" s="25">
        <v>2083</v>
      </c>
      <c r="D7" s="20">
        <v>265813.03879999998</v>
      </c>
    </row>
    <row r="8" spans="1:7" x14ac:dyDescent="0.2">
      <c r="A8" s="9" t="s">
        <v>336</v>
      </c>
      <c r="B8" s="25">
        <v>0</v>
      </c>
      <c r="C8" s="25">
        <v>230</v>
      </c>
      <c r="D8" s="20">
        <v>294138.89299999998</v>
      </c>
    </row>
    <row r="9" spans="1:7" x14ac:dyDescent="0.2">
      <c r="A9" s="9" t="s">
        <v>337</v>
      </c>
      <c r="B9" s="25">
        <v>0</v>
      </c>
      <c r="C9" s="25">
        <v>565</v>
      </c>
      <c r="D9" s="20">
        <v>237267.24909999999</v>
      </c>
    </row>
    <row r="10" spans="1:7" x14ac:dyDescent="0.2">
      <c r="A10" s="9" t="s">
        <v>338</v>
      </c>
      <c r="B10" s="25">
        <v>0</v>
      </c>
      <c r="C10" s="25">
        <v>1712</v>
      </c>
      <c r="D10" s="20">
        <v>278901.31780000002</v>
      </c>
    </row>
    <row r="11" spans="1:7" x14ac:dyDescent="0.2">
      <c r="A11" s="9" t="s">
        <v>339</v>
      </c>
      <c r="B11" s="25">
        <v>0</v>
      </c>
      <c r="C11" s="25">
        <v>676</v>
      </c>
      <c r="D11" s="20">
        <v>231824.6784</v>
      </c>
    </row>
    <row r="12" spans="1:7" x14ac:dyDescent="0.2">
      <c r="A12" s="9" t="s">
        <v>340</v>
      </c>
      <c r="B12" s="25">
        <v>0</v>
      </c>
      <c r="C12" s="25">
        <v>1331</v>
      </c>
      <c r="D12" s="20">
        <v>302323.79879999999</v>
      </c>
    </row>
    <row r="13" spans="1:7" x14ac:dyDescent="0.2">
      <c r="A13" s="9" t="s">
        <v>341</v>
      </c>
      <c r="B13" s="25">
        <v>1020</v>
      </c>
      <c r="C13" s="25">
        <v>0</v>
      </c>
      <c r="D13" s="20">
        <v>-400288.40490000002</v>
      </c>
    </row>
    <row r="14" spans="1:7" x14ac:dyDescent="0.2">
      <c r="A14" s="9" t="s">
        <v>342</v>
      </c>
      <c r="B14" s="25">
        <v>0</v>
      </c>
      <c r="C14" s="25">
        <v>1944</v>
      </c>
      <c r="D14" s="20">
        <v>130684.0031</v>
      </c>
    </row>
    <row r="15" spans="1:7" x14ac:dyDescent="0.2">
      <c r="A15" s="9" t="s">
        <v>343</v>
      </c>
      <c r="B15" s="25">
        <v>3215</v>
      </c>
      <c r="C15" s="25">
        <v>0</v>
      </c>
      <c r="D15" s="20">
        <v>-4579.6220000000003</v>
      </c>
    </row>
    <row r="16" spans="1:7" x14ac:dyDescent="0.2">
      <c r="A16" s="9" t="s">
        <v>344</v>
      </c>
      <c r="B16" s="25">
        <v>0</v>
      </c>
      <c r="C16" s="25">
        <v>2459</v>
      </c>
      <c r="D16" s="20">
        <v>79325.508700000006</v>
      </c>
    </row>
    <row r="17" spans="1:4" x14ac:dyDescent="0.2">
      <c r="A17" s="9" t="s">
        <v>345</v>
      </c>
      <c r="B17" s="25">
        <v>0</v>
      </c>
      <c r="C17" s="25">
        <v>1618</v>
      </c>
      <c r="D17" s="20">
        <v>67591.465500000006</v>
      </c>
    </row>
    <row r="18" spans="1:4" x14ac:dyDescent="0.2">
      <c r="A18" s="9" t="s">
        <v>346</v>
      </c>
      <c r="B18" s="25">
        <v>0</v>
      </c>
      <c r="C18" s="25">
        <v>2564</v>
      </c>
      <c r="D18" s="20">
        <v>19112.449799999999</v>
      </c>
    </row>
    <row r="19" spans="1:4" x14ac:dyDescent="0.2">
      <c r="A19" s="9" t="s">
        <v>347</v>
      </c>
      <c r="B19" s="25">
        <v>0</v>
      </c>
      <c r="C19" s="25">
        <v>1939</v>
      </c>
      <c r="D19" s="20">
        <v>55642.596100000002</v>
      </c>
    </row>
    <row r="20" spans="1:4" x14ac:dyDescent="0.2">
      <c r="A20" s="9" t="s">
        <v>348</v>
      </c>
      <c r="B20" s="25">
        <v>0</v>
      </c>
      <c r="C20" s="25">
        <v>1301</v>
      </c>
      <c r="D20" s="20">
        <v>144957.76190000001</v>
      </c>
    </row>
    <row r="21" spans="1:4" x14ac:dyDescent="0.2">
      <c r="A21" s="9" t="s">
        <v>349</v>
      </c>
      <c r="B21" s="25">
        <v>0</v>
      </c>
      <c r="C21" s="25">
        <v>1910</v>
      </c>
      <c r="D21" s="20">
        <v>42705.646800000002</v>
      </c>
    </row>
    <row r="22" spans="1:4" x14ac:dyDescent="0.2">
      <c r="A22" s="9" t="s">
        <v>350</v>
      </c>
      <c r="B22" s="25">
        <v>0</v>
      </c>
      <c r="C22" s="25">
        <v>1509</v>
      </c>
      <c r="D22" s="20">
        <v>131668.8414</v>
      </c>
    </row>
    <row r="23" spans="1:4" x14ac:dyDescent="0.2">
      <c r="A23" s="9" t="s">
        <v>351</v>
      </c>
      <c r="B23" s="25">
        <v>0</v>
      </c>
      <c r="C23" s="25">
        <v>1700</v>
      </c>
      <c r="D23" s="20">
        <v>99385.045800000007</v>
      </c>
    </row>
    <row r="24" spans="1:4" x14ac:dyDescent="0.2">
      <c r="A24" s="9" t="s">
        <v>352</v>
      </c>
      <c r="B24" s="25">
        <v>0</v>
      </c>
      <c r="C24" s="25">
        <v>2613</v>
      </c>
      <c r="D24" s="20">
        <v>65022.942999999999</v>
      </c>
    </row>
    <row r="25" spans="1:4" x14ac:dyDescent="0.2">
      <c r="A25" s="9" t="s">
        <v>353</v>
      </c>
      <c r="B25" s="25">
        <v>0</v>
      </c>
      <c r="C25" s="25">
        <v>2024</v>
      </c>
      <c r="D25" s="20">
        <v>133866.4847</v>
      </c>
    </row>
    <row r="26" spans="1:4" x14ac:dyDescent="0.2">
      <c r="A26" s="9" t="s">
        <v>354</v>
      </c>
      <c r="B26" s="25">
        <v>0</v>
      </c>
      <c r="C26" s="25">
        <v>2572</v>
      </c>
      <c r="D26" s="20">
        <v>29385.927800000001</v>
      </c>
    </row>
    <row r="27" spans="1:4" x14ac:dyDescent="0.2">
      <c r="A27" s="9" t="s">
        <v>355</v>
      </c>
      <c r="B27" s="25">
        <v>0</v>
      </c>
      <c r="C27" s="25">
        <v>5210</v>
      </c>
      <c r="D27" s="20">
        <v>102147.04790000001</v>
      </c>
    </row>
    <row r="28" spans="1:4" x14ac:dyDescent="0.2">
      <c r="A28" s="9" t="s">
        <v>356</v>
      </c>
      <c r="B28" s="25">
        <v>0</v>
      </c>
      <c r="C28" s="25">
        <v>7561</v>
      </c>
      <c r="D28" s="20">
        <v>75823.286699999997</v>
      </c>
    </row>
    <row r="29" spans="1:4" x14ac:dyDescent="0.2">
      <c r="A29" s="9" t="s">
        <v>357</v>
      </c>
      <c r="B29" s="25">
        <v>0</v>
      </c>
      <c r="C29" s="25">
        <v>5900</v>
      </c>
      <c r="D29" s="20">
        <v>434840.10430000001</v>
      </c>
    </row>
    <row r="30" spans="1:4" x14ac:dyDescent="0.2">
      <c r="A30" s="9" t="s">
        <v>358</v>
      </c>
      <c r="B30" s="25">
        <v>0</v>
      </c>
      <c r="C30" s="25">
        <v>6890</v>
      </c>
      <c r="D30" s="20">
        <v>456772.37800000003</v>
      </c>
    </row>
    <row r="31" spans="1:4" x14ac:dyDescent="0.2">
      <c r="A31" s="9" t="s">
        <v>359</v>
      </c>
      <c r="B31" s="25">
        <v>0</v>
      </c>
      <c r="C31" s="25">
        <v>7431</v>
      </c>
      <c r="D31" s="20">
        <v>562510.62659999996</v>
      </c>
    </row>
    <row r="32" spans="1:4" x14ac:dyDescent="0.2">
      <c r="A32" s="9" t="s">
        <v>360</v>
      </c>
      <c r="B32" s="25">
        <v>0</v>
      </c>
      <c r="C32" s="25">
        <v>6410</v>
      </c>
      <c r="D32" s="20">
        <v>682138.5344</v>
      </c>
    </row>
    <row r="33" spans="1:4" x14ac:dyDescent="0.2">
      <c r="A33" s="9" t="s">
        <v>361</v>
      </c>
      <c r="B33" s="25">
        <v>0</v>
      </c>
      <c r="C33" s="25">
        <v>6753</v>
      </c>
      <c r="D33" s="20">
        <v>580801.82940000005</v>
      </c>
    </row>
    <row r="34" spans="1:4" x14ac:dyDescent="0.2">
      <c r="A34" s="9" t="s">
        <v>362</v>
      </c>
      <c r="B34" s="25">
        <v>0</v>
      </c>
      <c r="C34" s="25">
        <v>7045</v>
      </c>
      <c r="D34" s="20">
        <v>647468.82160000002</v>
      </c>
    </row>
    <row r="35" spans="1:4" x14ac:dyDescent="0.2">
      <c r="A35" s="9" t="s">
        <v>363</v>
      </c>
      <c r="B35" s="25">
        <v>0</v>
      </c>
      <c r="C35" s="25">
        <v>4281</v>
      </c>
      <c r="D35" s="20">
        <v>553029.95739999996</v>
      </c>
    </row>
    <row r="36" spans="1:4" x14ac:dyDescent="0.2">
      <c r="A36" s="9" t="s">
        <v>364</v>
      </c>
      <c r="B36" s="25">
        <v>0</v>
      </c>
      <c r="C36" s="25">
        <v>9955</v>
      </c>
      <c r="D36" s="20">
        <v>675665.1557</v>
      </c>
    </row>
    <row r="37" spans="1:4" x14ac:dyDescent="0.2">
      <c r="A37" s="9" t="s">
        <v>365</v>
      </c>
      <c r="B37" s="25">
        <v>0</v>
      </c>
      <c r="C37" s="25">
        <v>5302</v>
      </c>
      <c r="D37" s="20">
        <v>746490.17390000005</v>
      </c>
    </row>
    <row r="38" spans="1:4" x14ac:dyDescent="0.2">
      <c r="A38" s="9" t="s">
        <v>366</v>
      </c>
      <c r="B38" s="25">
        <v>0</v>
      </c>
      <c r="C38" s="25">
        <v>8626</v>
      </c>
      <c r="D38" s="20">
        <v>792473.56180000002</v>
      </c>
    </row>
    <row r="39" spans="1:4" ht="15" thickBot="1" x14ac:dyDescent="0.25">
      <c r="A39" s="10" t="s">
        <v>367</v>
      </c>
      <c r="B39" s="28">
        <v>0</v>
      </c>
      <c r="C39" s="28">
        <v>2130</v>
      </c>
      <c r="D39" s="21">
        <v>27366.001499999998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3F3F-DF7A-4975-9968-1D1AB9611250}">
  <dimension ref="A1:G23"/>
  <sheetViews>
    <sheetView workbookViewId="0">
      <selection activeCell="F19" sqref="F19"/>
    </sheetView>
  </sheetViews>
  <sheetFormatPr defaultRowHeight="14.25" x14ac:dyDescent="0.2"/>
  <cols>
    <col min="1" max="1" width="13.5" bestFit="1" customWidth="1"/>
    <col min="2" max="2" width="7.625" customWidth="1"/>
    <col min="3" max="4" width="13.5" bestFit="1" customWidth="1"/>
    <col min="5" max="5" width="12.5" bestFit="1" customWidth="1"/>
    <col min="7" max="7" width="18.5" bestFit="1" customWidth="1"/>
  </cols>
  <sheetData>
    <row r="1" spans="1:7" ht="15" x14ac:dyDescent="0.2">
      <c r="A1" s="4" t="s">
        <v>5</v>
      </c>
      <c r="B1" s="4" t="s">
        <v>10</v>
      </c>
      <c r="C1" s="4" t="s">
        <v>6</v>
      </c>
      <c r="D1" s="4" t="s">
        <v>7</v>
      </c>
      <c r="E1" s="4" t="s">
        <v>8</v>
      </c>
      <c r="F1" s="4" t="s">
        <v>9</v>
      </c>
      <c r="G1" s="8" t="s">
        <v>51</v>
      </c>
    </row>
    <row r="2" spans="1:7" x14ac:dyDescent="0.2">
      <c r="A2" s="1">
        <v>2011</v>
      </c>
      <c r="B2" s="1" t="s">
        <v>14</v>
      </c>
      <c r="C2" s="2">
        <v>962716.74170000001</v>
      </c>
      <c r="D2" s="2">
        <v>775229.82200000004</v>
      </c>
      <c r="E2" s="2">
        <v>187486.9197</v>
      </c>
      <c r="F2" s="1">
        <v>3</v>
      </c>
      <c r="G2" s="14" t="s">
        <v>11</v>
      </c>
    </row>
    <row r="3" spans="1:7" x14ac:dyDescent="0.2">
      <c r="A3" s="1">
        <v>2011</v>
      </c>
      <c r="B3" s="1" t="s">
        <v>15</v>
      </c>
      <c r="C3" s="2">
        <v>5042490.5825840002</v>
      </c>
      <c r="D3" s="2">
        <v>4400350.8394999998</v>
      </c>
      <c r="E3" s="2">
        <v>642139.74690000003</v>
      </c>
      <c r="F3" s="1">
        <v>2</v>
      </c>
      <c r="G3" s="14">
        <f>E3/E2-1</f>
        <v>2.4249842491811977</v>
      </c>
    </row>
    <row r="4" spans="1:7" x14ac:dyDescent="0.2">
      <c r="A4" s="1">
        <v>2011</v>
      </c>
      <c r="B4" s="1" t="s">
        <v>16</v>
      </c>
      <c r="C4" s="2">
        <v>6636464.8886700002</v>
      </c>
      <c r="D4" s="2">
        <v>5839245.7085999995</v>
      </c>
      <c r="E4" s="2">
        <v>797219.18090000004</v>
      </c>
      <c r="F4" s="1">
        <v>1</v>
      </c>
      <c r="G4" s="14">
        <f t="shared" ref="G4:G14" si="0">E4/E3-1</f>
        <v>0.24150418152538133</v>
      </c>
    </row>
    <row r="5" spans="1:7" x14ac:dyDescent="0.2">
      <c r="A5" s="1">
        <v>2012</v>
      </c>
      <c r="B5" s="1" t="s">
        <v>17</v>
      </c>
      <c r="C5" s="2">
        <v>8421802.4273659997</v>
      </c>
      <c r="D5" s="2">
        <v>7608752.6357000005</v>
      </c>
      <c r="E5" s="2">
        <v>813049.79500000004</v>
      </c>
      <c r="F5" s="1">
        <v>1</v>
      </c>
      <c r="G5" s="14">
        <f t="shared" si="0"/>
        <v>1.9857292046245645E-2</v>
      </c>
    </row>
    <row r="6" spans="1:7" x14ac:dyDescent="0.2">
      <c r="A6" s="1">
        <v>2012</v>
      </c>
      <c r="B6" s="1" t="s">
        <v>14</v>
      </c>
      <c r="C6" s="2">
        <v>8808557.9686210006</v>
      </c>
      <c r="D6" s="2">
        <v>9082742.0047999993</v>
      </c>
      <c r="E6" s="31">
        <v>-274184.02380000002</v>
      </c>
      <c r="F6" s="1">
        <v>4</v>
      </c>
      <c r="G6" s="14">
        <f>E6/E5-1</f>
        <v>-1.3372290670093583</v>
      </c>
    </row>
    <row r="7" spans="1:7" x14ac:dyDescent="0.2">
      <c r="A7" s="1">
        <v>2012</v>
      </c>
      <c r="B7" s="1" t="s">
        <v>15</v>
      </c>
      <c r="C7" s="2">
        <v>9047743.0277810004</v>
      </c>
      <c r="D7" s="2">
        <v>8881713.5975000001</v>
      </c>
      <c r="E7" s="2">
        <v>166029.424</v>
      </c>
      <c r="F7" s="1">
        <v>3</v>
      </c>
      <c r="G7" s="14">
        <f t="shared" si="0"/>
        <v>-1.6055401102476634</v>
      </c>
    </row>
    <row r="8" spans="1:7" x14ac:dyDescent="0.2">
      <c r="A8" s="1">
        <v>2012</v>
      </c>
      <c r="B8" s="1" t="s">
        <v>16</v>
      </c>
      <c r="C8" s="2">
        <v>7246197.9006660003</v>
      </c>
      <c r="D8" s="2">
        <v>7002891.8953</v>
      </c>
      <c r="E8" s="2">
        <v>243306.0048</v>
      </c>
      <c r="F8" s="1">
        <v>2</v>
      </c>
      <c r="G8" s="14">
        <f t="shared" si="0"/>
        <v>0.4654390706071474</v>
      </c>
    </row>
    <row r="9" spans="1:7" x14ac:dyDescent="0.2">
      <c r="A9" s="1">
        <v>2013</v>
      </c>
      <c r="B9" s="1" t="s">
        <v>17</v>
      </c>
      <c r="C9" s="2">
        <v>7816863.5815190002</v>
      </c>
      <c r="D9" s="2">
        <v>7520786.75</v>
      </c>
      <c r="E9" s="2">
        <v>296076.83020000003</v>
      </c>
      <c r="F9" s="1">
        <v>3</v>
      </c>
      <c r="G9" s="14">
        <f t="shared" si="0"/>
        <v>0.21689076454721357</v>
      </c>
    </row>
    <row r="10" spans="1:7" x14ac:dyDescent="0.2">
      <c r="A10" s="1">
        <v>2013</v>
      </c>
      <c r="B10" s="1" t="s">
        <v>14</v>
      </c>
      <c r="C10" s="2">
        <v>10858958.798474001</v>
      </c>
      <c r="D10" s="2">
        <v>10593559.407400001</v>
      </c>
      <c r="E10" s="2">
        <v>265399.46039999998</v>
      </c>
      <c r="F10" s="1">
        <v>4</v>
      </c>
      <c r="G10" s="14">
        <f t="shared" si="0"/>
        <v>-0.10361286892756005</v>
      </c>
    </row>
    <row r="11" spans="1:7" x14ac:dyDescent="0.2">
      <c r="A11" s="1">
        <v>2013</v>
      </c>
      <c r="B11" s="1" t="s">
        <v>15</v>
      </c>
      <c r="C11" s="2">
        <v>12763226.510652</v>
      </c>
      <c r="D11" s="2">
        <v>11795790.782400001</v>
      </c>
      <c r="E11" s="2">
        <v>967435.76899999997</v>
      </c>
      <c r="F11" s="1">
        <v>2</v>
      </c>
      <c r="G11" s="14">
        <f t="shared" si="0"/>
        <v>2.6452062394622713</v>
      </c>
    </row>
    <row r="12" spans="1:7" x14ac:dyDescent="0.2">
      <c r="A12" s="1">
        <v>2013</v>
      </c>
      <c r="B12" s="1" t="s">
        <v>16</v>
      </c>
      <c r="C12" s="2">
        <v>12183430.16099</v>
      </c>
      <c r="D12" s="2">
        <v>10357979.182700001</v>
      </c>
      <c r="E12" s="2">
        <v>1825450.9904</v>
      </c>
      <c r="F12" s="1">
        <v>1</v>
      </c>
      <c r="G12" s="14">
        <f t="shared" si="0"/>
        <v>0.88689631797147261</v>
      </c>
    </row>
    <row r="13" spans="1:7" x14ac:dyDescent="0.2">
      <c r="A13" s="1">
        <v>2014</v>
      </c>
      <c r="B13" s="1" t="s">
        <v>17</v>
      </c>
      <c r="C13" s="2">
        <v>12845074.078527</v>
      </c>
      <c r="D13" s="2">
        <v>10968910.1489</v>
      </c>
      <c r="E13" s="2">
        <v>1876163.9347000001</v>
      </c>
      <c r="F13" s="1">
        <v>1</v>
      </c>
      <c r="G13" s="14">
        <f t="shared" si="0"/>
        <v>2.7781049486783393E-2</v>
      </c>
    </row>
    <row r="14" spans="1:7" x14ac:dyDescent="0.2">
      <c r="A14" s="1">
        <v>2014</v>
      </c>
      <c r="B14" s="1" t="s">
        <v>14</v>
      </c>
      <c r="C14" s="2">
        <v>7212854.7323380001</v>
      </c>
      <c r="D14" s="2">
        <v>5646524.9987000003</v>
      </c>
      <c r="E14" s="2">
        <v>1566329.7372000001</v>
      </c>
      <c r="F14" s="1">
        <v>2</v>
      </c>
      <c r="G14" s="14">
        <f t="shared" si="0"/>
        <v>-0.16514239068855285</v>
      </c>
    </row>
    <row r="23" spans="4:4" x14ac:dyDescent="0.2">
      <c r="D23" s="5"/>
    </row>
  </sheetData>
  <conditionalFormatting sqref="G2:G14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FFFD-4CE0-45CC-AFAA-1BE758215B18}">
  <dimension ref="A1:J39"/>
  <sheetViews>
    <sheetView topLeftCell="A3" zoomScale="120" zoomScaleNormal="120" workbookViewId="0">
      <selection activeCell="D10" sqref="D10"/>
    </sheetView>
  </sheetViews>
  <sheetFormatPr defaultRowHeight="14.25" x14ac:dyDescent="0.2"/>
  <cols>
    <col min="1" max="1" width="13.5" bestFit="1" customWidth="1"/>
    <col min="2" max="3" width="15.5" customWidth="1"/>
    <col min="4" max="5" width="13.375" bestFit="1" customWidth="1"/>
    <col min="6" max="6" width="12.375" bestFit="1" customWidth="1"/>
    <col min="7" max="7" width="8.5" customWidth="1"/>
    <col min="8" max="8" width="18.5" bestFit="1" customWidth="1"/>
    <col min="9" max="9" width="9.25" bestFit="1" customWidth="1"/>
    <col min="10" max="10" width="9.875" bestFit="1" customWidth="1"/>
  </cols>
  <sheetData>
    <row r="1" spans="1:10" ht="15" x14ac:dyDescent="0.2">
      <c r="A1" s="6" t="s">
        <v>5</v>
      </c>
      <c r="B1" s="7" t="s">
        <v>13</v>
      </c>
      <c r="C1" s="7" t="s">
        <v>30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12</v>
      </c>
      <c r="I1" s="7" t="s">
        <v>52</v>
      </c>
      <c r="J1" s="8" t="s">
        <v>53</v>
      </c>
    </row>
    <row r="2" spans="1:10" x14ac:dyDescent="0.2">
      <c r="A2" s="9">
        <v>2011</v>
      </c>
      <c r="B2" s="1" t="s">
        <v>18</v>
      </c>
      <c r="C2" s="1" t="str">
        <f>B2&amp;" "&amp;A2</f>
        <v>May 2011</v>
      </c>
      <c r="D2" s="2">
        <v>503805.91690000001</v>
      </c>
      <c r="E2" s="2">
        <v>500100.26059999998</v>
      </c>
      <c r="F2" s="2">
        <v>3705.6563000000001</v>
      </c>
      <c r="G2" s="1">
        <v>8</v>
      </c>
      <c r="H2" s="22" t="s">
        <v>11</v>
      </c>
      <c r="I2" s="22" t="s">
        <v>11</v>
      </c>
      <c r="J2" s="14" t="s">
        <v>11</v>
      </c>
    </row>
    <row r="3" spans="1:10" x14ac:dyDescent="0.2">
      <c r="A3" s="9">
        <v>2011</v>
      </c>
      <c r="B3" s="1" t="s">
        <v>19</v>
      </c>
      <c r="C3" s="1" t="str">
        <f t="shared" ref="C3:C39" si="0">B3&amp;" "&amp;A3</f>
        <v>Jun 2011</v>
      </c>
      <c r="D3" s="2">
        <v>458910.8248</v>
      </c>
      <c r="E3" s="2">
        <v>275129.56140000001</v>
      </c>
      <c r="F3" s="2">
        <v>183781.2634</v>
      </c>
      <c r="G3" s="1">
        <v>7</v>
      </c>
      <c r="H3" s="22">
        <f>D3/D2-1</f>
        <v>-8.9111879384519366E-2</v>
      </c>
      <c r="I3" s="22">
        <f>E3/E2-1</f>
        <v>-0.4498511936988181</v>
      </c>
      <c r="J3" s="14">
        <f>F3/F2-1</f>
        <v>48.594794692643241</v>
      </c>
    </row>
    <row r="4" spans="1:10" x14ac:dyDescent="0.2">
      <c r="A4" s="9">
        <v>2011</v>
      </c>
      <c r="B4" s="1" t="s">
        <v>20</v>
      </c>
      <c r="C4" s="1" t="str">
        <f t="shared" si="0"/>
        <v>Jul 2011</v>
      </c>
      <c r="D4" s="2">
        <v>2044600.003338</v>
      </c>
      <c r="E4" s="2">
        <v>1815650.8807999999</v>
      </c>
      <c r="F4" s="2">
        <v>228949.12289999999</v>
      </c>
      <c r="G4" s="1">
        <v>4</v>
      </c>
      <c r="H4" s="22">
        <f t="shared" ref="H4:H39" si="1">D4/D3-1</f>
        <v>3.4553318266769288</v>
      </c>
      <c r="I4" s="22">
        <f t="shared" ref="I4:I39" si="2">E4/E3-1</f>
        <v>5.5992577153870311</v>
      </c>
      <c r="J4" s="14">
        <f t="shared" ref="J4:J39" si="3">F4/F3-1</f>
        <v>0.24576966478727558</v>
      </c>
    </row>
    <row r="5" spans="1:10" x14ac:dyDescent="0.2">
      <c r="A5" s="9">
        <v>2011</v>
      </c>
      <c r="B5" s="1" t="s">
        <v>21</v>
      </c>
      <c r="C5" s="1" t="str">
        <f t="shared" si="0"/>
        <v>Aug 2011</v>
      </c>
      <c r="D5" s="2">
        <v>2495816.7334460001</v>
      </c>
      <c r="E5" s="2">
        <v>2282762.4685</v>
      </c>
      <c r="F5" s="2">
        <v>213054.2684</v>
      </c>
      <c r="G5" s="1">
        <v>5</v>
      </c>
      <c r="H5" s="22">
        <f t="shared" si="1"/>
        <v>0.22068704361310121</v>
      </c>
      <c r="I5" s="22">
        <f t="shared" si="2"/>
        <v>0.25726949637707031</v>
      </c>
      <c r="J5" s="14">
        <f t="shared" si="3"/>
        <v>-6.9425269241771725E-2</v>
      </c>
    </row>
    <row r="6" spans="1:10" x14ac:dyDescent="0.2">
      <c r="A6" s="9">
        <v>2011</v>
      </c>
      <c r="B6" s="1" t="s">
        <v>22</v>
      </c>
      <c r="C6" s="1" t="str">
        <f t="shared" si="0"/>
        <v>Sep 2011</v>
      </c>
      <c r="D6" s="2">
        <v>502073.84580000001</v>
      </c>
      <c r="E6" s="2">
        <v>301937.4902</v>
      </c>
      <c r="F6" s="2">
        <v>200136.35560000001</v>
      </c>
      <c r="G6" s="1">
        <v>6</v>
      </c>
      <c r="H6" s="22">
        <f t="shared" si="1"/>
        <v>-0.79883384902753596</v>
      </c>
      <c r="I6" s="22">
        <f t="shared" si="2"/>
        <v>-0.86773153389086399</v>
      </c>
      <c r="J6" s="14">
        <f t="shared" si="3"/>
        <v>-6.0632030031649853E-2</v>
      </c>
    </row>
    <row r="7" spans="1:10" x14ac:dyDescent="0.2">
      <c r="A7" s="9">
        <v>2011</v>
      </c>
      <c r="B7" s="1" t="s">
        <v>23</v>
      </c>
      <c r="C7" s="1" t="str">
        <f t="shared" si="0"/>
        <v>Oct 2011</v>
      </c>
      <c r="D7" s="2">
        <v>4588761.8161300002</v>
      </c>
      <c r="E7" s="2">
        <v>4322948.7775999997</v>
      </c>
      <c r="F7" s="2">
        <v>265813.03879999998</v>
      </c>
      <c r="G7" s="1">
        <v>2</v>
      </c>
      <c r="H7" s="22">
        <f t="shared" si="1"/>
        <v>8.1396153265428666</v>
      </c>
      <c r="I7" s="22">
        <f t="shared" si="2"/>
        <v>13.317363420940298</v>
      </c>
      <c r="J7" s="14">
        <f t="shared" si="3"/>
        <v>0.32815968394699779</v>
      </c>
    </row>
    <row r="8" spans="1:10" x14ac:dyDescent="0.2">
      <c r="A8" s="9">
        <v>2011</v>
      </c>
      <c r="B8" s="1" t="s">
        <v>24</v>
      </c>
      <c r="C8" s="1" t="str">
        <f t="shared" si="0"/>
        <v>Nov 2011</v>
      </c>
      <c r="D8" s="2">
        <v>737839.82140000002</v>
      </c>
      <c r="E8" s="2">
        <v>443700.92839999998</v>
      </c>
      <c r="F8" s="2">
        <v>294138.89299999998</v>
      </c>
      <c r="G8" s="1">
        <v>1</v>
      </c>
      <c r="H8" s="22">
        <f t="shared" si="1"/>
        <v>-0.83920720861858378</v>
      </c>
      <c r="I8" s="22">
        <f t="shared" si="2"/>
        <v>-0.89736151149902532</v>
      </c>
      <c r="J8" s="14">
        <f t="shared" si="3"/>
        <v>0.10656307278181565</v>
      </c>
    </row>
    <row r="9" spans="1:10" x14ac:dyDescent="0.2">
      <c r="A9" s="9">
        <v>2011</v>
      </c>
      <c r="B9" s="1" t="s">
        <v>25</v>
      </c>
      <c r="C9" s="1" t="str">
        <f t="shared" si="0"/>
        <v>Dec 2011</v>
      </c>
      <c r="D9" s="2">
        <v>1309863.2511400001</v>
      </c>
      <c r="E9" s="2">
        <v>1072596.0026</v>
      </c>
      <c r="F9" s="2">
        <v>237267.24909999999</v>
      </c>
      <c r="G9" s="1">
        <v>3</v>
      </c>
      <c r="H9" s="22">
        <f t="shared" si="1"/>
        <v>0.77526776564407318</v>
      </c>
      <c r="I9" s="22">
        <f t="shared" si="2"/>
        <v>1.4173850761769109</v>
      </c>
      <c r="J9" s="14">
        <f t="shared" si="3"/>
        <v>-0.19334962241800513</v>
      </c>
    </row>
    <row r="10" spans="1:10" x14ac:dyDescent="0.2">
      <c r="A10" s="9">
        <v>2012</v>
      </c>
      <c r="B10" s="1" t="s">
        <v>26</v>
      </c>
      <c r="C10" s="1" t="str">
        <f t="shared" si="0"/>
        <v>Jan 2012</v>
      </c>
      <c r="D10" s="2">
        <v>3970627.2789579998</v>
      </c>
      <c r="E10" s="2">
        <v>3691725.9618000002</v>
      </c>
      <c r="F10" s="2">
        <v>278901.31780000002</v>
      </c>
      <c r="G10" s="1">
        <v>2</v>
      </c>
      <c r="H10" s="22">
        <f t="shared" si="1"/>
        <v>2.0313296258233704</v>
      </c>
      <c r="I10" s="22">
        <f t="shared" si="2"/>
        <v>2.4418606379766121</v>
      </c>
      <c r="J10" s="14">
        <f t="shared" si="3"/>
        <v>0.1754733063999605</v>
      </c>
    </row>
    <row r="11" spans="1:10" x14ac:dyDescent="0.2">
      <c r="A11" s="9">
        <v>2012</v>
      </c>
      <c r="B11" s="1" t="s">
        <v>27</v>
      </c>
      <c r="C11" s="1" t="str">
        <f t="shared" si="0"/>
        <v>Feb 2012</v>
      </c>
      <c r="D11" s="2">
        <v>1475426.90998</v>
      </c>
      <c r="E11" s="2">
        <v>1243602.233</v>
      </c>
      <c r="F11" s="2">
        <v>231824.6784</v>
      </c>
      <c r="G11" s="1">
        <v>3</v>
      </c>
      <c r="H11" s="22">
        <f t="shared" si="1"/>
        <v>-0.62841465432958188</v>
      </c>
      <c r="I11" s="22">
        <f t="shared" si="2"/>
        <v>-0.66313798860800377</v>
      </c>
      <c r="J11" s="14">
        <f t="shared" si="3"/>
        <v>-0.16879317663804894</v>
      </c>
    </row>
    <row r="12" spans="1:10" x14ac:dyDescent="0.2">
      <c r="A12" s="32">
        <v>2012</v>
      </c>
      <c r="B12" s="33" t="s">
        <v>28</v>
      </c>
      <c r="C12" s="33" t="str">
        <f t="shared" si="0"/>
        <v>Mar 2012</v>
      </c>
      <c r="D12" s="31">
        <v>2975748.2384279999</v>
      </c>
      <c r="E12" s="31">
        <v>2673424.4408999998</v>
      </c>
      <c r="F12" s="31">
        <v>302323.79879999999</v>
      </c>
      <c r="G12" s="33">
        <v>1</v>
      </c>
      <c r="H12" s="22">
        <f t="shared" si="1"/>
        <v>1.0168726883721657</v>
      </c>
      <c r="I12" s="22">
        <f t="shared" si="2"/>
        <v>1.1497423934747788</v>
      </c>
      <c r="J12" s="14">
        <f t="shared" si="3"/>
        <v>0.3041053303149972</v>
      </c>
    </row>
    <row r="13" spans="1:10" x14ac:dyDescent="0.2">
      <c r="A13" s="32">
        <v>2012</v>
      </c>
      <c r="B13" s="33" t="s">
        <v>29</v>
      </c>
      <c r="C13" s="33" t="str">
        <f t="shared" si="0"/>
        <v>Apr 2012</v>
      </c>
      <c r="D13" s="31">
        <v>1634600.7983319999</v>
      </c>
      <c r="E13" s="31">
        <v>2034889.2150000001</v>
      </c>
      <c r="F13" s="31">
        <v>-400288.40490000002</v>
      </c>
      <c r="G13" s="33">
        <v>12</v>
      </c>
      <c r="H13" s="22">
        <f t="shared" si="1"/>
        <v>-0.4506925091231806</v>
      </c>
      <c r="I13" s="22">
        <f t="shared" si="2"/>
        <v>-0.23884543588785279</v>
      </c>
      <c r="J13" s="14">
        <f t="shared" si="3"/>
        <v>-2.3240386846448953</v>
      </c>
    </row>
    <row r="14" spans="1:10" x14ac:dyDescent="0.2">
      <c r="A14" s="9">
        <v>2012</v>
      </c>
      <c r="B14" s="1" t="s">
        <v>18</v>
      </c>
      <c r="C14" s="1" t="str">
        <f t="shared" si="0"/>
        <v>May 2012</v>
      </c>
      <c r="D14" s="2">
        <v>3074602.813538</v>
      </c>
      <c r="E14" s="2">
        <v>2943918.8122</v>
      </c>
      <c r="F14" s="2">
        <v>130684.0031</v>
      </c>
      <c r="G14" s="1">
        <v>5</v>
      </c>
      <c r="H14" s="22">
        <f t="shared" si="1"/>
        <v>0.88095027035067219</v>
      </c>
      <c r="I14" s="22">
        <f t="shared" si="2"/>
        <v>0.44672191021465513</v>
      </c>
      <c r="J14" s="14">
        <f t="shared" si="3"/>
        <v>-1.3264746155528724</v>
      </c>
    </row>
    <row r="15" spans="1:10" x14ac:dyDescent="0.2">
      <c r="A15" s="9">
        <v>2012</v>
      </c>
      <c r="B15" s="1" t="s">
        <v>19</v>
      </c>
      <c r="C15" s="1" t="str">
        <f t="shared" si="0"/>
        <v>Jun 2012</v>
      </c>
      <c r="D15" s="2">
        <v>4099354.356751</v>
      </c>
      <c r="E15" s="2">
        <v>4103933.9775999999</v>
      </c>
      <c r="F15" s="2">
        <v>-4579.6220000000003</v>
      </c>
      <c r="G15" s="1">
        <v>11</v>
      </c>
      <c r="H15" s="22">
        <f t="shared" si="1"/>
        <v>0.33329558494542599</v>
      </c>
      <c r="I15" s="22">
        <f t="shared" si="2"/>
        <v>0.39403775694925391</v>
      </c>
      <c r="J15" s="14">
        <f t="shared" si="3"/>
        <v>-1.0350434780949864</v>
      </c>
    </row>
    <row r="16" spans="1:10" x14ac:dyDescent="0.2">
      <c r="A16" s="9">
        <v>2012</v>
      </c>
      <c r="B16" s="1" t="s">
        <v>20</v>
      </c>
      <c r="C16" s="1" t="str">
        <f t="shared" si="0"/>
        <v>Jul 2012</v>
      </c>
      <c r="D16" s="2">
        <v>3417953.8695709999</v>
      </c>
      <c r="E16" s="2">
        <v>3338628.3629000001</v>
      </c>
      <c r="F16" s="2">
        <v>79325.508700000006</v>
      </c>
      <c r="G16" s="1">
        <v>6</v>
      </c>
      <c r="H16" s="22">
        <f t="shared" si="1"/>
        <v>-0.16622141632080167</v>
      </c>
      <c r="I16" s="22">
        <f t="shared" si="2"/>
        <v>-0.18648097627232152</v>
      </c>
      <c r="J16" s="14">
        <f t="shared" si="3"/>
        <v>-18.321409649093308</v>
      </c>
    </row>
    <row r="17" spans="1:10" x14ac:dyDescent="0.2">
      <c r="A17" s="9">
        <v>2012</v>
      </c>
      <c r="B17" s="1" t="s">
        <v>21</v>
      </c>
      <c r="C17" s="1" t="str">
        <f t="shared" si="0"/>
        <v>Aug 2012</v>
      </c>
      <c r="D17" s="2">
        <v>2175637.2177249999</v>
      </c>
      <c r="E17" s="2">
        <v>2108045.747</v>
      </c>
      <c r="F17" s="2">
        <v>67591.465500000006</v>
      </c>
      <c r="G17" s="1">
        <v>7</v>
      </c>
      <c r="H17" s="22">
        <f t="shared" si="1"/>
        <v>-0.36346793995845472</v>
      </c>
      <c r="I17" s="22">
        <f t="shared" si="2"/>
        <v>-0.36858927743341019</v>
      </c>
      <c r="J17" s="14">
        <f t="shared" si="3"/>
        <v>-0.14792269715378448</v>
      </c>
    </row>
    <row r="18" spans="1:10" x14ac:dyDescent="0.2">
      <c r="A18" s="9">
        <v>2012</v>
      </c>
      <c r="B18" s="1" t="s">
        <v>22</v>
      </c>
      <c r="C18" s="1" t="str">
        <f t="shared" si="0"/>
        <v>Sep 2012</v>
      </c>
      <c r="D18" s="2">
        <v>3454151.9404850001</v>
      </c>
      <c r="E18" s="2">
        <v>3435039.4876000001</v>
      </c>
      <c r="F18" s="2">
        <v>19112.449799999999</v>
      </c>
      <c r="G18" s="1">
        <v>10</v>
      </c>
      <c r="H18" s="22">
        <f t="shared" si="1"/>
        <v>0.5876506948602882</v>
      </c>
      <c r="I18" s="22">
        <f t="shared" si="2"/>
        <v>0.62949001106283875</v>
      </c>
      <c r="J18" s="14">
        <f t="shared" si="3"/>
        <v>-0.71723575367662362</v>
      </c>
    </row>
    <row r="19" spans="1:10" x14ac:dyDescent="0.2">
      <c r="A19" s="9">
        <v>2012</v>
      </c>
      <c r="B19" s="1" t="s">
        <v>23</v>
      </c>
      <c r="C19" s="1" t="str">
        <f t="shared" si="0"/>
        <v>Oct 2012</v>
      </c>
      <c r="D19" s="2">
        <v>2544091.105517</v>
      </c>
      <c r="E19" s="2">
        <v>2488448.5065000001</v>
      </c>
      <c r="F19" s="2">
        <v>55642.596100000002</v>
      </c>
      <c r="G19" s="1">
        <v>8</v>
      </c>
      <c r="H19" s="22">
        <f t="shared" si="1"/>
        <v>-0.26346867498834403</v>
      </c>
      <c r="I19" s="22">
        <f t="shared" si="2"/>
        <v>-0.27556917017025795</v>
      </c>
      <c r="J19" s="14">
        <f t="shared" si="3"/>
        <v>1.9113272595750654</v>
      </c>
    </row>
    <row r="20" spans="1:10" x14ac:dyDescent="0.2">
      <c r="A20" s="9">
        <v>2012</v>
      </c>
      <c r="B20" s="1" t="s">
        <v>24</v>
      </c>
      <c r="C20" s="1" t="str">
        <f t="shared" si="0"/>
        <v>Nov 2012</v>
      </c>
      <c r="D20" s="2">
        <v>1872701.976206</v>
      </c>
      <c r="E20" s="2">
        <v>1727744.2146999999</v>
      </c>
      <c r="F20" s="2">
        <v>144957.76190000001</v>
      </c>
      <c r="G20" s="1">
        <v>4</v>
      </c>
      <c r="H20" s="22">
        <f t="shared" si="1"/>
        <v>-0.26390137045605644</v>
      </c>
      <c r="I20" s="22">
        <f t="shared" si="2"/>
        <v>-0.30569420657610069</v>
      </c>
      <c r="J20" s="14">
        <f t="shared" si="3"/>
        <v>1.6051581353156887</v>
      </c>
    </row>
    <row r="21" spans="1:10" x14ac:dyDescent="0.2">
      <c r="A21" s="9">
        <v>2012</v>
      </c>
      <c r="B21" s="1" t="s">
        <v>25</v>
      </c>
      <c r="C21" s="1" t="str">
        <f t="shared" si="0"/>
        <v>Dec 2012</v>
      </c>
      <c r="D21" s="2">
        <v>2829404.8189429999</v>
      </c>
      <c r="E21" s="2">
        <v>2786699.1740999999</v>
      </c>
      <c r="F21" s="2">
        <v>42705.646800000002</v>
      </c>
      <c r="G21" s="1">
        <v>9</v>
      </c>
      <c r="H21" s="22">
        <f t="shared" si="1"/>
        <v>0.51086764199140311</v>
      </c>
      <c r="I21" s="22">
        <f t="shared" si="2"/>
        <v>0.6129118826676978</v>
      </c>
      <c r="J21" s="14">
        <f t="shared" si="3"/>
        <v>-0.70539247957304452</v>
      </c>
    </row>
    <row r="22" spans="1:10" x14ac:dyDescent="0.2">
      <c r="A22" s="9">
        <v>2013</v>
      </c>
      <c r="B22" s="1" t="s">
        <v>26</v>
      </c>
      <c r="C22" s="1" t="str">
        <f t="shared" si="0"/>
        <v>Jan 2013</v>
      </c>
      <c r="D22" s="2">
        <v>2087872.4625039999</v>
      </c>
      <c r="E22" s="2">
        <v>1956203.6200999999</v>
      </c>
      <c r="F22" s="2">
        <v>131668.8414</v>
      </c>
      <c r="G22" s="1">
        <v>7</v>
      </c>
      <c r="H22" s="22">
        <f t="shared" si="1"/>
        <v>-0.26208068618332925</v>
      </c>
      <c r="I22" s="22">
        <f t="shared" si="2"/>
        <v>-0.29802124381373862</v>
      </c>
      <c r="J22" s="14">
        <f t="shared" si="3"/>
        <v>2.0831716942875103</v>
      </c>
    </row>
    <row r="23" spans="1:10" x14ac:dyDescent="0.2">
      <c r="A23" s="9">
        <v>2013</v>
      </c>
      <c r="B23" s="1" t="s">
        <v>27</v>
      </c>
      <c r="C23" s="1" t="str">
        <f t="shared" si="0"/>
        <v>Feb 2013</v>
      </c>
      <c r="D23" s="2">
        <v>2316922.15148</v>
      </c>
      <c r="E23" s="2">
        <v>2217537.1063999999</v>
      </c>
      <c r="F23" s="2">
        <v>99385.045800000007</v>
      </c>
      <c r="G23" s="1">
        <v>9</v>
      </c>
      <c r="H23" s="22">
        <f t="shared" si="1"/>
        <v>0.1097048278041366</v>
      </c>
      <c r="I23" s="22">
        <f t="shared" si="2"/>
        <v>0.13359216986145883</v>
      </c>
      <c r="J23" s="14">
        <f t="shared" si="3"/>
        <v>-0.24518933452087011</v>
      </c>
    </row>
    <row r="24" spans="1:10" x14ac:dyDescent="0.2">
      <c r="A24" s="9">
        <v>2013</v>
      </c>
      <c r="B24" s="1" t="s">
        <v>28</v>
      </c>
      <c r="C24" s="1" t="str">
        <f t="shared" si="0"/>
        <v>Mar 2013</v>
      </c>
      <c r="D24" s="2">
        <v>3412068.9675349998</v>
      </c>
      <c r="E24" s="2">
        <v>3347046.0235000001</v>
      </c>
      <c r="F24" s="2">
        <v>65022.942999999999</v>
      </c>
      <c r="G24" s="1">
        <v>11</v>
      </c>
      <c r="H24" s="22">
        <f t="shared" si="1"/>
        <v>0.47267311737489481</v>
      </c>
      <c r="I24" s="22">
        <f t="shared" si="2"/>
        <v>0.50935288245691202</v>
      </c>
      <c r="J24" s="14">
        <f t="shared" si="3"/>
        <v>-0.34574721502014949</v>
      </c>
    </row>
    <row r="25" spans="1:10" x14ac:dyDescent="0.2">
      <c r="A25" s="9">
        <v>2013</v>
      </c>
      <c r="B25" s="1" t="s">
        <v>29</v>
      </c>
      <c r="C25" s="1" t="str">
        <f t="shared" si="0"/>
        <v>Apr 2013</v>
      </c>
      <c r="D25" s="2">
        <v>2532265.912399</v>
      </c>
      <c r="E25" s="2">
        <v>2398399.4226000002</v>
      </c>
      <c r="F25" s="2">
        <v>133866.4847</v>
      </c>
      <c r="G25" s="1">
        <v>6</v>
      </c>
      <c r="H25" s="22">
        <f t="shared" si="1"/>
        <v>-0.25785031413699733</v>
      </c>
      <c r="I25" s="22">
        <f t="shared" si="2"/>
        <v>-0.28342801211559132</v>
      </c>
      <c r="J25" s="14">
        <f t="shared" si="3"/>
        <v>1.058757701877628</v>
      </c>
    </row>
    <row r="26" spans="1:10" x14ac:dyDescent="0.2">
      <c r="A26" s="9">
        <v>2013</v>
      </c>
      <c r="B26" s="1" t="s">
        <v>18</v>
      </c>
      <c r="C26" s="1" t="str">
        <f t="shared" si="0"/>
        <v>May 2013</v>
      </c>
      <c r="D26" s="2">
        <v>3245623.7544789999</v>
      </c>
      <c r="E26" s="2">
        <v>3216237.8728</v>
      </c>
      <c r="F26" s="2">
        <v>29385.927800000001</v>
      </c>
      <c r="G26" s="1">
        <v>12</v>
      </c>
      <c r="H26" s="22">
        <f t="shared" si="1"/>
        <v>0.2817073193565931</v>
      </c>
      <c r="I26" s="22">
        <f t="shared" si="2"/>
        <v>0.34099343190860876</v>
      </c>
      <c r="J26" s="14">
        <f t="shared" si="3"/>
        <v>-0.78048330867987603</v>
      </c>
    </row>
    <row r="27" spans="1:10" x14ac:dyDescent="0.2">
      <c r="A27" s="9">
        <v>2013</v>
      </c>
      <c r="B27" s="1" t="s">
        <v>19</v>
      </c>
      <c r="C27" s="1" t="str">
        <f t="shared" si="0"/>
        <v>Jun 2013</v>
      </c>
      <c r="D27" s="2">
        <v>5081069.1315959999</v>
      </c>
      <c r="E27" s="2">
        <v>4978922.1119999997</v>
      </c>
      <c r="F27" s="2">
        <v>102147.04790000001</v>
      </c>
      <c r="G27" s="1">
        <v>8</v>
      </c>
      <c r="H27" s="22">
        <f t="shared" si="1"/>
        <v>0.565513909178186</v>
      </c>
      <c r="I27" s="22">
        <f t="shared" si="2"/>
        <v>0.548057795757948</v>
      </c>
      <c r="J27" s="14">
        <f t="shared" si="3"/>
        <v>2.4760531842047198</v>
      </c>
    </row>
    <row r="28" spans="1:10" x14ac:dyDescent="0.2">
      <c r="A28" s="32">
        <v>2013</v>
      </c>
      <c r="B28" s="33" t="s">
        <v>20</v>
      </c>
      <c r="C28" s="33" t="str">
        <f t="shared" si="0"/>
        <v>Jul 2013</v>
      </c>
      <c r="D28" s="31">
        <v>4896353.7377939997</v>
      </c>
      <c r="E28" s="31">
        <v>4820530.4791999999</v>
      </c>
      <c r="F28" s="31">
        <v>75823.286699999997</v>
      </c>
      <c r="G28" s="33">
        <v>10</v>
      </c>
      <c r="H28" s="22">
        <f t="shared" si="1"/>
        <v>-3.6353647041204473E-2</v>
      </c>
      <c r="I28" s="22">
        <f t="shared" si="2"/>
        <v>-3.1812434345628859E-2</v>
      </c>
      <c r="J28" s="14">
        <f t="shared" si="3"/>
        <v>-0.25770457141130954</v>
      </c>
    </row>
    <row r="29" spans="1:10" x14ac:dyDescent="0.2">
      <c r="A29" s="32">
        <v>2013</v>
      </c>
      <c r="B29" s="33" t="s">
        <v>21</v>
      </c>
      <c r="C29" s="33" t="str">
        <f t="shared" si="0"/>
        <v>Aug 2013</v>
      </c>
      <c r="D29" s="31">
        <v>3333964.0675550001</v>
      </c>
      <c r="E29" s="31">
        <v>2899123.9668999999</v>
      </c>
      <c r="F29" s="31">
        <v>434840.10430000001</v>
      </c>
      <c r="G29" s="33">
        <v>5</v>
      </c>
      <c r="H29" s="22">
        <f t="shared" si="1"/>
        <v>-0.31909248267322243</v>
      </c>
      <c r="I29" s="22">
        <f t="shared" si="2"/>
        <v>-0.39858818870467361</v>
      </c>
      <c r="J29" s="14">
        <f t="shared" si="3"/>
        <v>4.7349150007236505</v>
      </c>
    </row>
    <row r="30" spans="1:10" x14ac:dyDescent="0.2">
      <c r="A30" s="9">
        <v>2013</v>
      </c>
      <c r="B30" s="1" t="s">
        <v>22</v>
      </c>
      <c r="C30" s="1" t="str">
        <f t="shared" si="0"/>
        <v>Sep 2013</v>
      </c>
      <c r="D30" s="2">
        <v>4532908.7053030003</v>
      </c>
      <c r="E30" s="2">
        <v>4076136.3363000001</v>
      </c>
      <c r="F30" s="2">
        <v>456772.37800000003</v>
      </c>
      <c r="G30" s="1">
        <v>4</v>
      </c>
      <c r="H30" s="22">
        <f t="shared" si="1"/>
        <v>0.35961534481301705</v>
      </c>
      <c r="I30" s="22">
        <f t="shared" si="2"/>
        <v>0.40598897557960112</v>
      </c>
      <c r="J30" s="14">
        <f t="shared" si="3"/>
        <v>5.0437559652659614E-2</v>
      </c>
    </row>
    <row r="31" spans="1:10" x14ac:dyDescent="0.2">
      <c r="A31" s="9">
        <v>2013</v>
      </c>
      <c r="B31" s="1" t="s">
        <v>23</v>
      </c>
      <c r="C31" s="1" t="str">
        <f t="shared" si="0"/>
        <v>Oct 2013</v>
      </c>
      <c r="D31" s="2">
        <v>4795813.2898019999</v>
      </c>
      <c r="E31" s="2">
        <v>4233302.6728999997</v>
      </c>
      <c r="F31" s="2">
        <v>562510.62659999996</v>
      </c>
      <c r="G31" s="1">
        <v>3</v>
      </c>
      <c r="H31" s="22">
        <f t="shared" si="1"/>
        <v>5.7999091001199821E-2</v>
      </c>
      <c r="I31" s="22">
        <f t="shared" si="2"/>
        <v>3.8557674138707254E-2</v>
      </c>
      <c r="J31" s="14">
        <f t="shared" si="3"/>
        <v>0.23149002368089766</v>
      </c>
    </row>
    <row r="32" spans="1:10" x14ac:dyDescent="0.2">
      <c r="A32" s="9">
        <v>2013</v>
      </c>
      <c r="B32" s="1" t="s">
        <v>24</v>
      </c>
      <c r="C32" s="1" t="str">
        <f t="shared" si="0"/>
        <v>Nov 2013</v>
      </c>
      <c r="D32" s="2">
        <v>3312130.2455870002</v>
      </c>
      <c r="E32" s="2">
        <v>2629991.7129000002</v>
      </c>
      <c r="F32" s="2">
        <v>682138.5344</v>
      </c>
      <c r="G32" s="1">
        <v>1</v>
      </c>
      <c r="H32" s="22">
        <f t="shared" si="1"/>
        <v>-0.30937047682193131</v>
      </c>
      <c r="I32" s="22">
        <f t="shared" si="2"/>
        <v>-0.37873761549434892</v>
      </c>
      <c r="J32" s="14">
        <f t="shared" si="3"/>
        <v>0.21266781842517468</v>
      </c>
    </row>
    <row r="33" spans="1:10" x14ac:dyDescent="0.2">
      <c r="A33" s="9">
        <v>2013</v>
      </c>
      <c r="B33" s="1" t="s">
        <v>25</v>
      </c>
      <c r="C33" s="1" t="str">
        <f t="shared" si="0"/>
        <v>Dec 2013</v>
      </c>
      <c r="D33" s="2">
        <v>4075486.6256010002</v>
      </c>
      <c r="E33" s="2">
        <v>3494684.7969</v>
      </c>
      <c r="F33" s="2">
        <v>580801.82940000005</v>
      </c>
      <c r="G33" s="1">
        <v>2</v>
      </c>
      <c r="H33" s="22">
        <f t="shared" si="1"/>
        <v>0.23047293536571423</v>
      </c>
      <c r="I33" s="22">
        <f t="shared" si="2"/>
        <v>0.32878167629149413</v>
      </c>
      <c r="J33" s="14">
        <f t="shared" si="3"/>
        <v>-0.14855736758682658</v>
      </c>
    </row>
    <row r="34" spans="1:10" x14ac:dyDescent="0.2">
      <c r="A34" s="9">
        <v>2014</v>
      </c>
      <c r="B34" s="1" t="s">
        <v>26</v>
      </c>
      <c r="C34" s="1" t="str">
        <f t="shared" si="0"/>
        <v>Jan 2014</v>
      </c>
      <c r="D34" s="2">
        <v>4289817.9509530002</v>
      </c>
      <c r="E34" s="2">
        <v>3642349.1304000001</v>
      </c>
      <c r="F34" s="2">
        <v>647468.82160000002</v>
      </c>
      <c r="G34" s="1">
        <v>4</v>
      </c>
      <c r="H34" s="22">
        <f t="shared" si="1"/>
        <v>5.2590364057542027E-2</v>
      </c>
      <c r="I34" s="22">
        <f t="shared" si="2"/>
        <v>4.225397770665551E-2</v>
      </c>
      <c r="J34" s="14">
        <f t="shared" si="3"/>
        <v>0.11478440463741424</v>
      </c>
    </row>
    <row r="35" spans="1:10" x14ac:dyDescent="0.2">
      <c r="A35" s="9">
        <v>2014</v>
      </c>
      <c r="B35" s="1" t="s">
        <v>27</v>
      </c>
      <c r="C35" s="1" t="str">
        <f t="shared" si="0"/>
        <v>Feb 2014</v>
      </c>
      <c r="D35" s="2">
        <v>1337725.0356000001</v>
      </c>
      <c r="E35" s="2">
        <v>784695.07819999999</v>
      </c>
      <c r="F35" s="2">
        <v>553029.95739999996</v>
      </c>
      <c r="G35" s="1">
        <v>5</v>
      </c>
      <c r="H35" s="22">
        <f t="shared" si="1"/>
        <v>-0.68816274935331023</v>
      </c>
      <c r="I35" s="22">
        <f t="shared" si="2"/>
        <v>-0.78456346437228397</v>
      </c>
      <c r="J35" s="14">
        <f t="shared" si="3"/>
        <v>-0.14585855109845502</v>
      </c>
    </row>
    <row r="36" spans="1:10" x14ac:dyDescent="0.2">
      <c r="A36" s="9">
        <v>2014</v>
      </c>
      <c r="B36" s="1" t="s">
        <v>28</v>
      </c>
      <c r="C36" s="1" t="str">
        <f t="shared" si="0"/>
        <v>Mar 2014</v>
      </c>
      <c r="D36" s="2">
        <v>7217531.0919740004</v>
      </c>
      <c r="E36" s="2">
        <v>6541865.9402999999</v>
      </c>
      <c r="F36" s="2">
        <v>675665.1557</v>
      </c>
      <c r="G36" s="1">
        <v>3</v>
      </c>
      <c r="H36" s="22">
        <f t="shared" si="1"/>
        <v>4.3953771514314033</v>
      </c>
      <c r="I36" s="22">
        <f t="shared" si="2"/>
        <v>7.3368255033614922</v>
      </c>
      <c r="J36" s="14">
        <f t="shared" si="3"/>
        <v>0.22175145606316482</v>
      </c>
    </row>
    <row r="37" spans="1:10" x14ac:dyDescent="0.2">
      <c r="A37" s="9">
        <v>2014</v>
      </c>
      <c r="B37" s="1" t="s">
        <v>29</v>
      </c>
      <c r="C37" s="1" t="str">
        <f t="shared" si="0"/>
        <v>Apr 2014</v>
      </c>
      <c r="D37" s="2">
        <v>1797173.923</v>
      </c>
      <c r="E37" s="2">
        <v>1050683.7490999999</v>
      </c>
      <c r="F37" s="2">
        <v>746490.17390000005</v>
      </c>
      <c r="G37" s="1">
        <v>2</v>
      </c>
      <c r="H37" s="22">
        <f t="shared" si="1"/>
        <v>-0.75099879722049501</v>
      </c>
      <c r="I37" s="22">
        <f t="shared" si="2"/>
        <v>-0.83939081621537825</v>
      </c>
      <c r="J37" s="14">
        <f t="shared" si="3"/>
        <v>0.1048226589790977</v>
      </c>
    </row>
    <row r="38" spans="1:10" x14ac:dyDescent="0.2">
      <c r="A38" s="9">
        <v>2014</v>
      </c>
      <c r="B38" s="1" t="s">
        <v>18</v>
      </c>
      <c r="C38" s="1" t="str">
        <f t="shared" si="0"/>
        <v>May 2014</v>
      </c>
      <c r="D38" s="2">
        <v>5366674.9693379998</v>
      </c>
      <c r="E38" s="2">
        <v>4574201.4111000001</v>
      </c>
      <c r="F38" s="2">
        <v>792473.56180000002</v>
      </c>
      <c r="G38" s="1">
        <v>1</v>
      </c>
      <c r="H38" s="22">
        <f t="shared" si="1"/>
        <v>1.9861745158083957</v>
      </c>
      <c r="I38" s="22">
        <f t="shared" si="2"/>
        <v>3.3535473114704528</v>
      </c>
      <c r="J38" s="14">
        <f t="shared" si="3"/>
        <v>6.1599455033362505E-2</v>
      </c>
    </row>
    <row r="39" spans="1:10" ht="15" thickBot="1" x14ac:dyDescent="0.25">
      <c r="A39" s="10">
        <v>2014</v>
      </c>
      <c r="B39" s="17" t="s">
        <v>19</v>
      </c>
      <c r="C39" s="17" t="str">
        <f t="shared" si="0"/>
        <v>Jun 2014</v>
      </c>
      <c r="D39" s="11">
        <v>49005.84</v>
      </c>
      <c r="E39" s="11">
        <v>21639.838500000002</v>
      </c>
      <c r="F39" s="11">
        <v>27366.001499999998</v>
      </c>
      <c r="G39" s="17">
        <v>6</v>
      </c>
      <c r="H39" s="23">
        <f t="shared" si="1"/>
        <v>-0.99086849114582298</v>
      </c>
      <c r="I39" s="23">
        <f t="shared" si="2"/>
        <v>-0.99526915486329748</v>
      </c>
      <c r="J39" s="15">
        <f t="shared" si="3"/>
        <v>-0.96546761580557749</v>
      </c>
    </row>
  </sheetData>
  <conditionalFormatting sqref="H2:H39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I2:I39"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J2:J39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E2F8-4671-4624-9DAC-3A05FDD10E6C}">
  <dimension ref="A1:E36"/>
  <sheetViews>
    <sheetView topLeftCell="A22" workbookViewId="0">
      <selection activeCell="E47" sqref="E47"/>
    </sheetView>
  </sheetViews>
  <sheetFormatPr defaultRowHeight="14.25" x14ac:dyDescent="0.2"/>
  <cols>
    <col min="1" max="1" width="16" bestFit="1" customWidth="1"/>
    <col min="2" max="3" width="13.5" bestFit="1" customWidth="1"/>
    <col min="4" max="4" width="12.5" bestFit="1" customWidth="1"/>
    <col min="5" max="5" width="16.875" bestFit="1" customWidth="1"/>
  </cols>
  <sheetData>
    <row r="1" spans="1:5" ht="15" thickBot="1" x14ac:dyDescent="0.25">
      <c r="A1" s="77">
        <v>2011</v>
      </c>
      <c r="B1" s="77"/>
      <c r="C1" s="77"/>
      <c r="D1" s="77"/>
      <c r="E1" s="77"/>
    </row>
    <row r="2" spans="1:5" ht="15" x14ac:dyDescent="0.2">
      <c r="A2" s="6" t="s">
        <v>38</v>
      </c>
      <c r="B2" s="7" t="s">
        <v>6</v>
      </c>
      <c r="C2" s="7" t="s">
        <v>7</v>
      </c>
      <c r="D2" s="7" t="s">
        <v>8</v>
      </c>
      <c r="E2" s="8" t="s">
        <v>54</v>
      </c>
    </row>
    <row r="3" spans="1:5" x14ac:dyDescent="0.2">
      <c r="A3" s="9" t="s">
        <v>31</v>
      </c>
      <c r="B3" s="2">
        <v>2068459.2197380001</v>
      </c>
      <c r="C3" s="2">
        <v>1831003.9982</v>
      </c>
      <c r="D3" s="2">
        <v>237455.2219</v>
      </c>
      <c r="E3" s="14" t="s">
        <v>11</v>
      </c>
    </row>
    <row r="4" spans="1:5" x14ac:dyDescent="0.2">
      <c r="A4" s="9" t="s">
        <v>32</v>
      </c>
      <c r="B4" s="2">
        <v>3443079.9646020001</v>
      </c>
      <c r="C4" s="2">
        <v>3170763.2582999999</v>
      </c>
      <c r="D4" s="2">
        <v>272316.70689999999</v>
      </c>
      <c r="E4" s="14">
        <f>D4/D3-1</f>
        <v>0.14681288000767267</v>
      </c>
    </row>
    <row r="5" spans="1:5" x14ac:dyDescent="0.2">
      <c r="A5" s="9" t="s">
        <v>33</v>
      </c>
      <c r="B5" s="2">
        <v>2889264.3005039999</v>
      </c>
      <c r="C5" s="2">
        <v>2639232.0312999999</v>
      </c>
      <c r="D5" s="2">
        <v>250032.26980000001</v>
      </c>
      <c r="E5" s="14">
        <f t="shared" ref="E5:E9" si="0">D5/D4-1</f>
        <v>-8.1832794446149326E-2</v>
      </c>
    </row>
    <row r="6" spans="1:5" x14ac:dyDescent="0.2">
      <c r="A6" s="9" t="s">
        <v>34</v>
      </c>
      <c r="B6" s="2">
        <v>539444.00040000002</v>
      </c>
      <c r="C6" s="2">
        <v>324347.19260000001</v>
      </c>
      <c r="D6" s="2">
        <v>215096.80780000001</v>
      </c>
      <c r="E6" s="14">
        <f t="shared" si="0"/>
        <v>-0.13972381256205357</v>
      </c>
    </row>
    <row r="7" spans="1:5" x14ac:dyDescent="0.2">
      <c r="A7" s="9" t="s">
        <v>35</v>
      </c>
      <c r="B7" s="2">
        <v>1248302.0837399999</v>
      </c>
      <c r="C7" s="2">
        <v>1035253.8885999999</v>
      </c>
      <c r="D7" s="2">
        <v>213048.19570000001</v>
      </c>
      <c r="E7" s="14">
        <f t="shared" si="0"/>
        <v>-9.5241399486729605E-3</v>
      </c>
    </row>
    <row r="8" spans="1:5" x14ac:dyDescent="0.2">
      <c r="A8" s="9" t="s">
        <v>36</v>
      </c>
      <c r="B8" s="2">
        <v>1080780.8944999999</v>
      </c>
      <c r="C8" s="2">
        <v>847722.74199999997</v>
      </c>
      <c r="D8" s="2">
        <v>233058.1525</v>
      </c>
      <c r="E8" s="14">
        <f t="shared" si="0"/>
        <v>9.3922207293304805E-2</v>
      </c>
    </row>
    <row r="9" spans="1:5" ht="15" thickBot="1" x14ac:dyDescent="0.25">
      <c r="A9" s="10" t="s">
        <v>37</v>
      </c>
      <c r="B9" s="11">
        <v>1372341.7494699999</v>
      </c>
      <c r="C9" s="2">
        <v>1166503.2590999999</v>
      </c>
      <c r="D9" s="11">
        <v>205838.49290000001</v>
      </c>
      <c r="E9" s="14">
        <f t="shared" si="0"/>
        <v>-0.11679342390736569</v>
      </c>
    </row>
    <row r="10" spans="1:5" ht="15" thickBot="1" x14ac:dyDescent="0.25">
      <c r="A10" s="78">
        <v>2012</v>
      </c>
      <c r="B10" s="78"/>
      <c r="C10" s="78"/>
      <c r="D10" s="78"/>
      <c r="E10" s="78"/>
    </row>
    <row r="11" spans="1:5" ht="15" x14ac:dyDescent="0.2">
      <c r="A11" s="6" t="s">
        <v>38</v>
      </c>
      <c r="B11" s="7" t="s">
        <v>6</v>
      </c>
      <c r="C11" s="7" t="s">
        <v>7</v>
      </c>
      <c r="D11" s="7" t="s">
        <v>8</v>
      </c>
      <c r="E11" s="8" t="s">
        <v>54</v>
      </c>
    </row>
    <row r="12" spans="1:5" x14ac:dyDescent="0.2">
      <c r="A12" s="75" t="s">
        <v>31</v>
      </c>
      <c r="B12" s="2">
        <v>4570299.3049339997</v>
      </c>
      <c r="C12" s="2">
        <v>4233027.9040999999</v>
      </c>
      <c r="D12" s="2">
        <v>337271.40250000003</v>
      </c>
      <c r="E12" s="14" t="s">
        <v>11</v>
      </c>
    </row>
    <row r="13" spans="1:5" x14ac:dyDescent="0.2">
      <c r="A13" s="75" t="s">
        <v>32</v>
      </c>
      <c r="B13" s="2">
        <v>4303006.4942749999</v>
      </c>
      <c r="C13" s="2">
        <v>4731063.4148000004</v>
      </c>
      <c r="D13" s="2">
        <v>-428056.9068</v>
      </c>
      <c r="E13" s="14">
        <f>D13/D12-1</f>
        <v>-2.269176406973906</v>
      </c>
    </row>
    <row r="14" spans="1:5" x14ac:dyDescent="0.2">
      <c r="A14" s="75" t="s">
        <v>33</v>
      </c>
      <c r="B14" s="2">
        <v>4530928.4589510001</v>
      </c>
      <c r="C14" s="2">
        <v>4359128.0647</v>
      </c>
      <c r="D14" s="2">
        <v>171800.39309999999</v>
      </c>
      <c r="E14" s="14">
        <f t="shared" ref="E14:E18" si="1">D14/D13-1</f>
        <v>-1.4013494242723898</v>
      </c>
    </row>
    <row r="15" spans="1:5" x14ac:dyDescent="0.2">
      <c r="A15" s="75" t="s">
        <v>34</v>
      </c>
      <c r="B15" s="2">
        <v>7266760.7027430004</v>
      </c>
      <c r="C15" s="2">
        <v>7030008.7262000004</v>
      </c>
      <c r="D15" s="2">
        <v>236751.97409999999</v>
      </c>
      <c r="E15" s="14">
        <f t="shared" si="1"/>
        <v>0.37806421643164456</v>
      </c>
    </row>
    <row r="16" spans="1:5" x14ac:dyDescent="0.2">
      <c r="A16" s="75" t="s">
        <v>35</v>
      </c>
      <c r="B16" s="2">
        <v>2692535.6539250002</v>
      </c>
      <c r="C16" s="2">
        <v>2421331.6554999999</v>
      </c>
      <c r="D16" s="2">
        <v>271203.99320000003</v>
      </c>
      <c r="E16" s="14">
        <f t="shared" si="1"/>
        <v>0.14551945862739912</v>
      </c>
    </row>
    <row r="17" spans="1:5" x14ac:dyDescent="0.2">
      <c r="A17" s="75" t="s">
        <v>36</v>
      </c>
      <c r="B17" s="2">
        <v>5999143.0713879997</v>
      </c>
      <c r="C17" s="2">
        <v>5823173.7001</v>
      </c>
      <c r="D17" s="2">
        <v>175969.37040000001</v>
      </c>
      <c r="E17" s="14">
        <f t="shared" si="1"/>
        <v>-0.35115494309764461</v>
      </c>
    </row>
    <row r="18" spans="1:5" x14ac:dyDescent="0.2">
      <c r="A18" s="75" t="s">
        <v>37</v>
      </c>
      <c r="B18" s="2">
        <v>4161627.6382180001</v>
      </c>
      <c r="C18" s="2">
        <v>3978366.6678999998</v>
      </c>
      <c r="D18" s="2">
        <v>183260.97349999999</v>
      </c>
      <c r="E18" s="14">
        <f t="shared" si="1"/>
        <v>4.1436774385367636E-2</v>
      </c>
    </row>
    <row r="19" spans="1:5" x14ac:dyDescent="0.2">
      <c r="A19" s="79">
        <v>2013</v>
      </c>
      <c r="B19" s="79"/>
      <c r="C19" s="79"/>
      <c r="D19" s="79"/>
      <c r="E19" s="79"/>
    </row>
    <row r="20" spans="1:5" ht="15" x14ac:dyDescent="0.2">
      <c r="A20" s="4" t="s">
        <v>38</v>
      </c>
      <c r="B20" s="4" t="s">
        <v>6</v>
      </c>
      <c r="C20" s="4" t="s">
        <v>7</v>
      </c>
      <c r="D20" s="4" t="s">
        <v>8</v>
      </c>
      <c r="E20" s="4" t="s">
        <v>54</v>
      </c>
    </row>
    <row r="21" spans="1:5" x14ac:dyDescent="0.2">
      <c r="A21" s="76" t="s">
        <v>31</v>
      </c>
      <c r="B21" s="2">
        <v>3786578.9274550001</v>
      </c>
      <c r="C21" s="2">
        <v>3185205.8656000001</v>
      </c>
      <c r="D21" s="2">
        <v>601373.06550000003</v>
      </c>
      <c r="E21" s="22" t="s">
        <v>11</v>
      </c>
    </row>
    <row r="22" spans="1:5" x14ac:dyDescent="0.2">
      <c r="A22" s="76" t="s">
        <v>32</v>
      </c>
      <c r="B22" s="2">
        <v>6653314.1954070004</v>
      </c>
      <c r="C22" s="2">
        <v>6048249.449</v>
      </c>
      <c r="D22" s="2">
        <v>605064.75439999998</v>
      </c>
      <c r="E22" s="22">
        <f>D22/D21-1</f>
        <v>6.1387666189050005E-3</v>
      </c>
    </row>
    <row r="23" spans="1:5" x14ac:dyDescent="0.2">
      <c r="A23" s="76" t="s">
        <v>33</v>
      </c>
      <c r="B23" s="2">
        <v>6065191.4770219997</v>
      </c>
      <c r="C23" s="2">
        <v>5578032.5568000004</v>
      </c>
      <c r="D23" s="2">
        <v>487158.92090000003</v>
      </c>
      <c r="E23" s="22" t="s">
        <v>11</v>
      </c>
    </row>
    <row r="24" spans="1:5" x14ac:dyDescent="0.2">
      <c r="A24" s="76" t="s">
        <v>34</v>
      </c>
      <c r="B24" s="2">
        <v>5803147.7793960003</v>
      </c>
      <c r="C24" s="2">
        <v>5419234.7861000001</v>
      </c>
      <c r="D24" s="2">
        <v>383913.02159999998</v>
      </c>
      <c r="E24" s="22">
        <f t="shared" ref="E24" si="2">D24/D23-1</f>
        <v>-0.21193474012393898</v>
      </c>
    </row>
    <row r="25" spans="1:5" x14ac:dyDescent="0.2">
      <c r="A25" s="76" t="s">
        <v>35</v>
      </c>
      <c r="B25" s="2">
        <v>6046847.6091590002</v>
      </c>
      <c r="C25" s="2">
        <v>5686885.7577999998</v>
      </c>
      <c r="D25" s="2">
        <v>359961.8982</v>
      </c>
      <c r="E25" s="22" t="s">
        <v>11</v>
      </c>
    </row>
    <row r="26" spans="1:5" x14ac:dyDescent="0.2">
      <c r="A26" s="76" t="s">
        <v>36</v>
      </c>
      <c r="B26" s="2">
        <v>6228219.3548999997</v>
      </c>
      <c r="C26" s="2">
        <v>5658667.1459999997</v>
      </c>
      <c r="D26" s="2">
        <v>569552.20449999999</v>
      </c>
      <c r="E26" s="22">
        <f t="shared" ref="E26" si="3">D26/D25-1</f>
        <v>0.58225692037980248</v>
      </c>
    </row>
    <row r="27" spans="1:5" x14ac:dyDescent="0.2">
      <c r="A27" s="76" t="s">
        <v>37</v>
      </c>
      <c r="B27" s="2">
        <v>9039179.7082959991</v>
      </c>
      <c r="C27" s="2">
        <v>8691840.5612000003</v>
      </c>
      <c r="D27" s="2">
        <v>347339.18489999999</v>
      </c>
      <c r="E27" s="22" t="s">
        <v>11</v>
      </c>
    </row>
    <row r="28" spans="1:5" x14ac:dyDescent="0.2">
      <c r="A28" s="79">
        <v>2014</v>
      </c>
      <c r="B28" s="79"/>
      <c r="C28" s="79"/>
      <c r="D28" s="79"/>
      <c r="E28" s="79"/>
    </row>
    <row r="29" spans="1:5" ht="15" x14ac:dyDescent="0.2">
      <c r="A29" s="4" t="s">
        <v>38</v>
      </c>
      <c r="B29" s="4" t="s">
        <v>6</v>
      </c>
      <c r="C29" s="4" t="s">
        <v>7</v>
      </c>
      <c r="D29" s="4" t="s">
        <v>8</v>
      </c>
      <c r="E29" s="4" t="s">
        <v>54</v>
      </c>
    </row>
    <row r="30" spans="1:5" x14ac:dyDescent="0.2">
      <c r="A30" s="76" t="s">
        <v>31</v>
      </c>
      <c r="B30" s="2">
        <v>1114231.4756</v>
      </c>
      <c r="C30" s="2">
        <v>652846.67350000003</v>
      </c>
      <c r="D30" s="2">
        <v>461384.80209999997</v>
      </c>
      <c r="E30" s="22" t="s">
        <v>11</v>
      </c>
    </row>
    <row r="31" spans="1:5" x14ac:dyDescent="0.2">
      <c r="A31" s="76" t="s">
        <v>32</v>
      </c>
      <c r="B31" s="2">
        <v>4564125.5899040001</v>
      </c>
      <c r="C31" s="2">
        <v>4071825.2414000002</v>
      </c>
      <c r="D31" s="2">
        <v>492300.35090000002</v>
      </c>
      <c r="E31" s="22">
        <f>D31/D30-1</f>
        <v>6.7005997291821107E-2</v>
      </c>
    </row>
    <row r="32" spans="1:5" x14ac:dyDescent="0.2">
      <c r="A32" s="76" t="s">
        <v>33</v>
      </c>
      <c r="B32" s="2">
        <v>3307937.8876700001</v>
      </c>
      <c r="C32" s="2">
        <v>2844074.7503</v>
      </c>
      <c r="D32" s="2">
        <v>463863.13900000002</v>
      </c>
      <c r="E32" s="22">
        <f t="shared" ref="E32:E36" si="4">D32/D31-1</f>
        <v>-5.7763948061406944E-2</v>
      </c>
    </row>
    <row r="33" spans="1:5" x14ac:dyDescent="0.2">
      <c r="A33" s="76" t="s">
        <v>34</v>
      </c>
      <c r="B33" s="2">
        <v>1264138.0944000001</v>
      </c>
      <c r="C33" s="2">
        <v>741718.82620000001</v>
      </c>
      <c r="D33" s="2">
        <v>522419.26819999999</v>
      </c>
      <c r="E33" s="22">
        <f t="shared" si="4"/>
        <v>0.12623578869887297</v>
      </c>
    </row>
    <row r="34" spans="1:5" x14ac:dyDescent="0.2">
      <c r="A34" s="76" t="s">
        <v>35</v>
      </c>
      <c r="B34" s="2">
        <v>4628859.4293379998</v>
      </c>
      <c r="C34" s="2">
        <v>4139297.5652000001</v>
      </c>
      <c r="D34" s="2">
        <v>489561.8677</v>
      </c>
      <c r="E34" s="22">
        <f t="shared" si="4"/>
        <v>-6.2894694931927786E-2</v>
      </c>
    </row>
    <row r="35" spans="1:5" x14ac:dyDescent="0.2">
      <c r="A35" s="76" t="s">
        <v>36</v>
      </c>
      <c r="B35" s="2">
        <v>1176647.534</v>
      </c>
      <c r="C35" s="2">
        <v>694400.09100000001</v>
      </c>
      <c r="D35" s="2">
        <v>482247.44300000003</v>
      </c>
      <c r="E35" s="22">
        <f t="shared" si="4"/>
        <v>-1.49407565878521E-2</v>
      </c>
    </row>
    <row r="36" spans="1:5" x14ac:dyDescent="0.2">
      <c r="A36" s="76" t="s">
        <v>37</v>
      </c>
      <c r="B36" s="2">
        <v>4001988.7999530002</v>
      </c>
      <c r="C36" s="2">
        <v>3471272</v>
      </c>
      <c r="D36" s="2">
        <v>530716.80099999998</v>
      </c>
      <c r="E36" s="22">
        <f t="shared" si="4"/>
        <v>0.10050723690410512</v>
      </c>
    </row>
  </sheetData>
  <mergeCells count="4">
    <mergeCell ref="A1:E1"/>
    <mergeCell ref="A10:E10"/>
    <mergeCell ref="A19:E19"/>
    <mergeCell ref="A28:E28"/>
  </mergeCells>
  <conditionalFormatting sqref="E3:E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E12:E1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21:E2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30:E3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5FE8-158C-49CD-9284-8967E1C61211}">
  <dimension ref="A1:P611"/>
  <sheetViews>
    <sheetView topLeftCell="A49" workbookViewId="0">
      <selection activeCell="P1" sqref="P1"/>
    </sheetView>
  </sheetViews>
  <sheetFormatPr defaultRowHeight="14.25" x14ac:dyDescent="0.2"/>
  <cols>
    <col min="1" max="1" width="11.75" bestFit="1" customWidth="1"/>
    <col min="2" max="2" width="9.5" bestFit="1" customWidth="1"/>
    <col min="3" max="3" width="30.5" bestFit="1" customWidth="1"/>
    <col min="4" max="4" width="19.5" bestFit="1" customWidth="1"/>
    <col min="5" max="5" width="12" bestFit="1" customWidth="1"/>
    <col min="6" max="6" width="12.75" bestFit="1" customWidth="1"/>
    <col min="7" max="7" width="7.75" bestFit="1" customWidth="1"/>
    <col min="9" max="9" width="11.75" bestFit="1" customWidth="1"/>
    <col min="11" max="11" width="27.5" bestFit="1" customWidth="1"/>
    <col min="12" max="12" width="19.5" bestFit="1" customWidth="1"/>
    <col min="13" max="13" width="11" bestFit="1" customWidth="1"/>
    <col min="14" max="14" width="12.75" bestFit="1" customWidth="1"/>
    <col min="15" max="15" width="17.875" bestFit="1" customWidth="1"/>
  </cols>
  <sheetData>
    <row r="1" spans="1:16" x14ac:dyDescent="0.2">
      <c r="A1" s="19" t="s">
        <v>0</v>
      </c>
      <c r="B1" s="26" t="s">
        <v>39</v>
      </c>
      <c r="C1" s="26" t="s">
        <v>45</v>
      </c>
      <c r="D1" s="26" t="s">
        <v>321</v>
      </c>
      <c r="E1" s="26" t="s">
        <v>2</v>
      </c>
      <c r="F1" s="26" t="s">
        <v>3</v>
      </c>
      <c r="G1" s="27" t="s">
        <v>9</v>
      </c>
      <c r="I1" s="19" t="s">
        <v>0</v>
      </c>
      <c r="J1" s="26" t="s">
        <v>39</v>
      </c>
      <c r="K1" s="26" t="s">
        <v>45</v>
      </c>
      <c r="L1" s="26" t="s">
        <v>321</v>
      </c>
      <c r="M1" s="26" t="s">
        <v>2</v>
      </c>
      <c r="N1" s="26" t="s">
        <v>3</v>
      </c>
      <c r="O1" s="36" t="s">
        <v>322</v>
      </c>
      <c r="P1" s="37" t="s">
        <v>323</v>
      </c>
    </row>
    <row r="2" spans="1:16" x14ac:dyDescent="0.2">
      <c r="A2" s="9">
        <v>2011</v>
      </c>
      <c r="B2" s="1">
        <v>707</v>
      </c>
      <c r="C2" s="1" t="s">
        <v>55</v>
      </c>
      <c r="D2" s="34">
        <v>0</v>
      </c>
      <c r="E2" s="2">
        <v>4331.5653000000002</v>
      </c>
      <c r="F2" s="2">
        <v>2350.1662000000001</v>
      </c>
      <c r="G2" s="16">
        <v>4</v>
      </c>
      <c r="I2" s="9">
        <v>2012</v>
      </c>
      <c r="J2" s="1">
        <v>707</v>
      </c>
      <c r="K2" s="1" t="s">
        <v>55</v>
      </c>
      <c r="L2" s="1">
        <v>0</v>
      </c>
      <c r="M2" s="2">
        <v>1897.5135</v>
      </c>
      <c r="N2" s="2">
        <v>1029.529</v>
      </c>
      <c r="O2" s="2">
        <f>AVERAGEIFS($E:$E,$B:$B,J2)</f>
        <v>20499.68895</v>
      </c>
    </row>
    <row r="3" spans="1:16" x14ac:dyDescent="0.2">
      <c r="A3" s="9">
        <v>2011</v>
      </c>
      <c r="B3" s="1">
        <v>708</v>
      </c>
      <c r="C3" s="1" t="s">
        <v>56</v>
      </c>
      <c r="D3" s="34">
        <v>0</v>
      </c>
      <c r="E3" s="2">
        <v>4462.4282999999996</v>
      </c>
      <c r="F3" s="2">
        <v>2421.1682000000001</v>
      </c>
      <c r="G3" s="16">
        <v>4</v>
      </c>
      <c r="I3" s="9">
        <v>2012</v>
      </c>
      <c r="J3" s="1">
        <v>708</v>
      </c>
      <c r="K3" s="1" t="s">
        <v>56</v>
      </c>
      <c r="L3" s="1">
        <v>3.0499999999999999E-2</v>
      </c>
      <c r="M3" s="2">
        <v>2172.3258000000001</v>
      </c>
      <c r="N3" s="2">
        <v>1164.8116</v>
      </c>
      <c r="O3" s="2">
        <f t="shared" ref="O3:O60" si="0">AVERAGEIFS($E:$E,$B:$B,J3)</f>
        <v>21369.927900000002</v>
      </c>
    </row>
    <row r="4" spans="1:16" x14ac:dyDescent="0.2">
      <c r="A4" s="9">
        <v>2011</v>
      </c>
      <c r="B4" s="1">
        <v>709</v>
      </c>
      <c r="C4" s="1" t="s">
        <v>57</v>
      </c>
      <c r="D4" s="34">
        <v>8.7599999999999997E-2</v>
      </c>
      <c r="E4" s="2">
        <v>2064.9504000000002</v>
      </c>
      <c r="F4" s="2">
        <v>1249.2454</v>
      </c>
      <c r="G4" s="16">
        <v>1</v>
      </c>
      <c r="I4" s="9">
        <v>2012</v>
      </c>
      <c r="J4" s="1">
        <v>709</v>
      </c>
      <c r="K4" s="1" t="s">
        <v>57</v>
      </c>
      <c r="L4" s="1">
        <v>8.2900000000000001E-2</v>
      </c>
      <c r="M4" s="2">
        <v>815.11199999999997</v>
      </c>
      <c r="N4" s="2">
        <v>494.03640000000001</v>
      </c>
      <c r="O4" s="2">
        <f t="shared" si="0"/>
        <v>1879.85205</v>
      </c>
    </row>
    <row r="5" spans="1:16" x14ac:dyDescent="0.2">
      <c r="A5" s="9">
        <v>2011</v>
      </c>
      <c r="B5" s="1">
        <v>710</v>
      </c>
      <c r="C5" s="1" t="s">
        <v>58</v>
      </c>
      <c r="D5" s="34">
        <v>0</v>
      </c>
      <c r="E5" s="2">
        <v>224.1558</v>
      </c>
      <c r="F5" s="2">
        <v>152.04419999999999</v>
      </c>
      <c r="G5" s="16">
        <v>1</v>
      </c>
      <c r="I5" s="9">
        <v>2012</v>
      </c>
      <c r="J5" s="1">
        <v>710</v>
      </c>
      <c r="K5" s="1" t="s">
        <v>58</v>
      </c>
      <c r="L5" s="1">
        <v>0</v>
      </c>
      <c r="M5" s="2">
        <v>61.133400000000002</v>
      </c>
      <c r="N5" s="2">
        <v>41.4666</v>
      </c>
      <c r="O5" s="2">
        <f t="shared" si="0"/>
        <v>152.83350000000002</v>
      </c>
    </row>
    <row r="6" spans="1:16" x14ac:dyDescent="0.2">
      <c r="A6" s="9">
        <v>2011</v>
      </c>
      <c r="B6" s="1">
        <v>711</v>
      </c>
      <c r="C6" s="1" t="s">
        <v>59</v>
      </c>
      <c r="D6" s="34">
        <v>1.1900000000000001E-2</v>
      </c>
      <c r="E6" s="2">
        <v>4711.0680000000002</v>
      </c>
      <c r="F6" s="2">
        <v>2544.3768</v>
      </c>
      <c r="G6" s="16">
        <v>4</v>
      </c>
      <c r="I6" s="9">
        <v>2012</v>
      </c>
      <c r="J6" s="1">
        <v>711</v>
      </c>
      <c r="K6" s="1" t="s">
        <v>59</v>
      </c>
      <c r="L6" s="1">
        <v>0</v>
      </c>
      <c r="M6" s="2">
        <v>2329.3613999999998</v>
      </c>
      <c r="N6" s="2">
        <v>1263.8356000000001</v>
      </c>
      <c r="O6" s="2">
        <f t="shared" si="0"/>
        <v>22060.230225000003</v>
      </c>
    </row>
    <row r="7" spans="1:16" x14ac:dyDescent="0.2">
      <c r="A7" s="9">
        <v>2011</v>
      </c>
      <c r="B7" s="1">
        <v>712</v>
      </c>
      <c r="C7" s="1" t="s">
        <v>60</v>
      </c>
      <c r="D7" s="34">
        <v>6.7999999999999996E-3</v>
      </c>
      <c r="E7" s="2">
        <v>3772.6534999999999</v>
      </c>
      <c r="F7" s="2">
        <v>-956.11940000000004</v>
      </c>
      <c r="G7" s="16">
        <v>2</v>
      </c>
      <c r="I7" s="9">
        <v>2012</v>
      </c>
      <c r="J7" s="1">
        <v>712</v>
      </c>
      <c r="K7" s="1" t="s">
        <v>60</v>
      </c>
      <c r="L7" s="1">
        <v>2.1700000000000001E-2</v>
      </c>
      <c r="M7" s="2">
        <v>1654.4296999999999</v>
      </c>
      <c r="N7" s="2">
        <v>-429.39940000000001</v>
      </c>
      <c r="O7" s="2">
        <f t="shared" si="0"/>
        <v>14382.808825</v>
      </c>
    </row>
    <row r="8" spans="1:16" x14ac:dyDescent="0.2">
      <c r="A8" s="9">
        <v>2011</v>
      </c>
      <c r="B8" s="1">
        <v>714</v>
      </c>
      <c r="C8" s="1" t="s">
        <v>61</v>
      </c>
      <c r="D8" s="34">
        <v>0</v>
      </c>
      <c r="E8" s="2">
        <v>8776.2443999999996</v>
      </c>
      <c r="F8" s="2">
        <v>-2200.6332000000002</v>
      </c>
      <c r="G8" s="16">
        <v>2</v>
      </c>
      <c r="I8" s="9">
        <v>2012</v>
      </c>
      <c r="J8" s="1">
        <v>714</v>
      </c>
      <c r="K8" s="1" t="s">
        <v>61</v>
      </c>
      <c r="L8" s="1">
        <v>0</v>
      </c>
      <c r="M8" s="2">
        <v>4465.1067999999996</v>
      </c>
      <c r="N8" s="2">
        <v>-1119.6204</v>
      </c>
      <c r="O8" s="2">
        <f t="shared" si="0"/>
        <v>34989.500699999997</v>
      </c>
    </row>
    <row r="9" spans="1:16" x14ac:dyDescent="0.2">
      <c r="A9" s="9">
        <v>2011</v>
      </c>
      <c r="B9" s="1">
        <v>715</v>
      </c>
      <c r="C9" s="1" t="s">
        <v>62</v>
      </c>
      <c r="D9" s="34">
        <v>6.2399999999999997E-2</v>
      </c>
      <c r="E9" s="2">
        <v>20939.8112</v>
      </c>
      <c r="F9" s="2">
        <v>-5345.1737999999996</v>
      </c>
      <c r="G9" s="16">
        <v>2</v>
      </c>
      <c r="I9" s="9">
        <v>2012</v>
      </c>
      <c r="J9" s="1">
        <v>715</v>
      </c>
      <c r="K9" s="1" t="s">
        <v>62</v>
      </c>
      <c r="L9" s="1">
        <v>0.12509999999999999</v>
      </c>
      <c r="M9" s="2">
        <v>9546.0903999999991</v>
      </c>
      <c r="N9" s="2">
        <v>-2480.4717999999998</v>
      </c>
      <c r="O9" s="2">
        <f t="shared" si="0"/>
        <v>63435.310400000002</v>
      </c>
    </row>
    <row r="10" spans="1:16" x14ac:dyDescent="0.2">
      <c r="A10" s="9">
        <v>2011</v>
      </c>
      <c r="B10" s="1">
        <v>716</v>
      </c>
      <c r="C10" s="1" t="s">
        <v>63</v>
      </c>
      <c r="D10" s="34">
        <v>0</v>
      </c>
      <c r="E10" s="2">
        <v>9815.5365000000002</v>
      </c>
      <c r="F10" s="2">
        <v>-2461.2345</v>
      </c>
      <c r="G10" s="16">
        <v>2</v>
      </c>
      <c r="I10" s="9">
        <v>2012</v>
      </c>
      <c r="J10" s="1">
        <v>716</v>
      </c>
      <c r="K10" s="1" t="s">
        <v>63</v>
      </c>
      <c r="L10" s="1">
        <v>0</v>
      </c>
      <c r="M10" s="2">
        <v>4734.5528999999997</v>
      </c>
      <c r="N10" s="2">
        <v>-1187.1837</v>
      </c>
      <c r="O10" s="2">
        <f t="shared" si="0"/>
        <v>28676.763500000001</v>
      </c>
    </row>
    <row r="11" spans="1:16" x14ac:dyDescent="0.2">
      <c r="A11" s="9">
        <v>2011</v>
      </c>
      <c r="B11" s="1">
        <v>717</v>
      </c>
      <c r="C11" s="1" t="s">
        <v>64</v>
      </c>
      <c r="D11" s="34">
        <v>0</v>
      </c>
      <c r="E11" s="2">
        <v>11292.2446</v>
      </c>
      <c r="F11" s="2">
        <v>-1437.2579000000001</v>
      </c>
      <c r="G11" s="16">
        <v>2</v>
      </c>
      <c r="I11" s="9">
        <v>2012</v>
      </c>
      <c r="J11" s="1">
        <v>717</v>
      </c>
      <c r="K11" s="1" t="s">
        <v>64</v>
      </c>
      <c r="L11" s="1">
        <v>0</v>
      </c>
      <c r="M11" s="2">
        <v>8686.3420000000006</v>
      </c>
      <c r="N11" s="2">
        <v>-1105.5830000000001</v>
      </c>
      <c r="O11" s="2">
        <f t="shared" si="0"/>
        <v>105321.89675</v>
      </c>
    </row>
    <row r="12" spans="1:16" x14ac:dyDescent="0.2">
      <c r="A12" s="9">
        <v>2011</v>
      </c>
      <c r="B12" s="1">
        <v>718</v>
      </c>
      <c r="C12" s="1" t="s">
        <v>65</v>
      </c>
      <c r="D12" s="34">
        <v>0</v>
      </c>
      <c r="E12" s="2">
        <v>9554.9761999999992</v>
      </c>
      <c r="F12" s="2">
        <v>-1216.1413</v>
      </c>
      <c r="G12" s="16">
        <v>2</v>
      </c>
      <c r="I12" s="9">
        <v>2012</v>
      </c>
      <c r="J12" s="1">
        <v>718</v>
      </c>
      <c r="K12" s="1" t="s">
        <v>65</v>
      </c>
      <c r="L12" s="1">
        <v>0</v>
      </c>
      <c r="M12" s="2">
        <v>8686.3420000000006</v>
      </c>
      <c r="N12" s="2">
        <v>-1105.5830000000001</v>
      </c>
      <c r="O12" s="2">
        <f t="shared" si="0"/>
        <v>105539.05530000001</v>
      </c>
    </row>
    <row r="13" spans="1:16" x14ac:dyDescent="0.2">
      <c r="A13" s="9">
        <v>2011</v>
      </c>
      <c r="B13" s="1">
        <v>722</v>
      </c>
      <c r="C13" s="1" t="s">
        <v>66</v>
      </c>
      <c r="D13" s="34">
        <v>0</v>
      </c>
      <c r="E13" s="2">
        <v>22918.011200000001</v>
      </c>
      <c r="F13" s="2">
        <v>-2916.9616000000001</v>
      </c>
      <c r="G13" s="16">
        <v>2</v>
      </c>
      <c r="I13" s="9">
        <v>2012</v>
      </c>
      <c r="J13" s="1">
        <v>722</v>
      </c>
      <c r="K13" s="1" t="s">
        <v>66</v>
      </c>
      <c r="L13" s="1">
        <v>0</v>
      </c>
      <c r="M13" s="2">
        <v>9822.0048000000006</v>
      </c>
      <c r="N13" s="2">
        <v>-1250.1264000000001</v>
      </c>
      <c r="O13" s="2">
        <f t="shared" si="0"/>
        <v>48086.898499999996</v>
      </c>
    </row>
    <row r="14" spans="1:16" x14ac:dyDescent="0.2">
      <c r="A14" s="9">
        <v>2011</v>
      </c>
      <c r="B14" s="1">
        <v>723</v>
      </c>
      <c r="C14" s="1" t="s">
        <v>67</v>
      </c>
      <c r="D14" s="34">
        <v>0</v>
      </c>
      <c r="E14" s="2">
        <v>204.6251</v>
      </c>
      <c r="F14" s="2">
        <v>-26.0443</v>
      </c>
      <c r="G14" s="16">
        <v>1</v>
      </c>
      <c r="I14" s="9">
        <v>2012</v>
      </c>
      <c r="J14" s="1">
        <v>725</v>
      </c>
      <c r="K14" s="1" t="s">
        <v>68</v>
      </c>
      <c r="L14" s="1">
        <v>0</v>
      </c>
      <c r="M14" s="2">
        <v>13475.3112</v>
      </c>
      <c r="N14" s="2">
        <v>-231.76079999999999</v>
      </c>
      <c r="O14" s="2">
        <f t="shared" si="0"/>
        <v>61824.2287</v>
      </c>
    </row>
    <row r="15" spans="1:16" x14ac:dyDescent="0.2">
      <c r="A15" s="9">
        <v>2011</v>
      </c>
      <c r="B15" s="1">
        <v>725</v>
      </c>
      <c r="C15" s="1" t="s">
        <v>68</v>
      </c>
      <c r="D15" s="34">
        <v>0</v>
      </c>
      <c r="E15" s="2">
        <v>34624.063499999997</v>
      </c>
      <c r="F15" s="2">
        <v>-595.49649999999997</v>
      </c>
      <c r="G15" s="16">
        <v>3</v>
      </c>
      <c r="I15" s="9">
        <v>2012</v>
      </c>
      <c r="J15" s="1">
        <v>726</v>
      </c>
      <c r="K15" s="1" t="s">
        <v>69</v>
      </c>
      <c r="L15" s="1">
        <v>0</v>
      </c>
      <c r="M15" s="2">
        <v>11416.5831</v>
      </c>
      <c r="N15" s="2">
        <v>-196.35290000000001</v>
      </c>
      <c r="O15" s="2">
        <f t="shared" si="0"/>
        <v>31395.603525000002</v>
      </c>
    </row>
    <row r="16" spans="1:16" x14ac:dyDescent="0.2">
      <c r="A16" s="9">
        <v>2011</v>
      </c>
      <c r="B16" s="1">
        <v>726</v>
      </c>
      <c r="C16" s="1" t="s">
        <v>69</v>
      </c>
      <c r="D16" s="34">
        <v>0</v>
      </c>
      <c r="E16" s="2">
        <v>21335.9094</v>
      </c>
      <c r="F16" s="2">
        <v>-366.95460000000003</v>
      </c>
      <c r="G16" s="16">
        <v>4</v>
      </c>
      <c r="I16" s="9">
        <v>2012</v>
      </c>
      <c r="J16" s="1">
        <v>727</v>
      </c>
      <c r="K16" s="1" t="s">
        <v>71</v>
      </c>
      <c r="L16" s="1">
        <v>0</v>
      </c>
      <c r="M16" s="2">
        <v>187.15710000000001</v>
      </c>
      <c r="N16" s="2">
        <v>-3.2189000000000001</v>
      </c>
      <c r="O16" s="2">
        <f t="shared" si="0"/>
        <v>6238.57</v>
      </c>
    </row>
    <row r="17" spans="1:15" x14ac:dyDescent="0.2">
      <c r="A17" s="9">
        <v>2011</v>
      </c>
      <c r="B17" s="1">
        <v>729</v>
      </c>
      <c r="C17" s="1" t="s">
        <v>70</v>
      </c>
      <c r="D17" s="34">
        <v>0</v>
      </c>
      <c r="E17" s="2">
        <v>33875.435100000002</v>
      </c>
      <c r="F17" s="2">
        <v>-582.62090000000001</v>
      </c>
      <c r="G17" s="16">
        <v>3</v>
      </c>
      <c r="I17" s="9">
        <v>2012</v>
      </c>
      <c r="J17" s="1">
        <v>729</v>
      </c>
      <c r="K17" s="1" t="s">
        <v>70</v>
      </c>
      <c r="L17" s="1">
        <v>0</v>
      </c>
      <c r="M17" s="2">
        <v>12726.6828</v>
      </c>
      <c r="N17" s="2">
        <v>-218.8852</v>
      </c>
      <c r="O17" s="2">
        <f t="shared" si="0"/>
        <v>62136.157199999994</v>
      </c>
    </row>
    <row r="18" spans="1:15" x14ac:dyDescent="0.2">
      <c r="A18" s="9">
        <v>2011</v>
      </c>
      <c r="B18" s="1">
        <v>727</v>
      </c>
      <c r="C18" s="1" t="s">
        <v>71</v>
      </c>
      <c r="D18" s="34">
        <v>0</v>
      </c>
      <c r="E18" s="2">
        <v>935.78549999999996</v>
      </c>
      <c r="F18" s="2">
        <v>-16.0945</v>
      </c>
      <c r="G18" s="16">
        <v>3</v>
      </c>
      <c r="I18" s="9">
        <v>2012</v>
      </c>
      <c r="J18" s="1">
        <v>730</v>
      </c>
      <c r="K18" s="1" t="s">
        <v>72</v>
      </c>
      <c r="L18" s="1">
        <v>0</v>
      </c>
      <c r="M18" s="2">
        <v>11790.897300000001</v>
      </c>
      <c r="N18" s="2">
        <v>-202.79069999999999</v>
      </c>
      <c r="O18" s="2">
        <f t="shared" si="0"/>
        <v>32612.124674999999</v>
      </c>
    </row>
    <row r="19" spans="1:15" x14ac:dyDescent="0.2">
      <c r="A19" s="9">
        <v>2011</v>
      </c>
      <c r="B19" s="1">
        <v>730</v>
      </c>
      <c r="C19" s="1" t="s">
        <v>72</v>
      </c>
      <c r="D19" s="34">
        <v>0</v>
      </c>
      <c r="E19" s="2">
        <v>22271.694899999999</v>
      </c>
      <c r="F19" s="2">
        <v>-383.04910000000001</v>
      </c>
      <c r="G19" s="16">
        <v>4</v>
      </c>
      <c r="I19" s="9">
        <v>2012</v>
      </c>
      <c r="J19" s="1">
        <v>732</v>
      </c>
      <c r="K19" s="1" t="s">
        <v>73</v>
      </c>
      <c r="L19" s="1">
        <v>0</v>
      </c>
      <c r="M19" s="2">
        <v>20776.224600000001</v>
      </c>
      <c r="N19" s="2">
        <v>280.75740000000002</v>
      </c>
      <c r="O19" s="2">
        <f t="shared" si="0"/>
        <v>44017.425000000003</v>
      </c>
    </row>
    <row r="20" spans="1:15" x14ac:dyDescent="0.2">
      <c r="A20" s="9">
        <v>2011</v>
      </c>
      <c r="B20" s="1">
        <v>732</v>
      </c>
      <c r="C20" s="1" t="s">
        <v>73</v>
      </c>
      <c r="D20" s="34">
        <v>0</v>
      </c>
      <c r="E20" s="2">
        <v>51764.491800000003</v>
      </c>
      <c r="F20" s="2">
        <v>699.51419999999996</v>
      </c>
      <c r="G20" s="16">
        <v>1</v>
      </c>
      <c r="I20" s="9">
        <v>2012</v>
      </c>
      <c r="J20" s="1">
        <v>733</v>
      </c>
      <c r="K20" s="1" t="s">
        <v>74</v>
      </c>
      <c r="L20" s="1">
        <v>0</v>
      </c>
      <c r="M20" s="2">
        <v>9507.7638000000006</v>
      </c>
      <c r="N20" s="2">
        <v>128.48220000000001</v>
      </c>
      <c r="O20" s="2">
        <f t="shared" si="0"/>
        <v>15846.273000000001</v>
      </c>
    </row>
    <row r="21" spans="1:15" x14ac:dyDescent="0.2">
      <c r="A21" s="9">
        <v>2011</v>
      </c>
      <c r="B21" s="1">
        <v>733</v>
      </c>
      <c r="C21" s="1" t="s">
        <v>74</v>
      </c>
      <c r="D21" s="34">
        <v>0</v>
      </c>
      <c r="E21" s="2">
        <v>19367.667000000001</v>
      </c>
      <c r="F21" s="2">
        <v>261.72300000000001</v>
      </c>
      <c r="G21" s="16">
        <v>1</v>
      </c>
      <c r="I21" s="9">
        <v>2012</v>
      </c>
      <c r="J21" s="1">
        <v>736</v>
      </c>
      <c r="K21" s="1" t="s">
        <v>75</v>
      </c>
      <c r="L21" s="1">
        <v>0</v>
      </c>
      <c r="M21" s="2">
        <v>1432.3757000000001</v>
      </c>
      <c r="N21" s="2">
        <v>-182.31010000000001</v>
      </c>
      <c r="O21" s="2">
        <f t="shared" si="0"/>
        <v>12175.193449999999</v>
      </c>
    </row>
    <row r="22" spans="1:15" x14ac:dyDescent="0.2">
      <c r="A22" s="9">
        <v>2011</v>
      </c>
      <c r="B22" s="1">
        <v>736</v>
      </c>
      <c r="C22" s="1" t="s">
        <v>75</v>
      </c>
      <c r="D22" s="34">
        <v>0</v>
      </c>
      <c r="E22" s="2">
        <v>2660.1262999999999</v>
      </c>
      <c r="F22" s="2">
        <v>-338.57589999999999</v>
      </c>
      <c r="G22" s="16">
        <v>2</v>
      </c>
      <c r="I22" s="9">
        <v>2012</v>
      </c>
      <c r="J22" s="1">
        <v>738</v>
      </c>
      <c r="K22" s="1" t="s">
        <v>76</v>
      </c>
      <c r="L22" s="1">
        <v>0</v>
      </c>
      <c r="M22" s="2">
        <v>15551.507600000001</v>
      </c>
      <c r="N22" s="2">
        <v>-1979.3668</v>
      </c>
      <c r="O22" s="2">
        <f t="shared" si="0"/>
        <v>80878.070775</v>
      </c>
    </row>
    <row r="23" spans="1:15" x14ac:dyDescent="0.2">
      <c r="A23" s="9">
        <v>2011</v>
      </c>
      <c r="B23" s="1">
        <v>738</v>
      </c>
      <c r="C23" s="1" t="s">
        <v>76</v>
      </c>
      <c r="D23" s="34">
        <v>0</v>
      </c>
      <c r="E23" s="2">
        <v>37037.143100000001</v>
      </c>
      <c r="F23" s="2">
        <v>-4714.0182999999997</v>
      </c>
      <c r="G23" s="16">
        <v>2</v>
      </c>
      <c r="I23" s="9">
        <v>2012</v>
      </c>
      <c r="J23" s="1">
        <v>739</v>
      </c>
      <c r="K23" s="1" t="s">
        <v>77</v>
      </c>
      <c r="L23" s="1">
        <v>0</v>
      </c>
      <c r="M23" s="2">
        <v>5977.6016</v>
      </c>
      <c r="N23" s="2">
        <v>-196.8424</v>
      </c>
      <c r="O23" s="2">
        <f t="shared" si="0"/>
        <v>64819.617349999993</v>
      </c>
    </row>
    <row r="24" spans="1:15" x14ac:dyDescent="0.2">
      <c r="A24" s="9">
        <v>2011</v>
      </c>
      <c r="B24" s="1">
        <v>739</v>
      </c>
      <c r="C24" s="1" t="s">
        <v>77</v>
      </c>
      <c r="D24" s="34">
        <v>0</v>
      </c>
      <c r="E24" s="2">
        <v>9713.6026000000002</v>
      </c>
      <c r="F24" s="2">
        <v>-319.8689</v>
      </c>
      <c r="G24" s="16">
        <v>3</v>
      </c>
      <c r="I24" s="9">
        <v>2012</v>
      </c>
      <c r="J24" s="1">
        <v>741</v>
      </c>
      <c r="K24" s="1" t="s">
        <v>78</v>
      </c>
      <c r="L24" s="1">
        <v>0</v>
      </c>
      <c r="M24" s="2">
        <v>35340.550000000003</v>
      </c>
      <c r="N24" s="2">
        <v>5594.45</v>
      </c>
      <c r="O24" s="2">
        <f t="shared" si="0"/>
        <v>61139.1515</v>
      </c>
    </row>
    <row r="25" spans="1:15" x14ac:dyDescent="0.2">
      <c r="A25" s="9">
        <v>2011</v>
      </c>
      <c r="B25" s="1">
        <v>741</v>
      </c>
      <c r="C25" s="1" t="s">
        <v>78</v>
      </c>
      <c r="D25" s="34">
        <v>0</v>
      </c>
      <c r="E25" s="2">
        <v>63612.99</v>
      </c>
      <c r="F25" s="2">
        <v>10070.01</v>
      </c>
      <c r="G25" s="16">
        <v>1</v>
      </c>
      <c r="I25" s="9">
        <v>2012</v>
      </c>
      <c r="J25" s="1">
        <v>742</v>
      </c>
      <c r="K25" s="1" t="s">
        <v>79</v>
      </c>
      <c r="L25" s="1">
        <v>0</v>
      </c>
      <c r="M25" s="2">
        <v>23910.4064</v>
      </c>
      <c r="N25" s="2">
        <v>-787.36959999999999</v>
      </c>
      <c r="O25" s="2">
        <f t="shared" si="0"/>
        <v>121233.23245</v>
      </c>
    </row>
    <row r="26" spans="1:15" x14ac:dyDescent="0.2">
      <c r="A26" s="9">
        <v>2011</v>
      </c>
      <c r="B26" s="1">
        <v>742</v>
      </c>
      <c r="C26" s="1" t="s">
        <v>79</v>
      </c>
      <c r="D26" s="34">
        <v>0</v>
      </c>
      <c r="E26" s="2">
        <v>55292.8148</v>
      </c>
      <c r="F26" s="2">
        <v>-1820.7922000000001</v>
      </c>
      <c r="G26" s="16">
        <v>4</v>
      </c>
      <c r="I26" s="9">
        <v>2012</v>
      </c>
      <c r="J26" s="1">
        <v>743</v>
      </c>
      <c r="K26" s="1" t="s">
        <v>80</v>
      </c>
      <c r="L26" s="1">
        <v>0</v>
      </c>
      <c r="M26" s="2">
        <v>33995.885999999999</v>
      </c>
      <c r="N26" s="2">
        <v>-1119.4882</v>
      </c>
      <c r="O26" s="2">
        <f t="shared" si="0"/>
        <v>218201.85524999999</v>
      </c>
    </row>
    <row r="27" spans="1:15" x14ac:dyDescent="0.2">
      <c r="A27" s="9">
        <v>2011</v>
      </c>
      <c r="B27" s="1">
        <v>743</v>
      </c>
      <c r="C27" s="1" t="s">
        <v>80</v>
      </c>
      <c r="D27" s="34">
        <v>0</v>
      </c>
      <c r="E27" s="2">
        <v>65035.608</v>
      </c>
      <c r="F27" s="2">
        <v>-2141.6296000000002</v>
      </c>
      <c r="G27" s="16">
        <v>3</v>
      </c>
      <c r="I27" s="9">
        <v>2012</v>
      </c>
      <c r="J27" s="1">
        <v>744</v>
      </c>
      <c r="K27" s="1" t="s">
        <v>83</v>
      </c>
      <c r="L27" s="1">
        <v>0</v>
      </c>
      <c r="M27" s="2">
        <v>3495.4639999999999</v>
      </c>
      <c r="N27" s="2">
        <v>553.33600000000001</v>
      </c>
      <c r="O27" s="2">
        <f t="shared" si="0"/>
        <v>5942.2888000000003</v>
      </c>
    </row>
    <row r="28" spans="1:15" x14ac:dyDescent="0.2">
      <c r="A28" s="9">
        <v>2011</v>
      </c>
      <c r="B28" s="1">
        <v>745</v>
      </c>
      <c r="C28" s="1" t="s">
        <v>81</v>
      </c>
      <c r="D28" s="34">
        <v>0</v>
      </c>
      <c r="E28" s="2">
        <v>50334.681600000004</v>
      </c>
      <c r="F28" s="2">
        <v>7968.0384000000004</v>
      </c>
      <c r="G28" s="16">
        <v>1</v>
      </c>
      <c r="I28" s="9">
        <v>2012</v>
      </c>
      <c r="J28" s="1">
        <v>745</v>
      </c>
      <c r="K28" s="1" t="s">
        <v>81</v>
      </c>
      <c r="L28" s="1">
        <v>0</v>
      </c>
      <c r="M28" s="2">
        <v>23070.062399999999</v>
      </c>
      <c r="N28" s="2">
        <v>3652.0176000000001</v>
      </c>
      <c r="O28" s="2">
        <f t="shared" si="0"/>
        <v>45790.578399999999</v>
      </c>
    </row>
    <row r="29" spans="1:15" x14ac:dyDescent="0.2">
      <c r="A29" s="9">
        <v>2011</v>
      </c>
      <c r="B29" s="1">
        <v>747</v>
      </c>
      <c r="C29" s="1" t="s">
        <v>82</v>
      </c>
      <c r="D29" s="34">
        <v>0</v>
      </c>
      <c r="E29" s="2">
        <v>53949.993000000002</v>
      </c>
      <c r="F29" s="2">
        <v>-1776.5790999999999</v>
      </c>
      <c r="G29" s="16">
        <v>3</v>
      </c>
      <c r="I29" s="9">
        <v>2012</v>
      </c>
      <c r="J29" s="1">
        <v>747</v>
      </c>
      <c r="K29" s="1" t="s">
        <v>82</v>
      </c>
      <c r="L29" s="1">
        <v>0</v>
      </c>
      <c r="M29" s="2">
        <v>25866.435000000001</v>
      </c>
      <c r="N29" s="2">
        <v>-851.78449999999998</v>
      </c>
      <c r="O29" s="2">
        <f t="shared" si="0"/>
        <v>121757.00475000001</v>
      </c>
    </row>
    <row r="30" spans="1:15" x14ac:dyDescent="0.2">
      <c r="A30" s="9">
        <v>2011</v>
      </c>
      <c r="B30" s="1">
        <v>744</v>
      </c>
      <c r="C30" s="1" t="s">
        <v>83</v>
      </c>
      <c r="D30" s="34">
        <v>0</v>
      </c>
      <c r="E30" s="2">
        <v>6291.8352000000004</v>
      </c>
      <c r="F30" s="2">
        <v>996.00480000000005</v>
      </c>
      <c r="G30" s="16">
        <v>1</v>
      </c>
      <c r="I30" s="9">
        <v>2012</v>
      </c>
      <c r="J30" s="1">
        <v>748</v>
      </c>
      <c r="K30" s="1" t="s">
        <v>84</v>
      </c>
      <c r="L30" s="1">
        <v>0</v>
      </c>
      <c r="M30" s="2">
        <v>37360.01</v>
      </c>
      <c r="N30" s="2">
        <v>-1230.2650000000001</v>
      </c>
      <c r="O30" s="2">
        <f t="shared" si="0"/>
        <v>225280.86029999997</v>
      </c>
    </row>
    <row r="31" spans="1:15" x14ac:dyDescent="0.2">
      <c r="A31" s="9">
        <v>2011</v>
      </c>
      <c r="B31" s="1">
        <v>748</v>
      </c>
      <c r="C31" s="1" t="s">
        <v>84</v>
      </c>
      <c r="D31" s="34">
        <v>0</v>
      </c>
      <c r="E31" s="2">
        <v>67995.218200000003</v>
      </c>
      <c r="F31" s="2">
        <v>-2239.0823</v>
      </c>
      <c r="G31" s="16">
        <v>3</v>
      </c>
      <c r="I31" s="9">
        <v>2012</v>
      </c>
      <c r="J31" s="1">
        <v>749</v>
      </c>
      <c r="K31" s="1" t="s">
        <v>85</v>
      </c>
      <c r="L31" s="1">
        <v>0</v>
      </c>
      <c r="M31" s="2">
        <v>271411.77500000002</v>
      </c>
      <c r="N31" s="2">
        <v>75680.414999999994</v>
      </c>
      <c r="O31" s="2">
        <f t="shared" si="0"/>
        <v>651388.26</v>
      </c>
    </row>
    <row r="32" spans="1:15" x14ac:dyDescent="0.2">
      <c r="A32" s="9">
        <v>2011</v>
      </c>
      <c r="B32" s="1">
        <v>749</v>
      </c>
      <c r="C32" s="1" t="s">
        <v>85</v>
      </c>
      <c r="D32" s="34">
        <v>0</v>
      </c>
      <c r="E32" s="2">
        <v>694814.14399999997</v>
      </c>
      <c r="F32" s="2">
        <v>274181.37199999997</v>
      </c>
      <c r="G32" s="16">
        <v>1</v>
      </c>
      <c r="I32" s="9">
        <v>2012</v>
      </c>
      <c r="J32" s="1">
        <v>750</v>
      </c>
      <c r="K32" s="1" t="s">
        <v>86</v>
      </c>
      <c r="L32" s="1">
        <v>0</v>
      </c>
      <c r="M32" s="2">
        <v>204101.65479999999</v>
      </c>
      <c r="N32" s="2">
        <v>72140.789199999999</v>
      </c>
      <c r="O32" s="2">
        <f t="shared" si="0"/>
        <v>474427.78269999998</v>
      </c>
    </row>
    <row r="33" spans="1:15" x14ac:dyDescent="0.2">
      <c r="A33" s="9">
        <v>2011</v>
      </c>
      <c r="B33" s="1">
        <v>750</v>
      </c>
      <c r="C33" s="1" t="s">
        <v>86</v>
      </c>
      <c r="D33" s="34">
        <v>0</v>
      </c>
      <c r="E33" s="2">
        <v>471170.84139999998</v>
      </c>
      <c r="F33" s="2">
        <v>219435.26860000001</v>
      </c>
      <c r="G33" s="16">
        <v>1</v>
      </c>
      <c r="I33" s="9">
        <v>2012</v>
      </c>
      <c r="J33" s="1">
        <v>751</v>
      </c>
      <c r="K33" s="1" t="s">
        <v>87</v>
      </c>
      <c r="L33" s="1">
        <v>0</v>
      </c>
      <c r="M33" s="2">
        <v>236671.06779999999</v>
      </c>
      <c r="N33" s="2">
        <v>91814.118199999997</v>
      </c>
      <c r="O33" s="2">
        <f t="shared" si="0"/>
        <v>535224.02029999997</v>
      </c>
    </row>
    <row r="34" spans="1:15" x14ac:dyDescent="0.2">
      <c r="A34" s="9">
        <v>2011</v>
      </c>
      <c r="B34" s="1">
        <v>751</v>
      </c>
      <c r="C34" s="1" t="s">
        <v>87</v>
      </c>
      <c r="D34" s="34">
        <v>0</v>
      </c>
      <c r="E34" s="2">
        <v>514596.7254</v>
      </c>
      <c r="F34" s="2">
        <v>250437.40059999999</v>
      </c>
      <c r="G34" s="16">
        <v>1</v>
      </c>
      <c r="I34" s="9">
        <v>2012</v>
      </c>
      <c r="J34" s="1">
        <v>752</v>
      </c>
      <c r="K34" s="1" t="s">
        <v>88</v>
      </c>
      <c r="L34" s="1">
        <v>0</v>
      </c>
      <c r="M34" s="2">
        <v>221472.00839999999</v>
      </c>
      <c r="N34" s="2">
        <v>80533.979600000006</v>
      </c>
      <c r="O34" s="2">
        <f t="shared" si="0"/>
        <v>497226.37179999996</v>
      </c>
    </row>
    <row r="35" spans="1:15" x14ac:dyDescent="0.2">
      <c r="A35" s="9">
        <v>2011</v>
      </c>
      <c r="B35" s="1">
        <v>752</v>
      </c>
      <c r="C35" s="1" t="s">
        <v>88</v>
      </c>
      <c r="D35" s="34">
        <v>0</v>
      </c>
      <c r="E35" s="2">
        <v>468999.54719999997</v>
      </c>
      <c r="F35" s="2">
        <v>216596.98480000001</v>
      </c>
      <c r="G35" s="16">
        <v>1</v>
      </c>
      <c r="I35" s="9">
        <v>2012</v>
      </c>
      <c r="J35" s="1">
        <v>753</v>
      </c>
      <c r="K35" s="1" t="s">
        <v>89</v>
      </c>
      <c r="L35" s="1">
        <v>0</v>
      </c>
      <c r="M35" s="2">
        <v>277925.65759999998</v>
      </c>
      <c r="N35" s="2">
        <v>71313.494399999996</v>
      </c>
      <c r="O35" s="2">
        <f t="shared" si="0"/>
        <v>720869.67440000002</v>
      </c>
    </row>
    <row r="36" spans="1:15" x14ac:dyDescent="0.2">
      <c r="A36" s="9">
        <v>2011</v>
      </c>
      <c r="B36" s="1">
        <v>753</v>
      </c>
      <c r="C36" s="1" t="s">
        <v>89</v>
      </c>
      <c r="D36" s="34">
        <v>0</v>
      </c>
      <c r="E36" s="2">
        <v>788179.79460000002</v>
      </c>
      <c r="F36" s="2">
        <v>230195.8474</v>
      </c>
      <c r="G36" s="16">
        <v>1</v>
      </c>
      <c r="I36" s="9">
        <v>2012</v>
      </c>
      <c r="J36" s="1">
        <v>754</v>
      </c>
      <c r="K36" s="1" t="s">
        <v>90</v>
      </c>
      <c r="L36" s="1">
        <v>1.6367</v>
      </c>
      <c r="M36" s="2">
        <v>109703.82919999999</v>
      </c>
      <c r="N36" s="2">
        <v>-1782.2431999999999</v>
      </c>
      <c r="O36" s="2">
        <f t="shared" si="0"/>
        <v>257450.1153</v>
      </c>
    </row>
    <row r="37" spans="1:15" x14ac:dyDescent="0.2">
      <c r="A37" s="9">
        <v>2011</v>
      </c>
      <c r="B37" s="1">
        <v>754</v>
      </c>
      <c r="C37" s="1" t="s">
        <v>90</v>
      </c>
      <c r="D37" s="34">
        <v>0.70920000000000005</v>
      </c>
      <c r="E37" s="2">
        <v>274259.57299999997</v>
      </c>
      <c r="F37" s="2">
        <v>-3672.3755000000001</v>
      </c>
      <c r="G37" s="16">
        <v>2</v>
      </c>
      <c r="I37" s="9">
        <v>2012</v>
      </c>
      <c r="J37" s="1">
        <v>755</v>
      </c>
      <c r="K37" s="1" t="s">
        <v>93</v>
      </c>
      <c r="L37" s="1">
        <v>0</v>
      </c>
      <c r="M37" s="2">
        <v>72546.080600000001</v>
      </c>
      <c r="N37" s="2">
        <v>-812.97260000000006</v>
      </c>
      <c r="O37" s="2">
        <f t="shared" si="0"/>
        <v>154823.95250000001</v>
      </c>
    </row>
    <row r="38" spans="1:15" x14ac:dyDescent="0.2">
      <c r="A38" s="9">
        <v>2011</v>
      </c>
      <c r="B38" s="1">
        <v>756</v>
      </c>
      <c r="C38" s="1" t="s">
        <v>91</v>
      </c>
      <c r="D38" s="34">
        <v>0</v>
      </c>
      <c r="E38" s="2">
        <v>159247.49400000001</v>
      </c>
      <c r="F38" s="2">
        <v>-1784.5740000000001</v>
      </c>
      <c r="G38" s="16">
        <v>2</v>
      </c>
      <c r="I38" s="9">
        <v>2012</v>
      </c>
      <c r="J38" s="1">
        <v>756</v>
      </c>
      <c r="K38" s="1" t="s">
        <v>91</v>
      </c>
      <c r="L38" s="1">
        <v>0</v>
      </c>
      <c r="M38" s="2">
        <v>69891.955700000006</v>
      </c>
      <c r="N38" s="2">
        <v>-783.22969999999998</v>
      </c>
      <c r="O38" s="2">
        <f t="shared" si="0"/>
        <v>153054.53590000002</v>
      </c>
    </row>
    <row r="39" spans="1:15" x14ac:dyDescent="0.2">
      <c r="A39" s="9">
        <v>2011</v>
      </c>
      <c r="B39" s="1">
        <v>757</v>
      </c>
      <c r="C39" s="1" t="s">
        <v>92</v>
      </c>
      <c r="D39" s="34">
        <v>0</v>
      </c>
      <c r="E39" s="2">
        <v>51313.081400000003</v>
      </c>
      <c r="F39" s="2">
        <v>-575.02940000000001</v>
      </c>
      <c r="G39" s="16">
        <v>1</v>
      </c>
      <c r="I39" s="9">
        <v>2012</v>
      </c>
      <c r="J39" s="1">
        <v>757</v>
      </c>
      <c r="K39" s="1" t="s">
        <v>92</v>
      </c>
      <c r="L39" s="1">
        <v>0</v>
      </c>
      <c r="M39" s="2">
        <v>40696.5818</v>
      </c>
      <c r="N39" s="2">
        <v>-456.05779999999999</v>
      </c>
      <c r="O39" s="2">
        <f t="shared" si="0"/>
        <v>69007.247400000007</v>
      </c>
    </row>
    <row r="40" spans="1:15" x14ac:dyDescent="0.2">
      <c r="A40" s="9">
        <v>2011</v>
      </c>
      <c r="B40" s="1">
        <v>755</v>
      </c>
      <c r="C40" s="1" t="s">
        <v>93</v>
      </c>
      <c r="D40" s="34">
        <v>0</v>
      </c>
      <c r="E40" s="2">
        <v>158362.78570000001</v>
      </c>
      <c r="F40" s="2">
        <v>-1774.6596999999999</v>
      </c>
      <c r="G40" s="16">
        <v>2</v>
      </c>
      <c r="I40" s="9">
        <v>2012</v>
      </c>
      <c r="J40" s="1">
        <v>758</v>
      </c>
      <c r="K40" s="1" t="s">
        <v>94</v>
      </c>
      <c r="L40" s="1">
        <v>0</v>
      </c>
      <c r="M40" s="2">
        <v>128282.7035</v>
      </c>
      <c r="N40" s="2">
        <v>-1437.5735</v>
      </c>
      <c r="O40" s="2">
        <f t="shared" si="0"/>
        <v>314071.44650000002</v>
      </c>
    </row>
    <row r="41" spans="1:15" x14ac:dyDescent="0.2">
      <c r="A41" s="9">
        <v>2011</v>
      </c>
      <c r="B41" s="1">
        <v>758</v>
      </c>
      <c r="C41" s="1" t="s">
        <v>94</v>
      </c>
      <c r="D41" s="34">
        <v>0</v>
      </c>
      <c r="E41" s="2">
        <v>344151.52870000002</v>
      </c>
      <c r="F41" s="2">
        <v>-3856.6626999999999</v>
      </c>
      <c r="G41" s="16">
        <v>2</v>
      </c>
      <c r="I41" s="9">
        <v>2012</v>
      </c>
      <c r="J41" s="1">
        <v>759</v>
      </c>
      <c r="K41" s="1" t="s">
        <v>95</v>
      </c>
      <c r="L41" s="1">
        <v>0</v>
      </c>
      <c r="M41" s="2">
        <v>24822.036599999999</v>
      </c>
      <c r="N41" s="2">
        <v>-2031.4362000000001</v>
      </c>
      <c r="O41" s="2">
        <f t="shared" si="0"/>
        <v>100261.55959999999</v>
      </c>
    </row>
    <row r="42" spans="1:15" x14ac:dyDescent="0.2">
      <c r="A42" s="9">
        <v>2011</v>
      </c>
      <c r="B42" s="1">
        <v>759</v>
      </c>
      <c r="C42" s="1" t="s">
        <v>95</v>
      </c>
      <c r="D42" s="34">
        <v>0</v>
      </c>
      <c r="E42" s="2">
        <v>35529.5818</v>
      </c>
      <c r="F42" s="2">
        <v>-2392.3283999999999</v>
      </c>
      <c r="G42" s="16">
        <v>3</v>
      </c>
      <c r="I42" s="9">
        <v>2012</v>
      </c>
      <c r="J42" s="1">
        <v>760</v>
      </c>
      <c r="K42" s="1" t="s">
        <v>96</v>
      </c>
      <c r="L42" s="1">
        <v>0.60680000000000001</v>
      </c>
      <c r="M42" s="2">
        <v>71545.870200000005</v>
      </c>
      <c r="N42" s="2">
        <v>-9848.7780000000002</v>
      </c>
      <c r="O42" s="2">
        <f t="shared" si="0"/>
        <v>271582.28280000004</v>
      </c>
    </row>
    <row r="43" spans="1:15" x14ac:dyDescent="0.2">
      <c r="A43" s="9">
        <v>2011</v>
      </c>
      <c r="B43" s="1">
        <v>760</v>
      </c>
      <c r="C43" s="1" t="s">
        <v>96</v>
      </c>
      <c r="D43" s="34">
        <v>0</v>
      </c>
      <c r="E43" s="2">
        <v>190302.2806</v>
      </c>
      <c r="F43" s="2">
        <v>-22658.539799999999</v>
      </c>
      <c r="G43" s="16">
        <v>3</v>
      </c>
      <c r="I43" s="9">
        <v>2012</v>
      </c>
      <c r="J43" s="1">
        <v>761</v>
      </c>
      <c r="K43" s="1" t="s">
        <v>98</v>
      </c>
      <c r="L43" s="1">
        <v>0</v>
      </c>
      <c r="M43" s="2">
        <v>58891.498599999999</v>
      </c>
      <c r="N43" s="2">
        <v>-6459.1359000000002</v>
      </c>
      <c r="O43" s="2">
        <f t="shared" si="0"/>
        <v>230698.9284</v>
      </c>
    </row>
    <row r="44" spans="1:15" x14ac:dyDescent="0.2">
      <c r="A44" s="9">
        <v>2011</v>
      </c>
      <c r="B44" s="1">
        <v>762</v>
      </c>
      <c r="C44" s="1" t="s">
        <v>97</v>
      </c>
      <c r="D44" s="34">
        <v>0</v>
      </c>
      <c r="E44" s="2">
        <v>192249.10699999999</v>
      </c>
      <c r="F44" s="2">
        <v>-24046.087800000001</v>
      </c>
      <c r="G44" s="16">
        <v>3</v>
      </c>
      <c r="I44" s="9">
        <v>2012</v>
      </c>
      <c r="J44" s="1">
        <v>762</v>
      </c>
      <c r="K44" s="1" t="s">
        <v>97</v>
      </c>
      <c r="L44" s="1">
        <v>0</v>
      </c>
      <c r="M44" s="2">
        <v>68138.923999999999</v>
      </c>
      <c r="N44" s="2">
        <v>-7736.8422</v>
      </c>
      <c r="O44" s="2">
        <f t="shared" si="0"/>
        <v>274259.1691</v>
      </c>
    </row>
    <row r="45" spans="1:15" x14ac:dyDescent="0.2">
      <c r="A45" s="9">
        <v>2011</v>
      </c>
      <c r="B45" s="1">
        <v>761</v>
      </c>
      <c r="C45" s="1" t="s">
        <v>98</v>
      </c>
      <c r="D45" s="34">
        <v>0</v>
      </c>
      <c r="E45" s="2">
        <v>151852.45920000001</v>
      </c>
      <c r="F45" s="2">
        <v>-19862.725200000001</v>
      </c>
      <c r="G45" s="16">
        <v>3</v>
      </c>
      <c r="I45" s="9">
        <v>2012</v>
      </c>
      <c r="J45" s="1">
        <v>763</v>
      </c>
      <c r="K45" s="1" t="s">
        <v>99</v>
      </c>
      <c r="L45" s="1">
        <v>0</v>
      </c>
      <c r="M45" s="2">
        <v>63271.858</v>
      </c>
      <c r="N45" s="2">
        <v>-7623.6437999999998</v>
      </c>
      <c r="O45" s="2">
        <f t="shared" si="0"/>
        <v>229725.51519999999</v>
      </c>
    </row>
    <row r="46" spans="1:15" x14ac:dyDescent="0.2">
      <c r="A46" s="9">
        <v>2011</v>
      </c>
      <c r="B46" s="1">
        <v>763</v>
      </c>
      <c r="C46" s="1" t="s">
        <v>99</v>
      </c>
      <c r="D46" s="34">
        <v>0</v>
      </c>
      <c r="E46" s="2">
        <v>148932.21960000001</v>
      </c>
      <c r="F46" s="2">
        <v>-16942.4853</v>
      </c>
      <c r="G46" s="16">
        <v>3</v>
      </c>
      <c r="I46" s="9">
        <v>2012</v>
      </c>
      <c r="J46" s="1">
        <v>764</v>
      </c>
      <c r="K46" s="1" t="s">
        <v>100</v>
      </c>
      <c r="L46" s="1">
        <v>0</v>
      </c>
      <c r="M46" s="2">
        <v>39909.941200000001</v>
      </c>
      <c r="N46" s="2">
        <v>-4116.1148999999996</v>
      </c>
      <c r="O46" s="2">
        <f t="shared" si="0"/>
        <v>180405.91306666666</v>
      </c>
    </row>
    <row r="47" spans="1:15" x14ac:dyDescent="0.2">
      <c r="A47" s="9">
        <v>2011</v>
      </c>
      <c r="B47" s="1">
        <v>764</v>
      </c>
      <c r="C47" s="1" t="s">
        <v>100</v>
      </c>
      <c r="D47" s="34">
        <v>0</v>
      </c>
      <c r="E47" s="2">
        <v>82740.122000000003</v>
      </c>
      <c r="F47" s="2">
        <v>-8635.7160000000003</v>
      </c>
      <c r="G47" s="16">
        <v>2</v>
      </c>
      <c r="I47" s="9">
        <v>2012</v>
      </c>
      <c r="J47" s="1">
        <v>765</v>
      </c>
      <c r="K47" s="1" t="s">
        <v>101</v>
      </c>
      <c r="L47" s="1">
        <v>0</v>
      </c>
      <c r="M47" s="2">
        <v>60351.618399999999</v>
      </c>
      <c r="N47" s="2">
        <v>-7779.4362000000001</v>
      </c>
      <c r="O47" s="2">
        <f t="shared" si="0"/>
        <v>227657.01215000002</v>
      </c>
    </row>
    <row r="48" spans="1:15" x14ac:dyDescent="0.2">
      <c r="A48" s="9">
        <v>2011</v>
      </c>
      <c r="B48" s="1">
        <v>765</v>
      </c>
      <c r="C48" s="1" t="s">
        <v>101</v>
      </c>
      <c r="D48" s="34">
        <v>0</v>
      </c>
      <c r="E48" s="2">
        <v>151852.45920000001</v>
      </c>
      <c r="F48" s="2">
        <v>-17905.250100000001</v>
      </c>
      <c r="G48" s="16">
        <v>3</v>
      </c>
      <c r="I48" s="9">
        <v>2012</v>
      </c>
      <c r="J48" s="1">
        <v>766</v>
      </c>
      <c r="K48" s="1" t="s">
        <v>102</v>
      </c>
      <c r="L48" s="1">
        <v>0</v>
      </c>
      <c r="M48" s="2">
        <v>36502.995000000003</v>
      </c>
      <c r="N48" s="2">
        <v>-2806.4630999999999</v>
      </c>
      <c r="O48" s="2">
        <f t="shared" si="0"/>
        <v>178459.08666666667</v>
      </c>
    </row>
    <row r="49" spans="1:15" x14ac:dyDescent="0.2">
      <c r="A49" s="9">
        <v>2011</v>
      </c>
      <c r="B49" s="1">
        <v>766</v>
      </c>
      <c r="C49" s="1" t="s">
        <v>102</v>
      </c>
      <c r="D49" s="34">
        <v>0</v>
      </c>
      <c r="E49" s="2">
        <v>82740.122000000003</v>
      </c>
      <c r="F49" s="2">
        <v>-7237.5195000000003</v>
      </c>
      <c r="G49" s="16">
        <v>2</v>
      </c>
      <c r="I49" s="9">
        <v>2012</v>
      </c>
      <c r="J49" s="1">
        <v>767</v>
      </c>
      <c r="K49" s="1" t="s">
        <v>103</v>
      </c>
      <c r="L49" s="1">
        <v>0</v>
      </c>
      <c r="M49" s="2">
        <v>25308.743200000001</v>
      </c>
      <c r="N49" s="2">
        <v>-2657.9625000000001</v>
      </c>
      <c r="O49" s="2">
        <f t="shared" si="0"/>
        <v>104479.68346666667</v>
      </c>
    </row>
    <row r="50" spans="1:15" x14ac:dyDescent="0.2">
      <c r="A50" s="9">
        <v>2011</v>
      </c>
      <c r="B50" s="1">
        <v>767</v>
      </c>
      <c r="C50" s="1" t="s">
        <v>103</v>
      </c>
      <c r="D50" s="34">
        <v>0</v>
      </c>
      <c r="E50" s="2">
        <v>42830.180800000002</v>
      </c>
      <c r="F50" s="2">
        <v>-1723.2081000000001</v>
      </c>
      <c r="G50" s="16">
        <v>2</v>
      </c>
      <c r="I50" s="9">
        <v>2012</v>
      </c>
      <c r="J50" s="1">
        <v>768</v>
      </c>
      <c r="K50" s="1" t="s">
        <v>104</v>
      </c>
      <c r="L50" s="1">
        <v>0</v>
      </c>
      <c r="M50" s="2">
        <v>33096.048799999997</v>
      </c>
      <c r="N50" s="2">
        <v>-3733.9256999999998</v>
      </c>
      <c r="O50" s="2">
        <f t="shared" si="0"/>
        <v>175214.37600000002</v>
      </c>
    </row>
    <row r="51" spans="1:15" x14ac:dyDescent="0.2">
      <c r="A51" s="9">
        <v>2011</v>
      </c>
      <c r="B51" s="1">
        <v>768</v>
      </c>
      <c r="C51" s="1" t="s">
        <v>104</v>
      </c>
      <c r="D51" s="34">
        <v>0</v>
      </c>
      <c r="E51" s="2">
        <v>81280.002200000003</v>
      </c>
      <c r="F51" s="2">
        <v>-7315.4156999999996</v>
      </c>
      <c r="G51" s="16">
        <v>2</v>
      </c>
      <c r="I51" s="9">
        <v>2012</v>
      </c>
      <c r="J51" s="1">
        <v>769</v>
      </c>
      <c r="K51" s="1" t="s">
        <v>105</v>
      </c>
      <c r="L51" s="1">
        <v>0</v>
      </c>
      <c r="M51" s="2">
        <v>28228.982800000002</v>
      </c>
      <c r="N51" s="2">
        <v>-2502.1700999999998</v>
      </c>
      <c r="O51" s="2">
        <f t="shared" si="0"/>
        <v>104479.68346666667</v>
      </c>
    </row>
    <row r="52" spans="1:15" x14ac:dyDescent="0.2">
      <c r="A52" s="9">
        <v>2011</v>
      </c>
      <c r="B52" s="1">
        <v>769</v>
      </c>
      <c r="C52" s="1" t="s">
        <v>105</v>
      </c>
      <c r="D52" s="34">
        <v>0</v>
      </c>
      <c r="E52" s="2">
        <v>36016.288399999998</v>
      </c>
      <c r="F52" s="2">
        <v>-3857.7725999999998</v>
      </c>
      <c r="G52" s="16">
        <v>2</v>
      </c>
      <c r="I52" s="9">
        <v>2012</v>
      </c>
      <c r="J52" s="1">
        <v>770</v>
      </c>
      <c r="K52" s="1" t="s">
        <v>106</v>
      </c>
      <c r="L52" s="1">
        <v>0.80510000000000004</v>
      </c>
      <c r="M52" s="2">
        <v>68625.630600000004</v>
      </c>
      <c r="N52" s="2">
        <v>-8952.2873999999993</v>
      </c>
      <c r="O52" s="2">
        <f t="shared" si="0"/>
        <v>368274.66066666663</v>
      </c>
    </row>
    <row r="53" spans="1:15" x14ac:dyDescent="0.2">
      <c r="A53" s="9">
        <v>2011</v>
      </c>
      <c r="B53" s="1">
        <v>770</v>
      </c>
      <c r="C53" s="1" t="s">
        <v>106</v>
      </c>
      <c r="D53" s="34">
        <v>0.76200000000000001</v>
      </c>
      <c r="E53" s="2">
        <v>201983.239</v>
      </c>
      <c r="F53" s="2">
        <v>-23176.574100000002</v>
      </c>
      <c r="G53" s="16">
        <v>2</v>
      </c>
      <c r="I53" s="9">
        <v>2012</v>
      </c>
      <c r="J53" s="1">
        <v>771</v>
      </c>
      <c r="K53" s="1" t="s">
        <v>107</v>
      </c>
      <c r="L53" s="1">
        <v>136.17910000000001</v>
      </c>
      <c r="M53" s="2">
        <v>271525.92479999998</v>
      </c>
      <c r="N53" s="2">
        <v>-70374.014800000004</v>
      </c>
      <c r="O53" s="2">
        <f t="shared" si="0"/>
        <v>613801.56239999994</v>
      </c>
    </row>
    <row r="54" spans="1:15" x14ac:dyDescent="0.2">
      <c r="A54" s="9">
        <v>2011</v>
      </c>
      <c r="B54" s="1">
        <v>771</v>
      </c>
      <c r="C54" s="1" t="s">
        <v>107</v>
      </c>
      <c r="D54" s="34">
        <v>0</v>
      </c>
      <c r="E54" s="2">
        <v>671166.19440000004</v>
      </c>
      <c r="F54" s="2">
        <v>97911.543600000005</v>
      </c>
      <c r="G54" s="16">
        <v>1</v>
      </c>
      <c r="I54" s="9">
        <v>2012</v>
      </c>
      <c r="J54" s="1">
        <v>772</v>
      </c>
      <c r="K54" s="1" t="s">
        <v>108</v>
      </c>
      <c r="L54" s="1">
        <v>113.4349</v>
      </c>
      <c r="M54" s="2">
        <v>265789.46159999998</v>
      </c>
      <c r="N54" s="2">
        <v>-50187.594400000002</v>
      </c>
      <c r="O54" s="2">
        <f t="shared" si="0"/>
        <v>566953.77960000001</v>
      </c>
    </row>
    <row r="55" spans="1:15" x14ac:dyDescent="0.2">
      <c r="A55" s="9">
        <v>2011</v>
      </c>
      <c r="B55" s="1">
        <v>772</v>
      </c>
      <c r="C55" s="1" t="s">
        <v>108</v>
      </c>
      <c r="D55" s="34">
        <v>1.8528</v>
      </c>
      <c r="E55" s="2">
        <v>569822.01119999995</v>
      </c>
      <c r="F55" s="2">
        <v>65151.961000000003</v>
      </c>
      <c r="G55" s="16">
        <v>1</v>
      </c>
      <c r="I55" s="9">
        <v>2012</v>
      </c>
      <c r="J55" s="1">
        <v>773</v>
      </c>
      <c r="K55" s="1" t="s">
        <v>109</v>
      </c>
      <c r="L55" s="1">
        <v>103.3862</v>
      </c>
      <c r="M55" s="2">
        <v>269613.77039999998</v>
      </c>
      <c r="N55" s="2">
        <v>-42621.936800000003</v>
      </c>
      <c r="O55" s="2">
        <f t="shared" si="0"/>
        <v>574602.39720000001</v>
      </c>
    </row>
    <row r="56" spans="1:15" x14ac:dyDescent="0.2">
      <c r="A56" s="9">
        <v>2011</v>
      </c>
      <c r="B56" s="1">
        <v>773</v>
      </c>
      <c r="C56" s="1" t="s">
        <v>109</v>
      </c>
      <c r="D56" s="34">
        <v>2.9123999999999999</v>
      </c>
      <c r="E56" s="2">
        <v>621450.18000000005</v>
      </c>
      <c r="F56" s="2">
        <v>77049.205199999997</v>
      </c>
      <c r="G56" s="16">
        <v>1</v>
      </c>
      <c r="I56" s="9">
        <v>2012</v>
      </c>
      <c r="J56" s="1">
        <v>774</v>
      </c>
      <c r="K56" s="1" t="s">
        <v>110</v>
      </c>
      <c r="L56" s="1">
        <v>105.3094</v>
      </c>
      <c r="M56" s="2">
        <v>216073.4472</v>
      </c>
      <c r="N56" s="2">
        <v>-28733.997200000002</v>
      </c>
      <c r="O56" s="2">
        <f t="shared" si="0"/>
        <v>482818.98599999998</v>
      </c>
    </row>
    <row r="57" spans="1:15" x14ac:dyDescent="0.2">
      <c r="A57" s="9">
        <v>2011</v>
      </c>
      <c r="B57" s="1">
        <v>774</v>
      </c>
      <c r="C57" s="1" t="s">
        <v>110</v>
      </c>
      <c r="D57" s="34">
        <v>0</v>
      </c>
      <c r="E57" s="2">
        <v>497160.14399999997</v>
      </c>
      <c r="F57" s="2">
        <v>52278.239999999998</v>
      </c>
      <c r="G57" s="16">
        <v>1</v>
      </c>
      <c r="I57" s="9">
        <v>2012</v>
      </c>
      <c r="J57" s="1">
        <v>775</v>
      </c>
      <c r="K57" s="1" t="s">
        <v>111</v>
      </c>
      <c r="L57" s="1">
        <v>137.28309999999999</v>
      </c>
      <c r="M57" s="2">
        <v>292306.53759999998</v>
      </c>
      <c r="N57" s="2">
        <v>-70246.369000000006</v>
      </c>
      <c r="O57" s="2">
        <f t="shared" si="0"/>
        <v>647250.19039999996</v>
      </c>
    </row>
    <row r="58" spans="1:15" x14ac:dyDescent="0.2">
      <c r="A58" s="9">
        <v>2011</v>
      </c>
      <c r="B58" s="1">
        <v>775</v>
      </c>
      <c r="C58" s="1" t="s">
        <v>111</v>
      </c>
      <c r="D58" s="34">
        <v>2.6393</v>
      </c>
      <c r="E58" s="2">
        <v>675721.60640000005</v>
      </c>
      <c r="F58" s="2">
        <v>73666.572799999994</v>
      </c>
      <c r="G58" s="16">
        <v>1</v>
      </c>
      <c r="I58" s="9">
        <v>2012</v>
      </c>
      <c r="J58" s="1">
        <v>776</v>
      </c>
      <c r="K58" s="1" t="s">
        <v>112</v>
      </c>
      <c r="L58" s="1">
        <v>122.1979</v>
      </c>
      <c r="M58" s="2">
        <v>275223.68800000002</v>
      </c>
      <c r="N58" s="2">
        <v>-55343.088000000003</v>
      </c>
      <c r="O58" s="2">
        <f t="shared" si="0"/>
        <v>601695.92479999992</v>
      </c>
    </row>
    <row r="59" spans="1:15" x14ac:dyDescent="0.2">
      <c r="A59" s="9">
        <v>2011</v>
      </c>
      <c r="B59" s="1">
        <v>776</v>
      </c>
      <c r="C59" s="1" t="s">
        <v>112</v>
      </c>
      <c r="D59" s="34">
        <v>1.3857999999999999</v>
      </c>
      <c r="E59" s="2">
        <v>643454.00159999996</v>
      </c>
      <c r="F59" s="2">
        <v>75489.067999999999</v>
      </c>
      <c r="G59" s="16">
        <v>1</v>
      </c>
      <c r="I59" s="9">
        <v>2012</v>
      </c>
      <c r="J59" s="1">
        <v>777</v>
      </c>
      <c r="K59" s="1" t="s">
        <v>114</v>
      </c>
      <c r="L59" s="1">
        <v>115.7302</v>
      </c>
      <c r="M59" s="2">
        <v>280917.97120000003</v>
      </c>
      <c r="N59" s="2">
        <v>-50659.277000000002</v>
      </c>
      <c r="O59" s="2">
        <f t="shared" si="0"/>
        <v>643454.00160000008</v>
      </c>
    </row>
    <row r="60" spans="1:15" ht="15" thickBot="1" x14ac:dyDescent="0.25">
      <c r="A60" s="9">
        <v>2011</v>
      </c>
      <c r="B60" s="1">
        <v>778</v>
      </c>
      <c r="C60" s="1" t="s">
        <v>113</v>
      </c>
      <c r="D60" s="34">
        <v>0</v>
      </c>
      <c r="E60" s="2">
        <v>605492.11360000004</v>
      </c>
      <c r="F60" s="2">
        <v>72880.876399999994</v>
      </c>
      <c r="G60" s="16">
        <v>1</v>
      </c>
      <c r="I60" s="10">
        <v>2012</v>
      </c>
      <c r="J60" s="17">
        <v>778</v>
      </c>
      <c r="K60" s="17" t="s">
        <v>113</v>
      </c>
      <c r="L60" s="17">
        <v>120.0933</v>
      </c>
      <c r="M60" s="11">
        <v>284714.15999999997</v>
      </c>
      <c r="N60" s="11">
        <v>-48085.172100000003</v>
      </c>
      <c r="O60" s="2">
        <f t="shared" si="0"/>
        <v>584613.07520000008</v>
      </c>
    </row>
    <row r="61" spans="1:15" x14ac:dyDescent="0.2">
      <c r="A61" s="9">
        <v>2011</v>
      </c>
      <c r="B61" s="1">
        <v>777</v>
      </c>
      <c r="C61" s="1" t="s">
        <v>114</v>
      </c>
      <c r="D61" s="34">
        <v>2.4140000000000001</v>
      </c>
      <c r="E61" s="2">
        <v>707989.21120000002</v>
      </c>
      <c r="F61" s="2">
        <v>92130.467699999994</v>
      </c>
      <c r="G61" s="16">
        <v>1</v>
      </c>
    </row>
    <row r="62" spans="1:15" x14ac:dyDescent="0.2">
      <c r="A62" s="9">
        <v>2012</v>
      </c>
      <c r="B62" s="1">
        <v>777</v>
      </c>
      <c r="C62" s="1" t="s">
        <v>114</v>
      </c>
      <c r="D62" s="34">
        <v>56.157600000000002</v>
      </c>
      <c r="E62" s="2">
        <v>578918.79200000002</v>
      </c>
      <c r="F62" s="2">
        <v>-13186.0918</v>
      </c>
      <c r="G62" s="16">
        <v>2</v>
      </c>
    </row>
    <row r="63" spans="1:15" x14ac:dyDescent="0.2">
      <c r="A63" s="9">
        <v>2012</v>
      </c>
      <c r="B63" s="1">
        <v>779</v>
      </c>
      <c r="C63" s="1" t="s">
        <v>115</v>
      </c>
      <c r="D63" s="34">
        <v>1.1315</v>
      </c>
      <c r="E63" s="2">
        <v>913777.27899999998</v>
      </c>
      <c r="F63" s="2">
        <v>51764.449000000001</v>
      </c>
      <c r="G63" s="16">
        <v>3</v>
      </c>
    </row>
    <row r="64" spans="1:15" x14ac:dyDescent="0.2">
      <c r="A64" s="9">
        <v>2012</v>
      </c>
      <c r="B64" s="1">
        <v>778</v>
      </c>
      <c r="C64" s="1" t="s">
        <v>113</v>
      </c>
      <c r="D64" s="34">
        <v>60.653199999999998</v>
      </c>
      <c r="E64" s="2">
        <v>563734.0368</v>
      </c>
      <c r="F64" s="2">
        <v>-7830.9948999999997</v>
      </c>
      <c r="G64" s="16">
        <v>2</v>
      </c>
    </row>
    <row r="65" spans="1:7" x14ac:dyDescent="0.2">
      <c r="A65" s="9">
        <v>2012</v>
      </c>
      <c r="B65" s="1">
        <v>780</v>
      </c>
      <c r="C65" s="1" t="s">
        <v>116</v>
      </c>
      <c r="D65" s="34">
        <v>1.0659000000000001</v>
      </c>
      <c r="E65" s="2">
        <v>998573.7855</v>
      </c>
      <c r="F65" s="2">
        <v>45202.149400000002</v>
      </c>
      <c r="G65" s="16">
        <v>3</v>
      </c>
    </row>
    <row r="66" spans="1:7" x14ac:dyDescent="0.2">
      <c r="A66" s="9">
        <v>2012</v>
      </c>
      <c r="B66" s="1">
        <v>781</v>
      </c>
      <c r="C66" s="1" t="s">
        <v>117</v>
      </c>
      <c r="D66" s="34">
        <v>0.76780000000000004</v>
      </c>
      <c r="E66" s="2">
        <v>950480.24450000003</v>
      </c>
      <c r="F66" s="2">
        <v>33530.263099999996</v>
      </c>
      <c r="G66" s="16">
        <v>3</v>
      </c>
    </row>
    <row r="67" spans="1:7" x14ac:dyDescent="0.2">
      <c r="A67" s="9">
        <v>2012</v>
      </c>
      <c r="B67" s="1">
        <v>782</v>
      </c>
      <c r="C67" s="1" t="s">
        <v>118</v>
      </c>
      <c r="D67" s="34">
        <v>0.74939999999999996</v>
      </c>
      <c r="E67" s="2">
        <v>1111759.3944000001</v>
      </c>
      <c r="F67" s="2">
        <v>30643.984799999998</v>
      </c>
      <c r="G67" s="16">
        <v>3</v>
      </c>
    </row>
    <row r="68" spans="1:7" x14ac:dyDescent="0.2">
      <c r="A68" s="9">
        <v>2012</v>
      </c>
      <c r="B68" s="1">
        <v>783</v>
      </c>
      <c r="C68" s="1" t="s">
        <v>119</v>
      </c>
      <c r="D68" s="34">
        <v>1.5657000000000001</v>
      </c>
      <c r="E68" s="2">
        <v>1113011.3757</v>
      </c>
      <c r="F68" s="2">
        <v>54791.6005</v>
      </c>
      <c r="G68" s="16">
        <v>3</v>
      </c>
    </row>
    <row r="69" spans="1:7" x14ac:dyDescent="0.2">
      <c r="A69" s="9">
        <v>2012</v>
      </c>
      <c r="B69" s="1">
        <v>784</v>
      </c>
      <c r="C69" s="1" t="s">
        <v>120</v>
      </c>
      <c r="D69" s="34">
        <v>0.85680000000000001</v>
      </c>
      <c r="E69" s="2">
        <v>798764.06940000004</v>
      </c>
      <c r="F69" s="2">
        <v>66924.995899999994</v>
      </c>
      <c r="G69" s="16">
        <v>3</v>
      </c>
    </row>
    <row r="70" spans="1:7" x14ac:dyDescent="0.2">
      <c r="A70" s="9">
        <v>2012</v>
      </c>
      <c r="B70" s="1">
        <v>785</v>
      </c>
      <c r="C70" s="1" t="s">
        <v>121</v>
      </c>
      <c r="D70" s="34">
        <v>0.60040000000000004</v>
      </c>
      <c r="E70" s="2">
        <v>274681.84860000003</v>
      </c>
      <c r="F70" s="2">
        <v>21996.588</v>
      </c>
      <c r="G70" s="16">
        <v>1</v>
      </c>
    </row>
    <row r="71" spans="1:7" x14ac:dyDescent="0.2">
      <c r="A71" s="9">
        <v>2012</v>
      </c>
      <c r="B71" s="1">
        <v>786</v>
      </c>
      <c r="C71" s="1" t="s">
        <v>122</v>
      </c>
      <c r="D71" s="34">
        <v>0.55469999999999997</v>
      </c>
      <c r="E71" s="2">
        <v>324351.98680000001</v>
      </c>
      <c r="F71" s="2">
        <v>26041.696400000001</v>
      </c>
      <c r="G71" s="16">
        <v>1</v>
      </c>
    </row>
    <row r="72" spans="1:7" x14ac:dyDescent="0.2">
      <c r="A72" s="9">
        <v>2012</v>
      </c>
      <c r="B72" s="1">
        <v>787</v>
      </c>
      <c r="C72" s="1" t="s">
        <v>123</v>
      </c>
      <c r="D72" s="34">
        <v>0</v>
      </c>
      <c r="E72" s="2">
        <v>308792.66639999999</v>
      </c>
      <c r="F72" s="2">
        <v>25572.2376</v>
      </c>
      <c r="G72" s="16">
        <v>1</v>
      </c>
    </row>
    <row r="73" spans="1:7" x14ac:dyDescent="0.2">
      <c r="A73" s="9">
        <v>2012</v>
      </c>
      <c r="B73" s="1">
        <v>788</v>
      </c>
      <c r="C73" s="1" t="s">
        <v>124</v>
      </c>
      <c r="D73" s="34">
        <v>0.31929999999999997</v>
      </c>
      <c r="E73" s="2">
        <v>305202.054</v>
      </c>
      <c r="F73" s="2">
        <v>24831.225900000001</v>
      </c>
      <c r="G73" s="16">
        <v>1</v>
      </c>
    </row>
    <row r="74" spans="1:7" x14ac:dyDescent="0.2">
      <c r="A74" s="9">
        <v>2012</v>
      </c>
      <c r="B74" s="1">
        <v>789</v>
      </c>
      <c r="C74" s="1" t="s">
        <v>125</v>
      </c>
      <c r="D74" s="34">
        <v>2.7673000000000001</v>
      </c>
      <c r="E74" s="2">
        <v>926459.70400000003</v>
      </c>
      <c r="F74" s="2">
        <v>47164.204400000002</v>
      </c>
      <c r="G74" s="16">
        <v>1</v>
      </c>
    </row>
    <row r="75" spans="1:7" x14ac:dyDescent="0.2">
      <c r="A75" s="9">
        <v>2012</v>
      </c>
      <c r="B75" s="1">
        <v>790</v>
      </c>
      <c r="C75" s="1" t="s">
        <v>126</v>
      </c>
      <c r="D75" s="34">
        <v>0.54979999999999996</v>
      </c>
      <c r="E75" s="2">
        <v>861151.88879999996</v>
      </c>
      <c r="F75" s="2">
        <v>71847.172300000006</v>
      </c>
      <c r="G75" s="16">
        <v>1</v>
      </c>
    </row>
    <row r="76" spans="1:7" x14ac:dyDescent="0.2">
      <c r="A76" s="9">
        <v>2012</v>
      </c>
      <c r="B76" s="1">
        <v>791</v>
      </c>
      <c r="C76" s="1" t="s">
        <v>127</v>
      </c>
      <c r="D76" s="34">
        <v>0</v>
      </c>
      <c r="E76" s="2">
        <v>663709.6568</v>
      </c>
      <c r="F76" s="2">
        <v>64897.313199999997</v>
      </c>
      <c r="G76" s="16">
        <v>1</v>
      </c>
    </row>
    <row r="77" spans="1:7" x14ac:dyDescent="0.2">
      <c r="A77" s="9">
        <v>2012</v>
      </c>
      <c r="B77" s="1">
        <v>776</v>
      </c>
      <c r="C77" s="1" t="s">
        <v>112</v>
      </c>
      <c r="D77" s="34">
        <v>60.063299999999998</v>
      </c>
      <c r="E77" s="2">
        <v>559937.848</v>
      </c>
      <c r="F77" s="2">
        <v>-24158.184000000001</v>
      </c>
      <c r="G77" s="16">
        <v>2</v>
      </c>
    </row>
    <row r="78" spans="1:7" x14ac:dyDescent="0.2">
      <c r="A78" s="9">
        <v>2012</v>
      </c>
      <c r="B78" s="1">
        <v>775</v>
      </c>
      <c r="C78" s="1" t="s">
        <v>111</v>
      </c>
      <c r="D78" s="34">
        <v>64.851500000000001</v>
      </c>
      <c r="E78" s="2">
        <v>618778.77439999999</v>
      </c>
      <c r="F78" s="2">
        <v>-28169.697800000002</v>
      </c>
      <c r="G78" s="16">
        <v>2</v>
      </c>
    </row>
    <row r="79" spans="1:7" x14ac:dyDescent="0.2">
      <c r="A79" s="9">
        <v>2012</v>
      </c>
      <c r="B79" s="1">
        <v>774</v>
      </c>
      <c r="C79" s="1" t="s">
        <v>110</v>
      </c>
      <c r="D79" s="34">
        <v>48.571199999999997</v>
      </c>
      <c r="E79" s="2">
        <v>468477.82799999998</v>
      </c>
      <c r="F79" s="2">
        <v>1740.79</v>
      </c>
      <c r="G79" s="16">
        <v>2</v>
      </c>
    </row>
    <row r="80" spans="1:7" x14ac:dyDescent="0.2">
      <c r="A80" s="9">
        <v>2012</v>
      </c>
      <c r="B80" s="1">
        <v>773</v>
      </c>
      <c r="C80" s="1" t="s">
        <v>109</v>
      </c>
      <c r="D80" s="34">
        <v>52.816800000000001</v>
      </c>
      <c r="E80" s="2">
        <v>527754.61439999996</v>
      </c>
      <c r="F80" s="2">
        <v>-9043.6388000000006</v>
      </c>
      <c r="G80" s="16">
        <v>2</v>
      </c>
    </row>
    <row r="81" spans="1:7" x14ac:dyDescent="0.2">
      <c r="A81" s="9">
        <v>2012</v>
      </c>
      <c r="B81" s="1">
        <v>772</v>
      </c>
      <c r="C81" s="1" t="s">
        <v>108</v>
      </c>
      <c r="D81" s="34">
        <v>53.448900000000002</v>
      </c>
      <c r="E81" s="2">
        <v>564085.54799999995</v>
      </c>
      <c r="F81" s="2">
        <v>-12564.668799999999</v>
      </c>
      <c r="G81" s="16">
        <v>2</v>
      </c>
    </row>
    <row r="82" spans="1:7" x14ac:dyDescent="0.2">
      <c r="A82" s="9">
        <v>2012</v>
      </c>
      <c r="B82" s="1">
        <v>771</v>
      </c>
      <c r="C82" s="1" t="s">
        <v>107</v>
      </c>
      <c r="D82" s="34">
        <v>66.451599999999999</v>
      </c>
      <c r="E82" s="2">
        <v>556436.93039999995</v>
      </c>
      <c r="F82" s="2">
        <v>-33645.966399999998</v>
      </c>
      <c r="G82" s="16">
        <v>2</v>
      </c>
    </row>
    <row r="83" spans="1:7" x14ac:dyDescent="0.2">
      <c r="A83" s="9">
        <v>2012</v>
      </c>
      <c r="B83" s="1">
        <v>770</v>
      </c>
      <c r="C83" s="1" t="s">
        <v>106</v>
      </c>
      <c r="D83" s="34">
        <v>2.2829999999999999</v>
      </c>
      <c r="E83" s="2">
        <v>662894.38919999998</v>
      </c>
      <c r="F83" s="2">
        <v>-35798.196199999998</v>
      </c>
      <c r="G83" s="16">
        <v>3</v>
      </c>
    </row>
    <row r="84" spans="1:7" x14ac:dyDescent="0.2">
      <c r="A84" s="9">
        <v>2012</v>
      </c>
      <c r="B84" s="1">
        <v>769</v>
      </c>
      <c r="C84" s="1" t="s">
        <v>105</v>
      </c>
      <c r="D84" s="34">
        <v>0</v>
      </c>
      <c r="E84" s="2">
        <v>211717.37100000001</v>
      </c>
      <c r="F84" s="2">
        <v>-4901.7514000000001</v>
      </c>
      <c r="G84" s="16">
        <v>3</v>
      </c>
    </row>
    <row r="85" spans="1:7" x14ac:dyDescent="0.2">
      <c r="A85" s="9">
        <v>2012</v>
      </c>
      <c r="B85" s="1">
        <v>768</v>
      </c>
      <c r="C85" s="1" t="s">
        <v>104</v>
      </c>
      <c r="D85" s="34">
        <v>0</v>
      </c>
      <c r="E85" s="2">
        <v>332907.31439999997</v>
      </c>
      <c r="F85" s="2">
        <v>-10550.3361</v>
      </c>
      <c r="G85" s="16">
        <v>3</v>
      </c>
    </row>
    <row r="86" spans="1:7" x14ac:dyDescent="0.2">
      <c r="A86" s="9">
        <v>2012</v>
      </c>
      <c r="B86" s="1">
        <v>767</v>
      </c>
      <c r="C86" s="1" t="s">
        <v>103</v>
      </c>
      <c r="D86" s="34">
        <v>0</v>
      </c>
      <c r="E86" s="2">
        <v>210257.2512</v>
      </c>
      <c r="F86" s="2">
        <v>-3944.982</v>
      </c>
      <c r="G86" s="16">
        <v>3</v>
      </c>
    </row>
    <row r="87" spans="1:7" x14ac:dyDescent="0.2">
      <c r="A87" s="9">
        <v>2012</v>
      </c>
      <c r="B87" s="1">
        <v>766</v>
      </c>
      <c r="C87" s="1" t="s">
        <v>102</v>
      </c>
      <c r="D87" s="34">
        <v>0.14430000000000001</v>
      </c>
      <c r="E87" s="2">
        <v>336800.96720000001</v>
      </c>
      <c r="F87" s="2">
        <v>-9106.5925000000007</v>
      </c>
      <c r="G87" s="16">
        <v>3</v>
      </c>
    </row>
    <row r="88" spans="1:7" x14ac:dyDescent="0.2">
      <c r="A88" s="9">
        <v>2012</v>
      </c>
      <c r="B88" s="1">
        <v>765</v>
      </c>
      <c r="C88" s="1" t="s">
        <v>101</v>
      </c>
      <c r="D88" s="34">
        <v>0.89459999999999995</v>
      </c>
      <c r="E88" s="2">
        <v>557279.05700000003</v>
      </c>
      <c r="F88" s="2">
        <v>-23607.4097</v>
      </c>
      <c r="G88" s="16">
        <v>4</v>
      </c>
    </row>
    <row r="89" spans="1:7" x14ac:dyDescent="0.2">
      <c r="A89" s="9">
        <v>2012</v>
      </c>
      <c r="B89" s="1">
        <v>764</v>
      </c>
      <c r="C89" s="1" t="s">
        <v>100</v>
      </c>
      <c r="D89" s="34">
        <v>0</v>
      </c>
      <c r="E89" s="2">
        <v>337774.38040000002</v>
      </c>
      <c r="F89" s="2">
        <v>-12274.256600000001</v>
      </c>
      <c r="G89" s="16">
        <v>3</v>
      </c>
    </row>
    <row r="90" spans="1:7" x14ac:dyDescent="0.2">
      <c r="A90" s="9">
        <v>2012</v>
      </c>
      <c r="B90" s="1">
        <v>763</v>
      </c>
      <c r="C90" s="1" t="s">
        <v>99</v>
      </c>
      <c r="D90" s="34">
        <v>1.2310000000000001</v>
      </c>
      <c r="E90" s="2">
        <v>565553.06920000003</v>
      </c>
      <c r="F90" s="2">
        <v>-24724.916099999999</v>
      </c>
      <c r="G90" s="16">
        <v>4</v>
      </c>
    </row>
    <row r="91" spans="1:7" x14ac:dyDescent="0.2">
      <c r="A91" s="9">
        <v>2012</v>
      </c>
      <c r="B91" s="1">
        <v>761</v>
      </c>
      <c r="C91" s="1" t="s">
        <v>98</v>
      </c>
      <c r="D91" s="34">
        <v>1.1039000000000001</v>
      </c>
      <c r="E91" s="2">
        <v>565553.06920000003</v>
      </c>
      <c r="F91" s="2">
        <v>-22626.480100000001</v>
      </c>
      <c r="G91" s="16">
        <v>4</v>
      </c>
    </row>
    <row r="92" spans="1:7" x14ac:dyDescent="0.2">
      <c r="A92" s="9">
        <v>2012</v>
      </c>
      <c r="B92" s="1">
        <v>792</v>
      </c>
      <c r="C92" s="1" t="s">
        <v>128</v>
      </c>
      <c r="D92" s="34">
        <v>0</v>
      </c>
      <c r="E92" s="2">
        <v>545786.71290000004</v>
      </c>
      <c r="F92" s="2">
        <v>19237.974600000001</v>
      </c>
      <c r="G92" s="16">
        <v>3</v>
      </c>
    </row>
    <row r="93" spans="1:7" x14ac:dyDescent="0.2">
      <c r="A93" s="9">
        <v>2012</v>
      </c>
      <c r="B93" s="1">
        <v>793</v>
      </c>
      <c r="C93" s="1" t="s">
        <v>129</v>
      </c>
      <c r="D93" s="34">
        <v>2.3645999999999998</v>
      </c>
      <c r="E93" s="2">
        <v>948518.21900000004</v>
      </c>
      <c r="F93" s="2">
        <v>-85058.395099999994</v>
      </c>
      <c r="G93" s="16">
        <v>3</v>
      </c>
    </row>
    <row r="94" spans="1:7" x14ac:dyDescent="0.2">
      <c r="A94" s="9">
        <v>2012</v>
      </c>
      <c r="B94" s="1">
        <v>794</v>
      </c>
      <c r="C94" s="1" t="s">
        <v>130</v>
      </c>
      <c r="D94" s="34">
        <v>0.50790000000000002</v>
      </c>
      <c r="E94" s="2">
        <v>852111.44920000003</v>
      </c>
      <c r="F94" s="2">
        <v>-50927.3845</v>
      </c>
      <c r="G94" s="16">
        <v>3</v>
      </c>
    </row>
    <row r="95" spans="1:7" x14ac:dyDescent="0.2">
      <c r="A95" s="9">
        <v>2012</v>
      </c>
      <c r="B95" s="1">
        <v>795</v>
      </c>
      <c r="C95" s="1" t="s">
        <v>131</v>
      </c>
      <c r="D95" s="34">
        <v>0</v>
      </c>
      <c r="E95" s="2">
        <v>727715.61719999998</v>
      </c>
      <c r="F95" s="2">
        <v>-13908.367200000001</v>
      </c>
      <c r="G95" s="16">
        <v>3</v>
      </c>
    </row>
    <row r="96" spans="1:7" x14ac:dyDescent="0.2">
      <c r="A96" s="9">
        <v>2012</v>
      </c>
      <c r="B96" s="1">
        <v>796</v>
      </c>
      <c r="C96" s="1" t="s">
        <v>132</v>
      </c>
      <c r="D96" s="34">
        <v>0</v>
      </c>
      <c r="E96" s="2">
        <v>486698.69270000001</v>
      </c>
      <c r="F96" s="2">
        <v>-4573.3801999999996</v>
      </c>
      <c r="G96" s="16">
        <v>3</v>
      </c>
    </row>
    <row r="97" spans="1:7" x14ac:dyDescent="0.2">
      <c r="A97" s="9">
        <v>2012</v>
      </c>
      <c r="B97" s="1">
        <v>797</v>
      </c>
      <c r="C97" s="1" t="s">
        <v>133</v>
      </c>
      <c r="D97" s="34">
        <v>0.47070000000000001</v>
      </c>
      <c r="E97" s="2">
        <v>404316.24660000001</v>
      </c>
      <c r="F97" s="2">
        <v>-52689.2765</v>
      </c>
      <c r="G97" s="16">
        <v>3</v>
      </c>
    </row>
    <row r="98" spans="1:7" x14ac:dyDescent="0.2">
      <c r="A98" s="9">
        <v>2012</v>
      </c>
      <c r="B98" s="1">
        <v>798</v>
      </c>
      <c r="C98" s="1" t="s">
        <v>134</v>
      </c>
      <c r="D98" s="34">
        <v>0</v>
      </c>
      <c r="E98" s="2">
        <v>363670.69799999997</v>
      </c>
      <c r="F98" s="2">
        <v>-42730.347999999998</v>
      </c>
      <c r="G98" s="16">
        <v>3</v>
      </c>
    </row>
    <row r="99" spans="1:7" x14ac:dyDescent="0.2">
      <c r="A99" s="9">
        <v>2012</v>
      </c>
      <c r="B99" s="1">
        <v>799</v>
      </c>
      <c r="C99" s="1" t="s">
        <v>135</v>
      </c>
      <c r="D99" s="34">
        <v>0</v>
      </c>
      <c r="E99" s="2">
        <v>277388.04220000003</v>
      </c>
      <c r="F99" s="2">
        <v>-28679.279699999999</v>
      </c>
      <c r="G99" s="16">
        <v>3</v>
      </c>
    </row>
    <row r="100" spans="1:7" x14ac:dyDescent="0.2">
      <c r="A100" s="9">
        <v>2012</v>
      </c>
      <c r="B100" s="1">
        <v>800</v>
      </c>
      <c r="C100" s="1" t="s">
        <v>136</v>
      </c>
      <c r="D100" s="34">
        <v>0</v>
      </c>
      <c r="E100" s="2">
        <v>191818.4662</v>
      </c>
      <c r="F100" s="2">
        <v>-17542.253700000001</v>
      </c>
      <c r="G100" s="16">
        <v>3</v>
      </c>
    </row>
    <row r="101" spans="1:7" x14ac:dyDescent="0.2">
      <c r="A101" s="9">
        <v>2012</v>
      </c>
      <c r="B101" s="1">
        <v>801</v>
      </c>
      <c r="C101" s="1" t="s">
        <v>137</v>
      </c>
      <c r="D101" s="34">
        <v>1.2948</v>
      </c>
      <c r="E101" s="2">
        <v>408594.7254</v>
      </c>
      <c r="F101" s="2">
        <v>-52300.5141</v>
      </c>
      <c r="G101" s="16">
        <v>3</v>
      </c>
    </row>
    <row r="102" spans="1:7" x14ac:dyDescent="0.2">
      <c r="A102" s="9">
        <v>2012</v>
      </c>
      <c r="B102" s="1">
        <v>802</v>
      </c>
      <c r="C102" s="1" t="s">
        <v>138</v>
      </c>
      <c r="D102" s="34">
        <v>0</v>
      </c>
      <c r="E102" s="2">
        <v>9015.9289000000008</v>
      </c>
      <c r="F102" s="2">
        <v>3167.7550999999999</v>
      </c>
      <c r="G102" s="16">
        <v>1</v>
      </c>
    </row>
    <row r="103" spans="1:7" x14ac:dyDescent="0.2">
      <c r="A103" s="9">
        <v>2012</v>
      </c>
      <c r="B103" s="1">
        <v>804</v>
      </c>
      <c r="C103" s="1" t="s">
        <v>139</v>
      </c>
      <c r="D103" s="34">
        <v>0.1183</v>
      </c>
      <c r="E103" s="2">
        <v>32096.484</v>
      </c>
      <c r="F103" s="2">
        <v>11175.599399999999</v>
      </c>
      <c r="G103" s="16">
        <v>1</v>
      </c>
    </row>
    <row r="104" spans="1:7" x14ac:dyDescent="0.2">
      <c r="A104" s="9">
        <v>2012</v>
      </c>
      <c r="B104" s="1">
        <v>805</v>
      </c>
      <c r="C104" s="1" t="s">
        <v>140</v>
      </c>
      <c r="D104" s="34">
        <v>0</v>
      </c>
      <c r="E104" s="2">
        <v>1442.556</v>
      </c>
      <c r="F104" s="2">
        <v>506.84399999999999</v>
      </c>
      <c r="G104" s="16">
        <v>1</v>
      </c>
    </row>
    <row r="105" spans="1:7" x14ac:dyDescent="0.2">
      <c r="A105" s="9">
        <v>2012</v>
      </c>
      <c r="B105" s="1">
        <v>806</v>
      </c>
      <c r="C105" s="1" t="s">
        <v>141</v>
      </c>
      <c r="D105" s="34">
        <v>0.36709999999999998</v>
      </c>
      <c r="E105" s="2">
        <v>20437.560000000001</v>
      </c>
      <c r="F105" s="2">
        <v>6721.9561000000003</v>
      </c>
      <c r="G105" s="16">
        <v>1</v>
      </c>
    </row>
    <row r="106" spans="1:7" x14ac:dyDescent="0.2">
      <c r="A106" s="9">
        <v>2012</v>
      </c>
      <c r="B106" s="1">
        <v>807</v>
      </c>
      <c r="C106" s="1" t="s">
        <v>142</v>
      </c>
      <c r="D106" s="34">
        <v>0</v>
      </c>
      <c r="E106" s="2">
        <v>9359.2368999999999</v>
      </c>
      <c r="F106" s="2">
        <v>3288.3851</v>
      </c>
      <c r="G106" s="16">
        <v>1</v>
      </c>
    </row>
    <row r="107" spans="1:7" x14ac:dyDescent="0.2">
      <c r="A107" s="9">
        <v>2012</v>
      </c>
      <c r="B107" s="1">
        <v>808</v>
      </c>
      <c r="C107" s="1" t="s">
        <v>143</v>
      </c>
      <c r="D107" s="34">
        <v>0</v>
      </c>
      <c r="E107" s="2">
        <v>6249.1527999999998</v>
      </c>
      <c r="F107" s="2">
        <v>1427.9092000000001</v>
      </c>
      <c r="G107" s="16">
        <v>2</v>
      </c>
    </row>
    <row r="108" spans="1:7" x14ac:dyDescent="0.2">
      <c r="A108" s="9">
        <v>2012</v>
      </c>
      <c r="B108" s="1">
        <v>809</v>
      </c>
      <c r="C108" s="1" t="s">
        <v>144</v>
      </c>
      <c r="D108" s="34">
        <v>1.4500000000000001E-2</v>
      </c>
      <c r="E108" s="2">
        <v>14790.965</v>
      </c>
      <c r="F108" s="2">
        <v>3358.3703999999998</v>
      </c>
      <c r="G108" s="16">
        <v>2</v>
      </c>
    </row>
    <row r="109" spans="1:7" x14ac:dyDescent="0.2">
      <c r="A109" s="9">
        <v>2012</v>
      </c>
      <c r="B109" s="1">
        <v>810</v>
      </c>
      <c r="C109" s="1" t="s">
        <v>145</v>
      </c>
      <c r="D109" s="34">
        <v>0</v>
      </c>
      <c r="E109" s="2">
        <v>10199.3809</v>
      </c>
      <c r="F109" s="2">
        <v>2330.5628999999999</v>
      </c>
      <c r="G109" s="16">
        <v>2</v>
      </c>
    </row>
    <row r="110" spans="1:7" x14ac:dyDescent="0.2">
      <c r="A110" s="9">
        <v>2012</v>
      </c>
      <c r="B110" s="1">
        <v>811</v>
      </c>
      <c r="C110" s="1" t="s">
        <v>146</v>
      </c>
      <c r="D110" s="34">
        <v>0</v>
      </c>
      <c r="E110" s="2">
        <v>2195.1138000000001</v>
      </c>
      <c r="F110" s="2">
        <v>501.57569999999998</v>
      </c>
      <c r="G110" s="16">
        <v>2</v>
      </c>
    </row>
    <row r="111" spans="1:7" x14ac:dyDescent="0.2">
      <c r="A111" s="9">
        <v>2012</v>
      </c>
      <c r="B111" s="1">
        <v>813</v>
      </c>
      <c r="C111" s="1" t="s">
        <v>147</v>
      </c>
      <c r="D111" s="34">
        <v>0</v>
      </c>
      <c r="E111" s="2">
        <v>13403.374900000001</v>
      </c>
      <c r="F111" s="2">
        <v>3062.6768999999999</v>
      </c>
      <c r="G111" s="16">
        <v>2</v>
      </c>
    </row>
    <row r="112" spans="1:7" x14ac:dyDescent="0.2">
      <c r="A112" s="9">
        <v>2012</v>
      </c>
      <c r="B112" s="1">
        <v>814</v>
      </c>
      <c r="C112" s="1" t="s">
        <v>148</v>
      </c>
      <c r="D112" s="34">
        <v>0</v>
      </c>
      <c r="E112" s="2">
        <v>65780.032200000001</v>
      </c>
      <c r="F112" s="2">
        <v>8296.5918000000001</v>
      </c>
      <c r="G112" s="16">
        <v>1</v>
      </c>
    </row>
    <row r="113" spans="1:7" x14ac:dyDescent="0.2">
      <c r="A113" s="9">
        <v>2012</v>
      </c>
      <c r="B113" s="1">
        <v>815</v>
      </c>
      <c r="C113" s="1" t="s">
        <v>149</v>
      </c>
      <c r="D113" s="34">
        <v>2.0500000000000001E-2</v>
      </c>
      <c r="E113" s="2">
        <v>12028.9768</v>
      </c>
      <c r="F113" s="2">
        <v>4201.4317000000001</v>
      </c>
      <c r="G113" s="16">
        <v>1</v>
      </c>
    </row>
    <row r="114" spans="1:7" x14ac:dyDescent="0.2">
      <c r="A114" s="9">
        <v>2012</v>
      </c>
      <c r="B114" s="1">
        <v>816</v>
      </c>
      <c r="C114" s="1" t="s">
        <v>150</v>
      </c>
      <c r="D114" s="34">
        <v>0</v>
      </c>
      <c r="E114" s="2">
        <v>18282.9987</v>
      </c>
      <c r="F114" s="2">
        <v>6423.7563</v>
      </c>
      <c r="G114" s="16">
        <v>1</v>
      </c>
    </row>
    <row r="115" spans="1:7" x14ac:dyDescent="0.2">
      <c r="A115" s="9">
        <v>2012</v>
      </c>
      <c r="B115" s="1">
        <v>817</v>
      </c>
      <c r="C115" s="1" t="s">
        <v>151</v>
      </c>
      <c r="D115" s="34">
        <v>0</v>
      </c>
      <c r="E115" s="2">
        <v>24126.485499999999</v>
      </c>
      <c r="F115" s="2">
        <v>8476.8634999999995</v>
      </c>
      <c r="G115" s="16">
        <v>1</v>
      </c>
    </row>
    <row r="116" spans="1:7" x14ac:dyDescent="0.2">
      <c r="A116" s="9">
        <v>2012</v>
      </c>
      <c r="B116" s="1">
        <v>819</v>
      </c>
      <c r="C116" s="1" t="s">
        <v>152</v>
      </c>
      <c r="D116" s="34">
        <v>0</v>
      </c>
      <c r="E116" s="2">
        <v>41797.219100000002</v>
      </c>
      <c r="F116" s="2">
        <v>14685.5299</v>
      </c>
      <c r="G116" s="16">
        <v>1</v>
      </c>
    </row>
    <row r="117" spans="1:7" x14ac:dyDescent="0.2">
      <c r="A117" s="9">
        <v>2012</v>
      </c>
      <c r="B117" s="1">
        <v>820</v>
      </c>
      <c r="C117" s="1" t="s">
        <v>153</v>
      </c>
      <c r="D117" s="34">
        <v>0</v>
      </c>
      <c r="E117" s="2">
        <v>59058.279799999997</v>
      </c>
      <c r="F117" s="2">
        <v>20750.228200000001</v>
      </c>
      <c r="G117" s="16">
        <v>1</v>
      </c>
    </row>
    <row r="118" spans="1:7" x14ac:dyDescent="0.2">
      <c r="A118" s="9">
        <v>2012</v>
      </c>
      <c r="B118" s="1">
        <v>822</v>
      </c>
      <c r="C118" s="1" t="s">
        <v>154</v>
      </c>
      <c r="D118" s="34">
        <v>0</v>
      </c>
      <c r="E118" s="2">
        <v>120915.838</v>
      </c>
      <c r="F118" s="2">
        <v>-12224.183499999999</v>
      </c>
      <c r="G118" s="16">
        <v>3</v>
      </c>
    </row>
    <row r="119" spans="1:7" x14ac:dyDescent="0.2">
      <c r="A119" s="9">
        <v>2012</v>
      </c>
      <c r="B119" s="1">
        <v>823</v>
      </c>
      <c r="C119" s="1" t="s">
        <v>155</v>
      </c>
      <c r="D119" s="34">
        <v>0</v>
      </c>
      <c r="E119" s="2">
        <v>10635.752399999999</v>
      </c>
      <c r="F119" s="2">
        <v>3736.8786</v>
      </c>
      <c r="G119" s="16">
        <v>1</v>
      </c>
    </row>
    <row r="120" spans="1:7" x14ac:dyDescent="0.2">
      <c r="A120" s="9">
        <v>2012</v>
      </c>
      <c r="B120" s="1">
        <v>824</v>
      </c>
      <c r="C120" s="1" t="s">
        <v>156</v>
      </c>
      <c r="D120" s="34">
        <v>0.41310000000000002</v>
      </c>
      <c r="E120" s="2">
        <v>60885.953099999999</v>
      </c>
      <c r="F120" s="2">
        <v>20727.4797</v>
      </c>
      <c r="G120" s="16">
        <v>1</v>
      </c>
    </row>
    <row r="121" spans="1:7" x14ac:dyDescent="0.2">
      <c r="A121" s="9">
        <v>2012</v>
      </c>
      <c r="B121" s="1">
        <v>762</v>
      </c>
      <c r="C121" s="1" t="s">
        <v>97</v>
      </c>
      <c r="D121" s="34">
        <v>16.993400000000001</v>
      </c>
      <c r="E121" s="2">
        <v>658027.32319999998</v>
      </c>
      <c r="F121" s="2">
        <v>-125831.2236</v>
      </c>
      <c r="G121" s="16">
        <v>4</v>
      </c>
    </row>
    <row r="122" spans="1:7" x14ac:dyDescent="0.2">
      <c r="A122" s="9">
        <v>2012</v>
      </c>
      <c r="B122" s="1">
        <v>760</v>
      </c>
      <c r="C122" s="1" t="s">
        <v>96</v>
      </c>
      <c r="D122" s="34">
        <v>2.9306000000000001</v>
      </c>
      <c r="E122" s="2">
        <v>673601.93440000003</v>
      </c>
      <c r="F122" s="2">
        <v>-43296.770700000001</v>
      </c>
      <c r="G122" s="16">
        <v>4</v>
      </c>
    </row>
    <row r="123" spans="1:7" x14ac:dyDescent="0.2">
      <c r="A123" s="9">
        <v>2012</v>
      </c>
      <c r="B123" s="1">
        <v>742</v>
      </c>
      <c r="C123" s="1" t="s">
        <v>79</v>
      </c>
      <c r="D123" s="34">
        <v>0</v>
      </c>
      <c r="E123" s="2">
        <v>167372.84479999999</v>
      </c>
      <c r="F123" s="2">
        <v>-1804.6833999999999</v>
      </c>
      <c r="G123" s="16">
        <v>3</v>
      </c>
    </row>
    <row r="124" spans="1:7" x14ac:dyDescent="0.2">
      <c r="A124" s="9">
        <v>2012</v>
      </c>
      <c r="B124" s="1">
        <v>759</v>
      </c>
      <c r="C124" s="1" t="s">
        <v>95</v>
      </c>
      <c r="D124" s="34">
        <v>0</v>
      </c>
      <c r="E124" s="2">
        <v>202956.65220000001</v>
      </c>
      <c r="F124" s="2">
        <v>-1610.7764999999999</v>
      </c>
      <c r="G124" s="16">
        <v>2</v>
      </c>
    </row>
    <row r="125" spans="1:7" x14ac:dyDescent="0.2">
      <c r="A125" s="9">
        <v>2012</v>
      </c>
      <c r="B125" s="1">
        <v>756</v>
      </c>
      <c r="C125" s="1" t="s">
        <v>91</v>
      </c>
      <c r="D125" s="34">
        <v>0</v>
      </c>
      <c r="E125" s="2">
        <v>146861.5778</v>
      </c>
      <c r="F125" s="2">
        <v>-1645.7737999999999</v>
      </c>
      <c r="G125" s="16">
        <v>1</v>
      </c>
    </row>
    <row r="126" spans="1:7" x14ac:dyDescent="0.2">
      <c r="A126" s="9">
        <v>2012</v>
      </c>
      <c r="B126" s="1">
        <v>757</v>
      </c>
      <c r="C126" s="1" t="s">
        <v>92</v>
      </c>
      <c r="D126" s="34">
        <v>0</v>
      </c>
      <c r="E126" s="2">
        <v>86701.413400000005</v>
      </c>
      <c r="F126" s="2">
        <v>-971.60140000000001</v>
      </c>
      <c r="G126" s="16">
        <v>2</v>
      </c>
    </row>
    <row r="127" spans="1:7" x14ac:dyDescent="0.2">
      <c r="A127" s="9">
        <v>2012</v>
      </c>
      <c r="B127" s="1">
        <v>758</v>
      </c>
      <c r="C127" s="1" t="s">
        <v>94</v>
      </c>
      <c r="D127" s="34">
        <v>0</v>
      </c>
      <c r="E127" s="2">
        <v>283991.36430000002</v>
      </c>
      <c r="F127" s="2">
        <v>-3182.4902999999999</v>
      </c>
      <c r="G127" s="16">
        <v>1</v>
      </c>
    </row>
    <row r="128" spans="1:7" x14ac:dyDescent="0.2">
      <c r="A128" s="9">
        <v>2012</v>
      </c>
      <c r="B128" s="1">
        <v>755</v>
      </c>
      <c r="C128" s="1" t="s">
        <v>93</v>
      </c>
      <c r="D128" s="34">
        <v>0</v>
      </c>
      <c r="E128" s="2">
        <v>151285.11929999999</v>
      </c>
      <c r="F128" s="2">
        <v>-1695.3453</v>
      </c>
      <c r="G128" s="16">
        <v>1</v>
      </c>
    </row>
    <row r="129" spans="1:7" x14ac:dyDescent="0.2">
      <c r="A129" s="9">
        <v>2012</v>
      </c>
      <c r="B129" s="1">
        <v>753</v>
      </c>
      <c r="C129" s="1" t="s">
        <v>89</v>
      </c>
      <c r="D129" s="34">
        <v>0</v>
      </c>
      <c r="E129" s="2">
        <v>653559.55420000001</v>
      </c>
      <c r="F129" s="2">
        <v>175883.43179999999</v>
      </c>
      <c r="G129" s="16">
        <v>2</v>
      </c>
    </row>
    <row r="130" spans="1:7" x14ac:dyDescent="0.2">
      <c r="A130" s="9">
        <v>2012</v>
      </c>
      <c r="B130" s="1">
        <v>754</v>
      </c>
      <c r="C130" s="1" t="s">
        <v>90</v>
      </c>
      <c r="D130" s="34">
        <v>0.74609999999999999</v>
      </c>
      <c r="E130" s="2">
        <v>240640.65760000001</v>
      </c>
      <c r="F130" s="2">
        <v>-3249.5596</v>
      </c>
      <c r="G130" s="16">
        <v>1</v>
      </c>
    </row>
    <row r="131" spans="1:7" x14ac:dyDescent="0.2">
      <c r="A131" s="9">
        <v>2012</v>
      </c>
      <c r="B131" s="1">
        <v>752</v>
      </c>
      <c r="C131" s="1" t="s">
        <v>88</v>
      </c>
      <c r="D131" s="34">
        <v>0</v>
      </c>
      <c r="E131" s="2">
        <v>525453.19640000002</v>
      </c>
      <c r="F131" s="2">
        <v>204513.8836</v>
      </c>
      <c r="G131" s="16">
        <v>2</v>
      </c>
    </row>
    <row r="132" spans="1:7" x14ac:dyDescent="0.2">
      <c r="A132" s="9">
        <v>2012</v>
      </c>
      <c r="B132" s="1">
        <v>751</v>
      </c>
      <c r="C132" s="1" t="s">
        <v>87</v>
      </c>
      <c r="D132" s="34">
        <v>0</v>
      </c>
      <c r="E132" s="2">
        <v>555851.31519999995</v>
      </c>
      <c r="F132" s="2">
        <v>219917.6208</v>
      </c>
      <c r="G132" s="16">
        <v>2</v>
      </c>
    </row>
    <row r="133" spans="1:7" x14ac:dyDescent="0.2">
      <c r="A133" s="9">
        <v>2012</v>
      </c>
      <c r="B133" s="1">
        <v>750</v>
      </c>
      <c r="C133" s="1" t="s">
        <v>86</v>
      </c>
      <c r="D133" s="34">
        <v>0</v>
      </c>
      <c r="E133" s="2">
        <v>477684.72399999999</v>
      </c>
      <c r="F133" s="2">
        <v>172129.10800000001</v>
      </c>
      <c r="G133" s="16">
        <v>2</v>
      </c>
    </row>
    <row r="134" spans="1:7" x14ac:dyDescent="0.2">
      <c r="A134" s="9">
        <v>2012</v>
      </c>
      <c r="B134" s="1">
        <v>749</v>
      </c>
      <c r="C134" s="1" t="s">
        <v>85</v>
      </c>
      <c r="D134" s="34">
        <v>0</v>
      </c>
      <c r="E134" s="2">
        <v>607962.37600000005</v>
      </c>
      <c r="F134" s="2">
        <v>192138.796</v>
      </c>
      <c r="G134" s="16">
        <v>2</v>
      </c>
    </row>
    <row r="135" spans="1:7" x14ac:dyDescent="0.2">
      <c r="A135" s="9">
        <v>2012</v>
      </c>
      <c r="B135" s="1">
        <v>748</v>
      </c>
      <c r="C135" s="1" t="s">
        <v>84</v>
      </c>
      <c r="D135" s="34">
        <v>0</v>
      </c>
      <c r="E135" s="2">
        <v>330262.48839999997</v>
      </c>
      <c r="F135" s="2">
        <v>-3244.9569999999999</v>
      </c>
      <c r="G135" s="16">
        <v>4</v>
      </c>
    </row>
    <row r="136" spans="1:7" x14ac:dyDescent="0.2">
      <c r="A136" s="9">
        <v>2012</v>
      </c>
      <c r="B136" s="1">
        <v>744</v>
      </c>
      <c r="C136" s="1" t="s">
        <v>83</v>
      </c>
      <c r="D136" s="34">
        <v>0</v>
      </c>
      <c r="E136" s="2">
        <v>5592.7424000000001</v>
      </c>
      <c r="F136" s="2">
        <v>885.33759999999995</v>
      </c>
      <c r="G136" s="16">
        <v>2</v>
      </c>
    </row>
    <row r="137" spans="1:7" x14ac:dyDescent="0.2">
      <c r="A137" s="9">
        <v>2012</v>
      </c>
      <c r="B137" s="1">
        <v>747</v>
      </c>
      <c r="C137" s="1" t="s">
        <v>82</v>
      </c>
      <c r="D137" s="34">
        <v>0</v>
      </c>
      <c r="E137" s="2">
        <v>173674.63500000001</v>
      </c>
      <c r="F137" s="2">
        <v>-1881.1496999999999</v>
      </c>
      <c r="G137" s="16">
        <v>4</v>
      </c>
    </row>
    <row r="138" spans="1:7" x14ac:dyDescent="0.2">
      <c r="A138" s="9">
        <v>2012</v>
      </c>
      <c r="B138" s="1">
        <v>745</v>
      </c>
      <c r="C138" s="1" t="s">
        <v>81</v>
      </c>
      <c r="D138" s="34">
        <v>0</v>
      </c>
      <c r="E138" s="2">
        <v>41246.475200000001</v>
      </c>
      <c r="F138" s="2">
        <v>6529.3648000000003</v>
      </c>
      <c r="G138" s="16">
        <v>2</v>
      </c>
    </row>
    <row r="139" spans="1:7" x14ac:dyDescent="0.2">
      <c r="A139" s="9">
        <v>2012</v>
      </c>
      <c r="B139" s="1">
        <v>743</v>
      </c>
      <c r="C139" s="1" t="s">
        <v>80</v>
      </c>
      <c r="D139" s="34">
        <v>0</v>
      </c>
      <c r="E139" s="2">
        <v>325917.08100000001</v>
      </c>
      <c r="F139" s="2">
        <v>-3185.1822999999999</v>
      </c>
      <c r="G139" s="16">
        <v>4</v>
      </c>
    </row>
    <row r="140" spans="1:7" x14ac:dyDescent="0.2">
      <c r="A140" s="9">
        <v>2012</v>
      </c>
      <c r="B140" s="1">
        <v>741</v>
      </c>
      <c r="C140" s="1" t="s">
        <v>78</v>
      </c>
      <c r="D140" s="34">
        <v>0</v>
      </c>
      <c r="E140" s="2">
        <v>58665.313000000002</v>
      </c>
      <c r="F140" s="2">
        <v>9286.7870000000003</v>
      </c>
      <c r="G140" s="16">
        <v>2</v>
      </c>
    </row>
    <row r="141" spans="1:7" x14ac:dyDescent="0.2">
      <c r="A141" s="9">
        <v>2012</v>
      </c>
      <c r="B141" s="1">
        <v>739</v>
      </c>
      <c r="C141" s="1" t="s">
        <v>77</v>
      </c>
      <c r="D141" s="34">
        <v>0</v>
      </c>
      <c r="E141" s="2">
        <v>114321.6306</v>
      </c>
      <c r="F141" s="2">
        <v>-686.36329999999998</v>
      </c>
      <c r="G141" s="16">
        <v>4</v>
      </c>
    </row>
    <row r="142" spans="1:7" x14ac:dyDescent="0.2">
      <c r="A142" s="9">
        <v>2012</v>
      </c>
      <c r="B142" s="1">
        <v>738</v>
      </c>
      <c r="C142" s="1" t="s">
        <v>76</v>
      </c>
      <c r="D142" s="34">
        <v>6.2399999999999997E-2</v>
      </c>
      <c r="E142" s="2">
        <v>128095.3126</v>
      </c>
      <c r="F142" s="2">
        <v>-13710.1636</v>
      </c>
      <c r="G142" s="16">
        <v>4</v>
      </c>
    </row>
    <row r="143" spans="1:7" x14ac:dyDescent="0.2">
      <c r="A143" s="9">
        <v>2012</v>
      </c>
      <c r="B143" s="1">
        <v>736</v>
      </c>
      <c r="C143" s="1" t="s">
        <v>75</v>
      </c>
      <c r="D143" s="34">
        <v>0</v>
      </c>
      <c r="E143" s="2">
        <v>22918.011200000001</v>
      </c>
      <c r="F143" s="2">
        <v>-2386.5790000000002</v>
      </c>
      <c r="G143" s="16">
        <v>4</v>
      </c>
    </row>
    <row r="144" spans="1:7" x14ac:dyDescent="0.2">
      <c r="A144" s="9">
        <v>2012</v>
      </c>
      <c r="B144" s="1">
        <v>733</v>
      </c>
      <c r="C144" s="1" t="s">
        <v>74</v>
      </c>
      <c r="D144" s="34">
        <v>0</v>
      </c>
      <c r="E144" s="2">
        <v>12324.879000000001</v>
      </c>
      <c r="F144" s="2">
        <v>166.55099999999999</v>
      </c>
      <c r="G144" s="16">
        <v>2</v>
      </c>
    </row>
    <row r="145" spans="1:7" x14ac:dyDescent="0.2">
      <c r="A145" s="9">
        <v>2012</v>
      </c>
      <c r="B145" s="1">
        <v>732</v>
      </c>
      <c r="C145" s="1" t="s">
        <v>73</v>
      </c>
      <c r="D145" s="34">
        <v>0</v>
      </c>
      <c r="E145" s="2">
        <v>36270.358200000002</v>
      </c>
      <c r="F145" s="2">
        <v>490.13580000000002</v>
      </c>
      <c r="G145" s="16">
        <v>2</v>
      </c>
    </row>
    <row r="146" spans="1:7" x14ac:dyDescent="0.2">
      <c r="A146" s="9">
        <v>2012</v>
      </c>
      <c r="B146" s="1">
        <v>729</v>
      </c>
      <c r="C146" s="1" t="s">
        <v>70</v>
      </c>
      <c r="D146" s="34">
        <v>0</v>
      </c>
      <c r="E146" s="2">
        <v>117908.973</v>
      </c>
      <c r="F146" s="2">
        <v>7205.7806</v>
      </c>
      <c r="G146" s="16">
        <v>1</v>
      </c>
    </row>
    <row r="147" spans="1:7" x14ac:dyDescent="0.2">
      <c r="A147" s="9">
        <v>2012</v>
      </c>
      <c r="B147" s="1">
        <v>730</v>
      </c>
      <c r="C147" s="1" t="s">
        <v>72</v>
      </c>
      <c r="D147" s="34">
        <v>0</v>
      </c>
      <c r="E147" s="2">
        <v>78793.1391</v>
      </c>
      <c r="F147" s="2">
        <v>4788.3723</v>
      </c>
      <c r="G147" s="16">
        <v>1</v>
      </c>
    </row>
    <row r="148" spans="1:7" x14ac:dyDescent="0.2">
      <c r="A148" s="9">
        <v>2012</v>
      </c>
      <c r="B148" s="1">
        <v>727</v>
      </c>
      <c r="C148" s="1" t="s">
        <v>71</v>
      </c>
      <c r="D148" s="34">
        <v>0</v>
      </c>
      <c r="E148" s="2">
        <v>16095.5106</v>
      </c>
      <c r="F148" s="2">
        <v>1268.2538</v>
      </c>
      <c r="G148" s="16">
        <v>1</v>
      </c>
    </row>
    <row r="149" spans="1:7" x14ac:dyDescent="0.2">
      <c r="A149" s="9">
        <v>2012</v>
      </c>
      <c r="B149" s="1">
        <v>723</v>
      </c>
      <c r="C149" s="1" t="s">
        <v>67</v>
      </c>
      <c r="D149" s="34">
        <v>0</v>
      </c>
      <c r="E149" s="2">
        <v>13709.8817</v>
      </c>
      <c r="F149" s="2">
        <v>-1386.0223000000001</v>
      </c>
      <c r="G149" s="16">
        <v>3</v>
      </c>
    </row>
    <row r="150" spans="1:7" x14ac:dyDescent="0.2">
      <c r="A150" s="9">
        <v>2012</v>
      </c>
      <c r="B150" s="1">
        <v>725</v>
      </c>
      <c r="C150" s="1" t="s">
        <v>68</v>
      </c>
      <c r="D150" s="34">
        <v>0.14460000000000001</v>
      </c>
      <c r="E150" s="2">
        <v>116411.7162</v>
      </c>
      <c r="F150" s="2">
        <v>7023.2268000000004</v>
      </c>
      <c r="G150" s="16">
        <v>1</v>
      </c>
    </row>
    <row r="151" spans="1:7" x14ac:dyDescent="0.2">
      <c r="A151" s="9">
        <v>2012</v>
      </c>
      <c r="B151" s="1">
        <v>726</v>
      </c>
      <c r="C151" s="1" t="s">
        <v>69</v>
      </c>
      <c r="D151" s="34">
        <v>0</v>
      </c>
      <c r="E151" s="2">
        <v>78418.824900000007</v>
      </c>
      <c r="F151" s="2">
        <v>4721.2349000000004</v>
      </c>
      <c r="G151" s="16">
        <v>1</v>
      </c>
    </row>
    <row r="152" spans="1:7" x14ac:dyDescent="0.2">
      <c r="A152" s="9">
        <v>2012</v>
      </c>
      <c r="B152" s="1">
        <v>711</v>
      </c>
      <c r="C152" s="1" t="s">
        <v>59</v>
      </c>
      <c r="D152" s="34">
        <v>0.2472</v>
      </c>
      <c r="E152" s="2">
        <v>19878.0897</v>
      </c>
      <c r="F152" s="2">
        <v>9676.8844000000008</v>
      </c>
      <c r="G152" s="16">
        <v>3</v>
      </c>
    </row>
    <row r="153" spans="1:7" x14ac:dyDescent="0.2">
      <c r="A153" s="9">
        <v>2012</v>
      </c>
      <c r="B153" s="1">
        <v>722</v>
      </c>
      <c r="C153" s="1" t="s">
        <v>66</v>
      </c>
      <c r="D153" s="34">
        <v>0</v>
      </c>
      <c r="E153" s="2">
        <v>79599.1639</v>
      </c>
      <c r="F153" s="2">
        <v>-8470.4387000000006</v>
      </c>
      <c r="G153" s="16">
        <v>4</v>
      </c>
    </row>
    <row r="154" spans="1:7" x14ac:dyDescent="0.2">
      <c r="A154" s="9">
        <v>2012</v>
      </c>
      <c r="B154" s="1">
        <v>719</v>
      </c>
      <c r="C154" s="1" t="s">
        <v>157</v>
      </c>
      <c r="D154" s="34">
        <v>0</v>
      </c>
      <c r="E154" s="2">
        <v>41694.441599999998</v>
      </c>
      <c r="F154" s="2">
        <v>-4215.1679999999997</v>
      </c>
      <c r="G154" s="16">
        <v>2</v>
      </c>
    </row>
    <row r="155" spans="1:7" x14ac:dyDescent="0.2">
      <c r="A155" s="9">
        <v>2012</v>
      </c>
      <c r="B155" s="1">
        <v>718</v>
      </c>
      <c r="C155" s="1" t="s">
        <v>65</v>
      </c>
      <c r="D155" s="34">
        <v>0</v>
      </c>
      <c r="E155" s="2">
        <v>185887.7188</v>
      </c>
      <c r="F155" s="2">
        <v>-19156.500800000002</v>
      </c>
      <c r="G155" s="16">
        <v>4</v>
      </c>
    </row>
    <row r="156" spans="1:7" x14ac:dyDescent="0.2">
      <c r="A156" s="9">
        <v>2012</v>
      </c>
      <c r="B156" s="1">
        <v>717</v>
      </c>
      <c r="C156" s="1" t="s">
        <v>64</v>
      </c>
      <c r="D156" s="34">
        <v>0</v>
      </c>
      <c r="E156" s="2">
        <v>184150.4504</v>
      </c>
      <c r="F156" s="2">
        <v>-19003.611099999998</v>
      </c>
      <c r="G156" s="16">
        <v>4</v>
      </c>
    </row>
    <row r="157" spans="1:7" x14ac:dyDescent="0.2">
      <c r="A157" s="9">
        <v>2012</v>
      </c>
      <c r="B157" s="1">
        <v>716</v>
      </c>
      <c r="C157" s="1" t="s">
        <v>63</v>
      </c>
      <c r="D157" s="34">
        <v>4.3499999999999997E-2</v>
      </c>
      <c r="E157" s="2">
        <v>40378.422700000003</v>
      </c>
      <c r="F157" s="2">
        <v>-10249.401099999999</v>
      </c>
      <c r="G157" s="16">
        <v>4</v>
      </c>
    </row>
    <row r="158" spans="1:7" x14ac:dyDescent="0.2">
      <c r="A158" s="9">
        <v>2012</v>
      </c>
      <c r="B158" s="1">
        <v>715</v>
      </c>
      <c r="C158" s="1" t="s">
        <v>62</v>
      </c>
      <c r="D158" s="34">
        <v>0.2341</v>
      </c>
      <c r="E158" s="2">
        <v>81334.229900000006</v>
      </c>
      <c r="F158" s="2">
        <v>-21788.640100000001</v>
      </c>
      <c r="G158" s="16">
        <v>3</v>
      </c>
    </row>
    <row r="159" spans="1:7" x14ac:dyDescent="0.2">
      <c r="A159" s="9">
        <v>2012</v>
      </c>
      <c r="B159" s="1">
        <v>714</v>
      </c>
      <c r="C159" s="1" t="s">
        <v>61</v>
      </c>
      <c r="D159" s="34">
        <v>5.57E-2</v>
      </c>
      <c r="E159" s="2">
        <v>42380.022299999997</v>
      </c>
      <c r="F159" s="2">
        <v>-10793.831899999999</v>
      </c>
      <c r="G159" s="16">
        <v>3</v>
      </c>
    </row>
    <row r="160" spans="1:7" x14ac:dyDescent="0.2">
      <c r="A160" s="9">
        <v>2012</v>
      </c>
      <c r="B160" s="1">
        <v>712</v>
      </c>
      <c r="C160" s="1" t="s">
        <v>60</v>
      </c>
      <c r="D160" s="34">
        <v>3.8600000000000002E-2</v>
      </c>
      <c r="E160" s="2">
        <v>14176.8704</v>
      </c>
      <c r="F160" s="2">
        <v>-3777.8919999999998</v>
      </c>
      <c r="G160" s="16">
        <v>4</v>
      </c>
    </row>
    <row r="161" spans="1:7" x14ac:dyDescent="0.2">
      <c r="A161" s="9">
        <v>2012</v>
      </c>
      <c r="B161" s="1">
        <v>710</v>
      </c>
      <c r="C161" s="1" t="s">
        <v>58</v>
      </c>
      <c r="D161" s="34">
        <v>0</v>
      </c>
      <c r="E161" s="2">
        <v>81.511200000000002</v>
      </c>
      <c r="F161" s="2">
        <v>55.288800000000002</v>
      </c>
      <c r="G161" s="16">
        <v>2</v>
      </c>
    </row>
    <row r="162" spans="1:7" x14ac:dyDescent="0.2">
      <c r="A162" s="9">
        <v>2012</v>
      </c>
      <c r="B162" s="1">
        <v>709</v>
      </c>
      <c r="C162" s="1" t="s">
        <v>57</v>
      </c>
      <c r="D162" s="34">
        <v>6.8000000000000005E-2</v>
      </c>
      <c r="E162" s="2">
        <v>1694.7537</v>
      </c>
      <c r="F162" s="2">
        <v>1051.4473</v>
      </c>
      <c r="G162" s="16">
        <v>2</v>
      </c>
    </row>
    <row r="163" spans="1:7" x14ac:dyDescent="0.2">
      <c r="A163" s="9">
        <v>2012</v>
      </c>
      <c r="B163" s="1">
        <v>707</v>
      </c>
      <c r="C163" s="1" t="s">
        <v>55</v>
      </c>
      <c r="D163" s="34">
        <v>0.25679999999999997</v>
      </c>
      <c r="E163" s="2">
        <v>16724.291399999998</v>
      </c>
      <c r="F163" s="2">
        <v>8102.4935999999998</v>
      </c>
      <c r="G163" s="16">
        <v>3</v>
      </c>
    </row>
    <row r="164" spans="1:7" x14ac:dyDescent="0.2">
      <c r="A164" s="9">
        <v>2012</v>
      </c>
      <c r="B164" s="1">
        <v>708</v>
      </c>
      <c r="C164" s="1" t="s">
        <v>56</v>
      </c>
      <c r="D164" s="34">
        <v>0.23300000000000001</v>
      </c>
      <c r="E164" s="2">
        <v>18150.698100000001</v>
      </c>
      <c r="F164" s="2">
        <v>8894.9511999999995</v>
      </c>
      <c r="G164" s="16">
        <v>3</v>
      </c>
    </row>
    <row r="165" spans="1:7" x14ac:dyDescent="0.2">
      <c r="A165" s="9">
        <v>2012</v>
      </c>
      <c r="B165" s="1">
        <v>825</v>
      </c>
      <c r="C165" s="1" t="s">
        <v>158</v>
      </c>
      <c r="D165" s="34">
        <v>0.30030000000000001</v>
      </c>
      <c r="E165" s="2">
        <v>86298.399000000005</v>
      </c>
      <c r="F165" s="2">
        <v>29835.046999999999</v>
      </c>
      <c r="G165" s="16">
        <v>1</v>
      </c>
    </row>
    <row r="166" spans="1:7" x14ac:dyDescent="0.2">
      <c r="A166" s="9">
        <v>2012</v>
      </c>
      <c r="B166" s="1">
        <v>826</v>
      </c>
      <c r="C166" s="1" t="s">
        <v>159</v>
      </c>
      <c r="D166" s="34">
        <v>0</v>
      </c>
      <c r="E166" s="2">
        <v>29587.5088</v>
      </c>
      <c r="F166" s="2">
        <v>10395.5792</v>
      </c>
      <c r="G166" s="16">
        <v>1</v>
      </c>
    </row>
    <row r="167" spans="1:7" x14ac:dyDescent="0.2">
      <c r="A167" s="9">
        <v>2012</v>
      </c>
      <c r="B167" s="1">
        <v>827</v>
      </c>
      <c r="C167" s="1" t="s">
        <v>160</v>
      </c>
      <c r="D167" s="34">
        <v>0</v>
      </c>
      <c r="E167" s="2">
        <v>7825.3375999999998</v>
      </c>
      <c r="F167" s="2">
        <v>2749.4463999999998</v>
      </c>
      <c r="G167" s="16">
        <v>1</v>
      </c>
    </row>
    <row r="168" spans="1:7" x14ac:dyDescent="0.2">
      <c r="A168" s="9">
        <v>2012</v>
      </c>
      <c r="B168" s="1">
        <v>828</v>
      </c>
      <c r="C168" s="1" t="s">
        <v>161</v>
      </c>
      <c r="D168" s="34">
        <v>0</v>
      </c>
      <c r="E168" s="2">
        <v>14585.183199999999</v>
      </c>
      <c r="F168" s="2">
        <v>5124.5288</v>
      </c>
      <c r="G168" s="16">
        <v>1</v>
      </c>
    </row>
    <row r="169" spans="1:7" x14ac:dyDescent="0.2">
      <c r="A169" s="9">
        <v>2012</v>
      </c>
      <c r="B169" s="1">
        <v>830</v>
      </c>
      <c r="C169" s="1" t="s">
        <v>162</v>
      </c>
      <c r="D169" s="34">
        <v>0</v>
      </c>
      <c r="E169" s="2">
        <v>12635.7124</v>
      </c>
      <c r="F169" s="2">
        <v>1593.6956</v>
      </c>
      <c r="G169" s="16">
        <v>1</v>
      </c>
    </row>
    <row r="170" spans="1:7" x14ac:dyDescent="0.2">
      <c r="A170" s="9">
        <v>2012</v>
      </c>
      <c r="B170" s="1">
        <v>831</v>
      </c>
      <c r="C170" s="1" t="s">
        <v>163</v>
      </c>
      <c r="D170" s="34">
        <v>0</v>
      </c>
      <c r="E170" s="2">
        <v>79902.298999999999</v>
      </c>
      <c r="F170" s="2">
        <v>10077.781000000001</v>
      </c>
      <c r="G170" s="16">
        <v>1</v>
      </c>
    </row>
    <row r="171" spans="1:7" x14ac:dyDescent="0.2">
      <c r="A171" s="9">
        <v>2012</v>
      </c>
      <c r="B171" s="1">
        <v>832</v>
      </c>
      <c r="C171" s="1" t="s">
        <v>164</v>
      </c>
      <c r="D171" s="34">
        <v>0.16880000000000001</v>
      </c>
      <c r="E171" s="2">
        <v>124684.7503</v>
      </c>
      <c r="F171" s="2">
        <v>15417.443300000001</v>
      </c>
      <c r="G171" s="16">
        <v>1</v>
      </c>
    </row>
    <row r="172" spans="1:7" x14ac:dyDescent="0.2">
      <c r="A172" s="9">
        <v>2012</v>
      </c>
      <c r="B172" s="1">
        <v>833</v>
      </c>
      <c r="C172" s="1" t="s">
        <v>165</v>
      </c>
      <c r="D172" s="34">
        <v>0</v>
      </c>
      <c r="E172" s="2">
        <v>38620.8796</v>
      </c>
      <c r="F172" s="2">
        <v>-3904.4407000000001</v>
      </c>
      <c r="G172" s="16">
        <v>2</v>
      </c>
    </row>
    <row r="173" spans="1:7" x14ac:dyDescent="0.2">
      <c r="A173" s="9">
        <v>2012</v>
      </c>
      <c r="B173" s="1">
        <v>835</v>
      </c>
      <c r="C173" s="1" t="s">
        <v>166</v>
      </c>
      <c r="D173" s="34">
        <v>0.14480000000000001</v>
      </c>
      <c r="E173" s="2">
        <v>203210.79639999999</v>
      </c>
      <c r="F173" s="2">
        <v>-20766.069</v>
      </c>
      <c r="G173" s="16">
        <v>3</v>
      </c>
    </row>
    <row r="174" spans="1:7" x14ac:dyDescent="0.2">
      <c r="A174" s="9">
        <v>2012</v>
      </c>
      <c r="B174" s="1">
        <v>836</v>
      </c>
      <c r="C174" s="1" t="s">
        <v>167</v>
      </c>
      <c r="D174" s="34">
        <v>0</v>
      </c>
      <c r="E174" s="2">
        <v>120193.95239999999</v>
      </c>
      <c r="F174" s="2">
        <v>-12151.203299999999</v>
      </c>
      <c r="G174" s="16">
        <v>3</v>
      </c>
    </row>
    <row r="175" spans="1:7" x14ac:dyDescent="0.2">
      <c r="A175" s="9">
        <v>2012</v>
      </c>
      <c r="B175" s="1">
        <v>838</v>
      </c>
      <c r="C175" s="1" t="s">
        <v>168</v>
      </c>
      <c r="D175" s="34">
        <v>0</v>
      </c>
      <c r="E175" s="2">
        <v>168515.03479999999</v>
      </c>
      <c r="F175" s="2">
        <v>-17036.304</v>
      </c>
      <c r="G175" s="16">
        <v>3</v>
      </c>
    </row>
    <row r="176" spans="1:7" x14ac:dyDescent="0.2">
      <c r="A176" s="9">
        <v>2012</v>
      </c>
      <c r="B176" s="1">
        <v>839</v>
      </c>
      <c r="C176" s="1" t="s">
        <v>169</v>
      </c>
      <c r="D176" s="34">
        <v>0</v>
      </c>
      <c r="E176" s="2">
        <v>41694.441599999998</v>
      </c>
      <c r="F176" s="2">
        <v>-4215.1679999999997</v>
      </c>
      <c r="G176" s="16">
        <v>2</v>
      </c>
    </row>
    <row r="177" spans="1:7" x14ac:dyDescent="0.2">
      <c r="A177" s="9">
        <v>2012</v>
      </c>
      <c r="B177" s="1">
        <v>841</v>
      </c>
      <c r="C177" s="1" t="s">
        <v>170</v>
      </c>
      <c r="D177" s="34">
        <v>2.1399999999999999E-2</v>
      </c>
      <c r="E177" s="2">
        <v>9650.9009999999998</v>
      </c>
      <c r="F177" s="2">
        <v>4364.0105999999996</v>
      </c>
      <c r="G177" s="16">
        <v>1</v>
      </c>
    </row>
    <row r="178" spans="1:7" x14ac:dyDescent="0.2">
      <c r="A178" s="9">
        <v>2012</v>
      </c>
      <c r="B178" s="1">
        <v>843</v>
      </c>
      <c r="C178" s="1" t="s">
        <v>171</v>
      </c>
      <c r="D178" s="34">
        <v>2.6200000000000001E-2</v>
      </c>
      <c r="E178" s="2">
        <v>7971.5625</v>
      </c>
      <c r="F178" s="2">
        <v>3568.1374999999998</v>
      </c>
      <c r="G178" s="16">
        <v>1</v>
      </c>
    </row>
    <row r="179" spans="1:7" x14ac:dyDescent="0.2">
      <c r="A179" s="9">
        <v>2012</v>
      </c>
      <c r="B179" s="1">
        <v>844</v>
      </c>
      <c r="C179" s="1" t="s">
        <v>172</v>
      </c>
      <c r="D179" s="34">
        <v>1.78E-2</v>
      </c>
      <c r="E179" s="2">
        <v>6538.9987000000001</v>
      </c>
      <c r="F179" s="2">
        <v>2933.7096000000001</v>
      </c>
      <c r="G179" s="16">
        <v>1</v>
      </c>
    </row>
    <row r="180" spans="1:7" x14ac:dyDescent="0.2">
      <c r="A180" s="9">
        <v>2012</v>
      </c>
      <c r="B180" s="1">
        <v>849</v>
      </c>
      <c r="C180" s="1" t="s">
        <v>173</v>
      </c>
      <c r="D180" s="34">
        <v>0.12870000000000001</v>
      </c>
      <c r="E180" s="2">
        <v>21875.375599999999</v>
      </c>
      <c r="F180" s="2">
        <v>9627.9045000000006</v>
      </c>
      <c r="G180" s="16">
        <v>1</v>
      </c>
    </row>
    <row r="181" spans="1:7" x14ac:dyDescent="0.2">
      <c r="A181" s="9">
        <v>2012</v>
      </c>
      <c r="B181" s="1">
        <v>850</v>
      </c>
      <c r="C181" s="1" t="s">
        <v>174</v>
      </c>
      <c r="D181" s="34">
        <v>0</v>
      </c>
      <c r="E181" s="2">
        <v>7720.7208000000001</v>
      </c>
      <c r="F181" s="2">
        <v>3509.4072000000001</v>
      </c>
      <c r="G181" s="16">
        <v>1</v>
      </c>
    </row>
    <row r="182" spans="1:7" x14ac:dyDescent="0.2">
      <c r="A182" s="9">
        <v>2012</v>
      </c>
      <c r="B182" s="1">
        <v>852</v>
      </c>
      <c r="C182" s="1" t="s">
        <v>175</v>
      </c>
      <c r="D182" s="34">
        <v>0.3846</v>
      </c>
      <c r="E182" s="2">
        <v>45626.764999999999</v>
      </c>
      <c r="F182" s="2">
        <v>19141.7071</v>
      </c>
      <c r="G182" s="16">
        <v>1</v>
      </c>
    </row>
    <row r="183" spans="1:7" x14ac:dyDescent="0.2">
      <c r="A183" s="9">
        <v>2012</v>
      </c>
      <c r="B183" s="1">
        <v>853</v>
      </c>
      <c r="C183" s="1" t="s">
        <v>176</v>
      </c>
      <c r="D183" s="34">
        <v>0</v>
      </c>
      <c r="E183" s="2">
        <v>8599.4851999999992</v>
      </c>
      <c r="F183" s="2">
        <v>3908.8467999999998</v>
      </c>
      <c r="G183" s="16">
        <v>1</v>
      </c>
    </row>
    <row r="184" spans="1:7" x14ac:dyDescent="0.2">
      <c r="A184" s="9">
        <v>2012</v>
      </c>
      <c r="B184" s="1">
        <v>854</v>
      </c>
      <c r="C184" s="1" t="s">
        <v>177</v>
      </c>
      <c r="D184" s="34">
        <v>0.28449999999999998</v>
      </c>
      <c r="E184" s="2">
        <v>44296.628799999999</v>
      </c>
      <c r="F184" s="2">
        <v>19005.136200000001</v>
      </c>
      <c r="G184" s="16">
        <v>1</v>
      </c>
    </row>
    <row r="185" spans="1:7" x14ac:dyDescent="0.2">
      <c r="A185" s="9">
        <v>2012</v>
      </c>
      <c r="B185" s="1">
        <v>855</v>
      </c>
      <c r="C185" s="1" t="s">
        <v>178</v>
      </c>
      <c r="D185" s="34">
        <v>6.4299999999999996E-2</v>
      </c>
      <c r="E185" s="2">
        <v>21678.605599999999</v>
      </c>
      <c r="F185" s="2">
        <v>9751.5172000000002</v>
      </c>
      <c r="G185" s="16">
        <v>1</v>
      </c>
    </row>
    <row r="186" spans="1:7" x14ac:dyDescent="0.2">
      <c r="A186" s="9">
        <v>2012</v>
      </c>
      <c r="B186" s="1">
        <v>856</v>
      </c>
      <c r="C186" s="1" t="s">
        <v>179</v>
      </c>
      <c r="D186" s="34">
        <v>0.251</v>
      </c>
      <c r="E186" s="2">
        <v>41761.012499999997</v>
      </c>
      <c r="F186" s="2">
        <v>18196.7418</v>
      </c>
      <c r="G186" s="16">
        <v>1</v>
      </c>
    </row>
    <row r="187" spans="1:7" x14ac:dyDescent="0.2">
      <c r="A187" s="9">
        <v>2012</v>
      </c>
      <c r="B187" s="1">
        <v>857</v>
      </c>
      <c r="C187" s="1" t="s">
        <v>180</v>
      </c>
      <c r="D187" s="34">
        <v>0</v>
      </c>
      <c r="E187" s="2">
        <v>17521.0648</v>
      </c>
      <c r="F187" s="2">
        <v>7964.1031999999996</v>
      </c>
      <c r="G187" s="16">
        <v>1</v>
      </c>
    </row>
    <row r="188" spans="1:7" x14ac:dyDescent="0.2">
      <c r="A188" s="9">
        <v>2012</v>
      </c>
      <c r="B188" s="1">
        <v>858</v>
      </c>
      <c r="C188" s="1" t="s">
        <v>181</v>
      </c>
      <c r="D188" s="34">
        <v>0</v>
      </c>
      <c r="E188" s="2">
        <v>3196.5956999999999</v>
      </c>
      <c r="F188" s="2">
        <v>1734.3904</v>
      </c>
      <c r="G188" s="16">
        <v>3</v>
      </c>
    </row>
    <row r="189" spans="1:7" x14ac:dyDescent="0.2">
      <c r="A189" s="9">
        <v>2012</v>
      </c>
      <c r="B189" s="1">
        <v>859</v>
      </c>
      <c r="C189" s="1" t="s">
        <v>182</v>
      </c>
      <c r="D189" s="34">
        <v>1.5100000000000001E-2</v>
      </c>
      <c r="E189" s="2">
        <v>6100.0937999999996</v>
      </c>
      <c r="F189" s="2">
        <v>3282.2181999999998</v>
      </c>
      <c r="G189" s="16">
        <v>3</v>
      </c>
    </row>
    <row r="190" spans="1:7" x14ac:dyDescent="0.2">
      <c r="A190" s="9">
        <v>2012</v>
      </c>
      <c r="B190" s="1">
        <v>860</v>
      </c>
      <c r="C190" s="1" t="s">
        <v>183</v>
      </c>
      <c r="D190" s="34">
        <v>0</v>
      </c>
      <c r="E190" s="2">
        <v>1648.674</v>
      </c>
      <c r="F190" s="2">
        <v>894.52800000000002</v>
      </c>
      <c r="G190" s="16">
        <v>3</v>
      </c>
    </row>
    <row r="191" spans="1:7" x14ac:dyDescent="0.2">
      <c r="A191" s="9">
        <v>2012</v>
      </c>
      <c r="B191" s="1">
        <v>861</v>
      </c>
      <c r="C191" s="1" t="s">
        <v>184</v>
      </c>
      <c r="D191" s="34">
        <v>0</v>
      </c>
      <c r="E191" s="2">
        <v>5343.7768999999998</v>
      </c>
      <c r="F191" s="2">
        <v>2428.9771000000001</v>
      </c>
      <c r="G191" s="16">
        <v>1</v>
      </c>
    </row>
    <row r="192" spans="1:7" x14ac:dyDescent="0.2">
      <c r="A192" s="9">
        <v>2012</v>
      </c>
      <c r="B192" s="1">
        <v>862</v>
      </c>
      <c r="C192" s="1" t="s">
        <v>185</v>
      </c>
      <c r="D192" s="34">
        <v>0.36520000000000002</v>
      </c>
      <c r="E192" s="2">
        <v>23913.793399999999</v>
      </c>
      <c r="F192" s="2">
        <v>9292.4894999999997</v>
      </c>
      <c r="G192" s="16">
        <v>1</v>
      </c>
    </row>
    <row r="193" spans="1:7" x14ac:dyDescent="0.2">
      <c r="A193" s="9">
        <v>2012</v>
      </c>
      <c r="B193" s="1">
        <v>863</v>
      </c>
      <c r="C193" s="1" t="s">
        <v>186</v>
      </c>
      <c r="D193" s="34">
        <v>0.75600000000000001</v>
      </c>
      <c r="E193" s="2">
        <v>37296.741999999998</v>
      </c>
      <c r="F193" s="2">
        <v>11712.720300000001</v>
      </c>
      <c r="G193" s="16">
        <v>1</v>
      </c>
    </row>
    <row r="194" spans="1:7" x14ac:dyDescent="0.2">
      <c r="A194" s="9">
        <v>2013</v>
      </c>
      <c r="B194" s="1">
        <v>863</v>
      </c>
      <c r="C194" s="1" t="s">
        <v>186</v>
      </c>
      <c r="D194" s="34">
        <v>0.62739999999999996</v>
      </c>
      <c r="E194" s="2">
        <v>15529.8619</v>
      </c>
      <c r="F194" s="2">
        <v>5231.0479999999998</v>
      </c>
      <c r="G194" s="16">
        <v>2</v>
      </c>
    </row>
    <row r="195" spans="1:7" x14ac:dyDescent="0.2">
      <c r="A195" s="9">
        <v>2013</v>
      </c>
      <c r="B195" s="1">
        <v>862</v>
      </c>
      <c r="C195" s="1" t="s">
        <v>185</v>
      </c>
      <c r="D195" s="34">
        <v>0.2702</v>
      </c>
      <c r="E195" s="2">
        <v>10609.1993</v>
      </c>
      <c r="F195" s="2">
        <v>4320.6189000000004</v>
      </c>
      <c r="G195" s="16">
        <v>2</v>
      </c>
    </row>
    <row r="196" spans="1:7" x14ac:dyDescent="0.2">
      <c r="A196" s="9">
        <v>2013</v>
      </c>
      <c r="B196" s="1">
        <v>861</v>
      </c>
      <c r="C196" s="1" t="s">
        <v>184</v>
      </c>
      <c r="D196" s="34">
        <v>0</v>
      </c>
      <c r="E196" s="2">
        <v>2460.3312999999998</v>
      </c>
      <c r="F196" s="2">
        <v>1127.8242</v>
      </c>
      <c r="G196" s="16">
        <v>2</v>
      </c>
    </row>
    <row r="197" spans="1:7" x14ac:dyDescent="0.2">
      <c r="A197" s="9">
        <v>2013</v>
      </c>
      <c r="B197" s="1">
        <v>864</v>
      </c>
      <c r="C197" s="1" t="s">
        <v>187</v>
      </c>
      <c r="D197" s="34">
        <v>0.87109999999999999</v>
      </c>
      <c r="E197" s="2">
        <v>67732.148000000001</v>
      </c>
      <c r="F197" s="2">
        <v>35838.595600000001</v>
      </c>
      <c r="G197" s="16">
        <v>1</v>
      </c>
    </row>
    <row r="198" spans="1:7" x14ac:dyDescent="0.2">
      <c r="A198" s="9">
        <v>2013</v>
      </c>
      <c r="B198" s="1">
        <v>865</v>
      </c>
      <c r="C198" s="1" t="s">
        <v>188</v>
      </c>
      <c r="D198" s="34">
        <v>0.36380000000000001</v>
      </c>
      <c r="E198" s="2">
        <v>37713.411999999997</v>
      </c>
      <c r="F198" s="2">
        <v>23541.905599999998</v>
      </c>
      <c r="G198" s="16">
        <v>1</v>
      </c>
    </row>
    <row r="199" spans="1:7" x14ac:dyDescent="0.2">
      <c r="A199" s="9">
        <v>2013</v>
      </c>
      <c r="B199" s="1">
        <v>866</v>
      </c>
      <c r="C199" s="1" t="s">
        <v>189</v>
      </c>
      <c r="D199" s="34">
        <v>0</v>
      </c>
      <c r="E199" s="2">
        <v>2303.6529999999998</v>
      </c>
      <c r="F199" s="2">
        <v>3551.047</v>
      </c>
      <c r="G199" s="16">
        <v>2</v>
      </c>
    </row>
    <row r="200" spans="1:7" x14ac:dyDescent="0.2">
      <c r="A200" s="9">
        <v>2013</v>
      </c>
      <c r="B200" s="1">
        <v>867</v>
      </c>
      <c r="C200" s="1" t="s">
        <v>190</v>
      </c>
      <c r="D200" s="34">
        <v>1.1583000000000001</v>
      </c>
      <c r="E200" s="2">
        <v>57640.212599999999</v>
      </c>
      <c r="F200" s="2">
        <v>31560.345399999998</v>
      </c>
      <c r="G200" s="16">
        <v>1</v>
      </c>
    </row>
    <row r="201" spans="1:7" x14ac:dyDescent="0.2">
      <c r="A201" s="9">
        <v>2013</v>
      </c>
      <c r="B201" s="1">
        <v>868</v>
      </c>
      <c r="C201" s="1" t="s">
        <v>191</v>
      </c>
      <c r="D201" s="34">
        <v>0</v>
      </c>
      <c r="E201" s="2">
        <v>19527.519799999998</v>
      </c>
      <c r="F201" s="2">
        <v>17007.260200000001</v>
      </c>
      <c r="G201" s="16">
        <v>1</v>
      </c>
    </row>
    <row r="202" spans="1:7" x14ac:dyDescent="0.2">
      <c r="A202" s="9">
        <v>2013</v>
      </c>
      <c r="B202" s="1">
        <v>860</v>
      </c>
      <c r="C202" s="1" t="s">
        <v>183</v>
      </c>
      <c r="D202" s="34">
        <v>4.3E-3</v>
      </c>
      <c r="E202" s="2">
        <v>6649.6517999999996</v>
      </c>
      <c r="F202" s="2">
        <v>6000.1575000000003</v>
      </c>
      <c r="G202" s="16">
        <v>1</v>
      </c>
    </row>
    <row r="203" spans="1:7" x14ac:dyDescent="0.2">
      <c r="A203" s="9">
        <v>2013</v>
      </c>
      <c r="B203" s="1">
        <v>859</v>
      </c>
      <c r="C203" s="1" t="s">
        <v>182</v>
      </c>
      <c r="D203" s="34">
        <v>0.1003</v>
      </c>
      <c r="E203" s="2">
        <v>18831.520799999998</v>
      </c>
      <c r="F203" s="2">
        <v>12846.7052</v>
      </c>
      <c r="G203" s="16">
        <v>1</v>
      </c>
    </row>
    <row r="204" spans="1:7" x14ac:dyDescent="0.2">
      <c r="A204" s="9">
        <v>2013</v>
      </c>
      <c r="B204" s="1">
        <v>857</v>
      </c>
      <c r="C204" s="1" t="s">
        <v>180</v>
      </c>
      <c r="D204" s="34">
        <v>0</v>
      </c>
      <c r="E204" s="2">
        <v>5976.4648999999999</v>
      </c>
      <c r="F204" s="2">
        <v>2716.5691000000002</v>
      </c>
      <c r="G204" s="16">
        <v>2</v>
      </c>
    </row>
    <row r="205" spans="1:7" x14ac:dyDescent="0.2">
      <c r="A205" s="9">
        <v>2013</v>
      </c>
      <c r="B205" s="1">
        <v>858</v>
      </c>
      <c r="C205" s="1" t="s">
        <v>181</v>
      </c>
      <c r="D205" s="34">
        <v>3.7400000000000003E-2</v>
      </c>
      <c r="E205" s="2">
        <v>12319.2585</v>
      </c>
      <c r="F205" s="2">
        <v>9756.4920000000002</v>
      </c>
      <c r="G205" s="16">
        <v>1</v>
      </c>
    </row>
    <row r="206" spans="1:7" x14ac:dyDescent="0.2">
      <c r="A206" s="9">
        <v>2013</v>
      </c>
      <c r="B206" s="1">
        <v>856</v>
      </c>
      <c r="C206" s="1" t="s">
        <v>179</v>
      </c>
      <c r="D206" s="34">
        <v>0.25679999999999997</v>
      </c>
      <c r="E206" s="2">
        <v>18003.636500000001</v>
      </c>
      <c r="F206" s="2">
        <v>7853.6944999999996</v>
      </c>
      <c r="G206" s="16">
        <v>2</v>
      </c>
    </row>
    <row r="207" spans="1:7" x14ac:dyDescent="0.2">
      <c r="A207" s="9">
        <v>2013</v>
      </c>
      <c r="B207" s="1">
        <v>855</v>
      </c>
      <c r="C207" s="1" t="s">
        <v>178</v>
      </c>
      <c r="D207" s="34">
        <v>0</v>
      </c>
      <c r="E207" s="2">
        <v>10765.061</v>
      </c>
      <c r="F207" s="2">
        <v>4902.1980000000003</v>
      </c>
      <c r="G207" s="16">
        <v>2</v>
      </c>
    </row>
    <row r="208" spans="1:7" x14ac:dyDescent="0.2">
      <c r="A208" s="9">
        <v>2013</v>
      </c>
      <c r="B208" s="1">
        <v>854</v>
      </c>
      <c r="C208" s="1" t="s">
        <v>177</v>
      </c>
      <c r="D208" s="34">
        <v>0.1797</v>
      </c>
      <c r="E208" s="2">
        <v>21251.245800000001</v>
      </c>
      <c r="F208" s="2">
        <v>9342.6569</v>
      </c>
      <c r="G208" s="16">
        <v>2</v>
      </c>
    </row>
    <row r="209" spans="1:7" x14ac:dyDescent="0.2">
      <c r="A209" s="9">
        <v>2013</v>
      </c>
      <c r="B209" s="1">
        <v>853</v>
      </c>
      <c r="C209" s="1" t="s">
        <v>176</v>
      </c>
      <c r="D209" s="34">
        <v>0</v>
      </c>
      <c r="E209" s="2">
        <v>3588.2743999999998</v>
      </c>
      <c r="F209" s="2">
        <v>1631.0296000000001</v>
      </c>
      <c r="G209" s="16">
        <v>2</v>
      </c>
    </row>
    <row r="210" spans="1:7" x14ac:dyDescent="0.2">
      <c r="A210" s="9">
        <v>2013</v>
      </c>
      <c r="B210" s="1">
        <v>852</v>
      </c>
      <c r="C210" s="1" t="s">
        <v>175</v>
      </c>
      <c r="D210" s="34">
        <v>0.21529999999999999</v>
      </c>
      <c r="E210" s="2">
        <v>18405.373</v>
      </c>
      <c r="F210" s="2">
        <v>8059.4687999999996</v>
      </c>
      <c r="G210" s="16">
        <v>2</v>
      </c>
    </row>
    <row r="211" spans="1:7" x14ac:dyDescent="0.2">
      <c r="A211" s="9">
        <v>2013</v>
      </c>
      <c r="B211" s="1">
        <v>850</v>
      </c>
      <c r="C211" s="1" t="s">
        <v>174</v>
      </c>
      <c r="D211" s="34">
        <v>0</v>
      </c>
      <c r="E211" s="2">
        <v>3291.2046999999998</v>
      </c>
      <c r="F211" s="2">
        <v>1495.9973</v>
      </c>
      <c r="G211" s="16">
        <v>2</v>
      </c>
    </row>
    <row r="212" spans="1:7" x14ac:dyDescent="0.2">
      <c r="A212" s="9">
        <v>2013</v>
      </c>
      <c r="B212" s="1">
        <v>849</v>
      </c>
      <c r="C212" s="1" t="s">
        <v>173</v>
      </c>
      <c r="D212" s="34">
        <v>2.3E-2</v>
      </c>
      <c r="E212" s="2">
        <v>9700.3927999999996</v>
      </c>
      <c r="F212" s="2">
        <v>4390.6100999999999</v>
      </c>
      <c r="G212" s="16">
        <v>2</v>
      </c>
    </row>
    <row r="213" spans="1:7" x14ac:dyDescent="0.2">
      <c r="A213" s="9">
        <v>2013</v>
      </c>
      <c r="B213" s="1">
        <v>844</v>
      </c>
      <c r="C213" s="1" t="s">
        <v>172</v>
      </c>
      <c r="D213" s="34">
        <v>0</v>
      </c>
      <c r="E213" s="2">
        <v>2778.8683000000001</v>
      </c>
      <c r="F213" s="2">
        <v>1263.1097</v>
      </c>
      <c r="G213" s="16">
        <v>2</v>
      </c>
    </row>
    <row r="214" spans="1:7" x14ac:dyDescent="0.2">
      <c r="A214" s="9">
        <v>2013</v>
      </c>
      <c r="B214" s="1">
        <v>843</v>
      </c>
      <c r="C214" s="1" t="s">
        <v>171</v>
      </c>
      <c r="D214" s="34">
        <v>1.0999999999999999E-2</v>
      </c>
      <c r="E214" s="2">
        <v>3238.125</v>
      </c>
      <c r="F214" s="2">
        <v>1462.395</v>
      </c>
      <c r="G214" s="16">
        <v>2</v>
      </c>
    </row>
    <row r="215" spans="1:7" x14ac:dyDescent="0.2">
      <c r="A215" s="9">
        <v>2013</v>
      </c>
      <c r="B215" s="1">
        <v>841</v>
      </c>
      <c r="C215" s="1" t="s">
        <v>170</v>
      </c>
      <c r="D215" s="34">
        <v>4.3200000000000002E-2</v>
      </c>
      <c r="E215" s="2">
        <v>4380.0243</v>
      </c>
      <c r="F215" s="2">
        <v>1970.0609999999999</v>
      </c>
      <c r="G215" s="16">
        <v>2</v>
      </c>
    </row>
    <row r="216" spans="1:7" x14ac:dyDescent="0.2">
      <c r="A216" s="9">
        <v>2013</v>
      </c>
      <c r="B216" s="1">
        <v>839</v>
      </c>
      <c r="C216" s="1" t="s">
        <v>169</v>
      </c>
      <c r="D216" s="34">
        <v>0</v>
      </c>
      <c r="E216" s="2">
        <v>52986.686199999996</v>
      </c>
      <c r="F216" s="2">
        <v>-593.78620000000001</v>
      </c>
      <c r="G216" s="16">
        <v>1</v>
      </c>
    </row>
    <row r="217" spans="1:7" x14ac:dyDescent="0.2">
      <c r="A217" s="9">
        <v>2013</v>
      </c>
      <c r="B217" s="1">
        <v>835</v>
      </c>
      <c r="C217" s="1" t="s">
        <v>166</v>
      </c>
      <c r="D217" s="34">
        <v>0.3422</v>
      </c>
      <c r="E217" s="2">
        <v>258795.98759999999</v>
      </c>
      <c r="F217" s="2">
        <v>-10859.3583</v>
      </c>
      <c r="G217" s="16">
        <v>2</v>
      </c>
    </row>
    <row r="218" spans="1:7" x14ac:dyDescent="0.2">
      <c r="A218" s="9">
        <v>2013</v>
      </c>
      <c r="B218" s="1">
        <v>836</v>
      </c>
      <c r="C218" s="1" t="s">
        <v>167</v>
      </c>
      <c r="D218" s="34">
        <v>0</v>
      </c>
      <c r="E218" s="2">
        <v>157010.11799999999</v>
      </c>
      <c r="F218" s="2">
        <v>-6950.7359999999999</v>
      </c>
      <c r="G218" s="16">
        <v>2</v>
      </c>
    </row>
    <row r="219" spans="1:7" x14ac:dyDescent="0.2">
      <c r="A219" s="9">
        <v>2013</v>
      </c>
      <c r="B219" s="1">
        <v>832</v>
      </c>
      <c r="C219" s="1" t="s">
        <v>164</v>
      </c>
      <c r="D219" s="34">
        <v>0.16850000000000001</v>
      </c>
      <c r="E219" s="2">
        <v>53515.958400000003</v>
      </c>
      <c r="F219" s="2">
        <v>6666.3464000000004</v>
      </c>
      <c r="G219" s="16">
        <v>2</v>
      </c>
    </row>
    <row r="220" spans="1:7" x14ac:dyDescent="0.2">
      <c r="A220" s="9">
        <v>2013</v>
      </c>
      <c r="B220" s="1">
        <v>833</v>
      </c>
      <c r="C220" s="1" t="s">
        <v>165</v>
      </c>
      <c r="D220" s="34">
        <v>0</v>
      </c>
      <c r="E220" s="2">
        <v>34650.508800000003</v>
      </c>
      <c r="F220" s="2">
        <v>-1199.4332999999999</v>
      </c>
      <c r="G220" s="16">
        <v>1</v>
      </c>
    </row>
    <row r="221" spans="1:7" x14ac:dyDescent="0.2">
      <c r="A221" s="9">
        <v>2013</v>
      </c>
      <c r="B221" s="1">
        <v>831</v>
      </c>
      <c r="C221" s="1" t="s">
        <v>163</v>
      </c>
      <c r="D221" s="34">
        <v>0</v>
      </c>
      <c r="E221" s="2">
        <v>35119.847699999998</v>
      </c>
      <c r="F221" s="2">
        <v>4429.5362999999998</v>
      </c>
      <c r="G221" s="16">
        <v>2</v>
      </c>
    </row>
    <row r="222" spans="1:7" x14ac:dyDescent="0.2">
      <c r="A222" s="9">
        <v>2013</v>
      </c>
      <c r="B222" s="1">
        <v>828</v>
      </c>
      <c r="C222" s="1" t="s">
        <v>161</v>
      </c>
      <c r="D222" s="34">
        <v>0</v>
      </c>
      <c r="E222" s="2">
        <v>317.06920000000002</v>
      </c>
      <c r="F222" s="2">
        <v>211.37960000000001</v>
      </c>
      <c r="G222" s="16">
        <v>2</v>
      </c>
    </row>
    <row r="223" spans="1:7" x14ac:dyDescent="0.2">
      <c r="A223" s="9">
        <v>2013</v>
      </c>
      <c r="B223" s="1">
        <v>826</v>
      </c>
      <c r="C223" s="1" t="s">
        <v>159</v>
      </c>
      <c r="D223" s="34">
        <v>0</v>
      </c>
      <c r="E223" s="2">
        <v>13794.1764</v>
      </c>
      <c r="F223" s="2">
        <v>4878.1058000000003</v>
      </c>
      <c r="G223" s="16">
        <v>2</v>
      </c>
    </row>
    <row r="224" spans="1:7" x14ac:dyDescent="0.2">
      <c r="A224" s="9">
        <v>2013</v>
      </c>
      <c r="B224" s="1">
        <v>825</v>
      </c>
      <c r="C224" s="1" t="s">
        <v>158</v>
      </c>
      <c r="D224" s="34">
        <v>0.5272</v>
      </c>
      <c r="E224" s="2">
        <v>37192.576000000001</v>
      </c>
      <c r="F224" s="2">
        <v>12687.261500000001</v>
      </c>
      <c r="G224" s="16">
        <v>2</v>
      </c>
    </row>
    <row r="225" spans="1:7" x14ac:dyDescent="0.2">
      <c r="A225" s="9">
        <v>2013</v>
      </c>
      <c r="B225" s="1">
        <v>869</v>
      </c>
      <c r="C225" s="1" t="s">
        <v>192</v>
      </c>
      <c r="D225" s="34">
        <v>1.1642999999999999</v>
      </c>
      <c r="E225" s="2">
        <v>55258.169300000001</v>
      </c>
      <c r="F225" s="2">
        <v>31350.971799999999</v>
      </c>
      <c r="G225" s="16">
        <v>1</v>
      </c>
    </row>
    <row r="226" spans="1:7" x14ac:dyDescent="0.2">
      <c r="A226" s="9">
        <v>2013</v>
      </c>
      <c r="B226" s="1">
        <v>870</v>
      </c>
      <c r="C226" s="1" t="s">
        <v>193</v>
      </c>
      <c r="D226" s="34">
        <v>1.5699999999999999E-2</v>
      </c>
      <c r="E226" s="2">
        <v>7302.8319000000001</v>
      </c>
      <c r="F226" s="2">
        <v>8451.0174999999999</v>
      </c>
      <c r="G226" s="16">
        <v>1</v>
      </c>
    </row>
    <row r="227" spans="1:7" x14ac:dyDescent="0.2">
      <c r="A227" s="9">
        <v>2013</v>
      </c>
      <c r="B227" s="1">
        <v>871</v>
      </c>
      <c r="C227" s="1" t="s">
        <v>194</v>
      </c>
      <c r="D227" s="34">
        <v>0</v>
      </c>
      <c r="E227" s="2">
        <v>3758.7177999999999</v>
      </c>
      <c r="F227" s="2">
        <v>6291.2222000000002</v>
      </c>
      <c r="G227" s="16">
        <v>2</v>
      </c>
    </row>
    <row r="228" spans="1:7" x14ac:dyDescent="0.2">
      <c r="A228" s="9">
        <v>2013</v>
      </c>
      <c r="B228" s="1">
        <v>872</v>
      </c>
      <c r="C228" s="1" t="s">
        <v>195</v>
      </c>
      <c r="D228" s="34">
        <v>0</v>
      </c>
      <c r="E228" s="2">
        <v>2868.0419000000002</v>
      </c>
      <c r="F228" s="2">
        <v>4800.4281000000001</v>
      </c>
      <c r="G228" s="16">
        <v>2</v>
      </c>
    </row>
    <row r="229" spans="1:7" x14ac:dyDescent="0.2">
      <c r="A229" s="9">
        <v>2013</v>
      </c>
      <c r="B229" s="1">
        <v>873</v>
      </c>
      <c r="C229" s="1" t="s">
        <v>196</v>
      </c>
      <c r="D229" s="34">
        <v>1E-4</v>
      </c>
      <c r="E229" s="2">
        <v>1802.076</v>
      </c>
      <c r="F229" s="2">
        <v>2580.1152000000002</v>
      </c>
      <c r="G229" s="16">
        <v>1</v>
      </c>
    </row>
    <row r="230" spans="1:7" x14ac:dyDescent="0.2">
      <c r="A230" s="9">
        <v>2013</v>
      </c>
      <c r="B230" s="1">
        <v>874</v>
      </c>
      <c r="C230" s="1" t="s">
        <v>197</v>
      </c>
      <c r="D230" s="34">
        <v>7.6E-3</v>
      </c>
      <c r="E230" s="2">
        <v>3553.9511000000002</v>
      </c>
      <c r="F230" s="2">
        <v>2718.6871000000001</v>
      </c>
      <c r="G230" s="16">
        <v>1</v>
      </c>
    </row>
    <row r="231" spans="1:7" x14ac:dyDescent="0.2">
      <c r="A231" s="9">
        <v>2013</v>
      </c>
      <c r="B231" s="1">
        <v>875</v>
      </c>
      <c r="C231" s="1" t="s">
        <v>198</v>
      </c>
      <c r="D231" s="34">
        <v>7.4399999999999994E-2</v>
      </c>
      <c r="E231" s="2">
        <v>5604.9540999999999</v>
      </c>
      <c r="F231" s="2">
        <v>3526.7979</v>
      </c>
      <c r="G231" s="16">
        <v>1</v>
      </c>
    </row>
    <row r="232" spans="1:7" x14ac:dyDescent="0.2">
      <c r="A232" s="9">
        <v>2013</v>
      </c>
      <c r="B232" s="1">
        <v>876</v>
      </c>
      <c r="C232" s="1" t="s">
        <v>199</v>
      </c>
      <c r="D232" s="34">
        <v>0.91269999999999996</v>
      </c>
      <c r="E232" s="2">
        <v>95908.56</v>
      </c>
      <c r="F232" s="2">
        <v>60014.196000000004</v>
      </c>
      <c r="G232" s="16">
        <v>1</v>
      </c>
    </row>
    <row r="233" spans="1:7" x14ac:dyDescent="0.2">
      <c r="A233" s="9">
        <v>2013</v>
      </c>
      <c r="B233" s="1">
        <v>877</v>
      </c>
      <c r="C233" s="1" t="s">
        <v>200</v>
      </c>
      <c r="D233" s="34">
        <v>3.8699999999999998E-2</v>
      </c>
      <c r="E233" s="2">
        <v>6437.1944999999996</v>
      </c>
      <c r="F233" s="2">
        <v>5174.0252</v>
      </c>
      <c r="G233" s="16">
        <v>1</v>
      </c>
    </row>
    <row r="234" spans="1:7" x14ac:dyDescent="0.2">
      <c r="A234" s="9">
        <v>2013</v>
      </c>
      <c r="B234" s="1">
        <v>878</v>
      </c>
      <c r="C234" s="1" t="s">
        <v>201</v>
      </c>
      <c r="D234" s="34">
        <v>0</v>
      </c>
      <c r="E234" s="2">
        <v>8943.9040000000005</v>
      </c>
      <c r="F234" s="2">
        <v>14970.335999999999</v>
      </c>
      <c r="G234" s="16">
        <v>1</v>
      </c>
    </row>
    <row r="235" spans="1:7" x14ac:dyDescent="0.2">
      <c r="A235" s="9">
        <v>2013</v>
      </c>
      <c r="B235" s="1">
        <v>879</v>
      </c>
      <c r="C235" s="1" t="s">
        <v>202</v>
      </c>
      <c r="D235" s="34">
        <v>0</v>
      </c>
      <c r="E235" s="2">
        <v>8087.3760000000002</v>
      </c>
      <c r="F235" s="2">
        <v>13536.624</v>
      </c>
      <c r="G235" s="16">
        <v>1</v>
      </c>
    </row>
    <row r="236" spans="1:7" x14ac:dyDescent="0.2">
      <c r="A236" s="9">
        <v>2013</v>
      </c>
      <c r="B236" s="1">
        <v>881</v>
      </c>
      <c r="C236" s="1" t="s">
        <v>203</v>
      </c>
      <c r="D236" s="34">
        <v>0.126</v>
      </c>
      <c r="E236" s="2">
        <v>56787.7618</v>
      </c>
      <c r="F236" s="2">
        <v>-8324.6340999999993</v>
      </c>
      <c r="G236" s="16">
        <v>2</v>
      </c>
    </row>
    <row r="237" spans="1:7" x14ac:dyDescent="0.2">
      <c r="A237" s="9">
        <v>2013</v>
      </c>
      <c r="B237" s="1">
        <v>882</v>
      </c>
      <c r="C237" s="1" t="s">
        <v>204</v>
      </c>
      <c r="D237" s="34">
        <v>0</v>
      </c>
      <c r="E237" s="2">
        <v>9145.9060000000009</v>
      </c>
      <c r="F237" s="2">
        <v>2731.8939999999998</v>
      </c>
      <c r="G237" s="16">
        <v>1</v>
      </c>
    </row>
    <row r="238" spans="1:7" x14ac:dyDescent="0.2">
      <c r="A238" s="9">
        <v>2013</v>
      </c>
      <c r="B238" s="1">
        <v>880</v>
      </c>
      <c r="C238" s="1" t="s">
        <v>205</v>
      </c>
      <c r="D238" s="34">
        <v>0.21640000000000001</v>
      </c>
      <c r="E238" s="2">
        <v>37060.472600000001</v>
      </c>
      <c r="F238" s="2">
        <v>29428.831699999999</v>
      </c>
      <c r="G238" s="16">
        <v>1</v>
      </c>
    </row>
    <row r="239" spans="1:7" x14ac:dyDescent="0.2">
      <c r="A239" s="9">
        <v>2013</v>
      </c>
      <c r="B239" s="1">
        <v>883</v>
      </c>
      <c r="C239" s="1" t="s">
        <v>206</v>
      </c>
      <c r="D239" s="34">
        <v>0.28139999999999998</v>
      </c>
      <c r="E239" s="2">
        <v>79028.942299999995</v>
      </c>
      <c r="F239" s="2">
        <v>-14749.990599999999</v>
      </c>
      <c r="G239" s="16">
        <v>2</v>
      </c>
    </row>
    <row r="240" spans="1:7" x14ac:dyDescent="0.2">
      <c r="A240" s="9">
        <v>2013</v>
      </c>
      <c r="B240" s="1">
        <v>884</v>
      </c>
      <c r="C240" s="1" t="s">
        <v>207</v>
      </c>
      <c r="D240" s="34">
        <v>0.5131</v>
      </c>
      <c r="E240" s="2">
        <v>108087.98</v>
      </c>
      <c r="F240" s="2">
        <v>-23574.3393</v>
      </c>
      <c r="G240" s="16">
        <v>2</v>
      </c>
    </row>
    <row r="241" spans="1:7" x14ac:dyDescent="0.2">
      <c r="A241" s="9">
        <v>2013</v>
      </c>
      <c r="B241" s="1">
        <v>885</v>
      </c>
      <c r="C241" s="1" t="s">
        <v>208</v>
      </c>
      <c r="D241" s="34">
        <v>1.0341</v>
      </c>
      <c r="E241" s="2">
        <v>155851.6183</v>
      </c>
      <c r="F241" s="2">
        <v>-573.64710000000002</v>
      </c>
      <c r="G241" s="16">
        <v>2</v>
      </c>
    </row>
    <row r="242" spans="1:7" x14ac:dyDescent="0.2">
      <c r="A242" s="9">
        <v>2013</v>
      </c>
      <c r="B242" s="1">
        <v>886</v>
      </c>
      <c r="C242" s="1" t="s">
        <v>209</v>
      </c>
      <c r="D242" s="34">
        <v>0.74129999999999996</v>
      </c>
      <c r="E242" s="2">
        <v>46965.196499999998</v>
      </c>
      <c r="F242" s="2">
        <v>-443.93650000000002</v>
      </c>
      <c r="G242" s="16">
        <v>2</v>
      </c>
    </row>
    <row r="243" spans="1:7" x14ac:dyDescent="0.2">
      <c r="A243" s="9">
        <v>2013</v>
      </c>
      <c r="B243" s="1">
        <v>887</v>
      </c>
      <c r="C243" s="1" t="s">
        <v>210</v>
      </c>
      <c r="D243" s="34">
        <v>0</v>
      </c>
      <c r="E243" s="2">
        <v>39715.084199999998</v>
      </c>
      <c r="F243" s="2">
        <v>39.751800000000003</v>
      </c>
      <c r="G243" s="16">
        <v>1</v>
      </c>
    </row>
    <row r="244" spans="1:7" x14ac:dyDescent="0.2">
      <c r="A244" s="9">
        <v>2013</v>
      </c>
      <c r="B244" s="1">
        <v>888</v>
      </c>
      <c r="C244" s="1" t="s">
        <v>211</v>
      </c>
      <c r="D244" s="34">
        <v>0</v>
      </c>
      <c r="E244" s="2">
        <v>42723.8027</v>
      </c>
      <c r="F244" s="2">
        <v>42.763300000000001</v>
      </c>
      <c r="G244" s="16">
        <v>1</v>
      </c>
    </row>
    <row r="245" spans="1:7" x14ac:dyDescent="0.2">
      <c r="A245" s="9">
        <v>2013</v>
      </c>
      <c r="B245" s="1">
        <v>889</v>
      </c>
      <c r="C245" s="1" t="s">
        <v>212</v>
      </c>
      <c r="D245" s="34">
        <v>1.946</v>
      </c>
      <c r="E245" s="2">
        <v>226857.3749</v>
      </c>
      <c r="F245" s="2">
        <v>-1771.5197000000001</v>
      </c>
      <c r="G245" s="16">
        <v>2</v>
      </c>
    </row>
    <row r="246" spans="1:7" x14ac:dyDescent="0.2">
      <c r="A246" s="9">
        <v>2013</v>
      </c>
      <c r="B246" s="1">
        <v>890</v>
      </c>
      <c r="C246" s="1" t="s">
        <v>213</v>
      </c>
      <c r="D246" s="34">
        <v>0</v>
      </c>
      <c r="E246" s="2">
        <v>48741.239699999998</v>
      </c>
      <c r="F246" s="2">
        <v>48.786299999999997</v>
      </c>
      <c r="G246" s="16">
        <v>1</v>
      </c>
    </row>
    <row r="247" spans="1:7" x14ac:dyDescent="0.2">
      <c r="A247" s="9">
        <v>2013</v>
      </c>
      <c r="B247" s="1">
        <v>891</v>
      </c>
      <c r="C247" s="1" t="s">
        <v>214</v>
      </c>
      <c r="D247" s="34">
        <v>0</v>
      </c>
      <c r="E247" s="2">
        <v>53555.189299999998</v>
      </c>
      <c r="F247" s="2">
        <v>53.604700000000001</v>
      </c>
      <c r="G247" s="16">
        <v>1</v>
      </c>
    </row>
    <row r="248" spans="1:7" x14ac:dyDescent="0.2">
      <c r="A248" s="9">
        <v>2013</v>
      </c>
      <c r="B248" s="1">
        <v>892</v>
      </c>
      <c r="C248" s="1" t="s">
        <v>215</v>
      </c>
      <c r="D248" s="34">
        <v>1.9665999999999999</v>
      </c>
      <c r="E248" s="2">
        <v>233476.55559999999</v>
      </c>
      <c r="F248" s="2">
        <v>-1904.7362000000001</v>
      </c>
      <c r="G248" s="16">
        <v>2</v>
      </c>
    </row>
    <row r="249" spans="1:7" x14ac:dyDescent="0.2">
      <c r="A249" s="9">
        <v>2013</v>
      </c>
      <c r="B249" s="1">
        <v>893</v>
      </c>
      <c r="C249" s="1" t="s">
        <v>216</v>
      </c>
      <c r="D249" s="34">
        <v>2.4901</v>
      </c>
      <c r="E249" s="2">
        <v>151037.66870000001</v>
      </c>
      <c r="F249" s="2">
        <v>-1598.2363</v>
      </c>
      <c r="G249" s="16">
        <v>2</v>
      </c>
    </row>
    <row r="250" spans="1:7" x14ac:dyDescent="0.2">
      <c r="A250" s="9">
        <v>2013</v>
      </c>
      <c r="B250" s="1">
        <v>894</v>
      </c>
      <c r="C250" s="1" t="s">
        <v>217</v>
      </c>
      <c r="D250" s="34">
        <v>0</v>
      </c>
      <c r="E250" s="2">
        <v>12888.8398</v>
      </c>
      <c r="F250" s="2">
        <v>4528.5241999999998</v>
      </c>
      <c r="G250" s="16">
        <v>1</v>
      </c>
    </row>
    <row r="251" spans="1:7" x14ac:dyDescent="0.2">
      <c r="A251" s="9">
        <v>2013</v>
      </c>
      <c r="B251" s="1">
        <v>895</v>
      </c>
      <c r="C251" s="1" t="s">
        <v>218</v>
      </c>
      <c r="D251" s="34">
        <v>0</v>
      </c>
      <c r="E251" s="2">
        <v>45965.936999999998</v>
      </c>
      <c r="F251" s="2">
        <v>46.023000000000003</v>
      </c>
      <c r="G251" s="16">
        <v>1</v>
      </c>
    </row>
    <row r="252" spans="1:7" x14ac:dyDescent="0.2">
      <c r="A252" s="9">
        <v>2013</v>
      </c>
      <c r="B252" s="1">
        <v>896</v>
      </c>
      <c r="C252" s="1" t="s">
        <v>219</v>
      </c>
      <c r="D252" s="34">
        <v>0</v>
      </c>
      <c r="E252" s="2">
        <v>28778.673599999998</v>
      </c>
      <c r="F252" s="2">
        <v>28.814399999999999</v>
      </c>
      <c r="G252" s="16">
        <v>1</v>
      </c>
    </row>
    <row r="253" spans="1:7" x14ac:dyDescent="0.2">
      <c r="A253" s="9">
        <v>2013</v>
      </c>
      <c r="B253" s="1">
        <v>897</v>
      </c>
      <c r="C253" s="1" t="s">
        <v>220</v>
      </c>
      <c r="D253" s="34">
        <v>0</v>
      </c>
      <c r="E253" s="2">
        <v>799.4076</v>
      </c>
      <c r="F253" s="2">
        <v>0.8004</v>
      </c>
      <c r="G253" s="16">
        <v>1</v>
      </c>
    </row>
    <row r="254" spans="1:7" x14ac:dyDescent="0.2">
      <c r="A254" s="9">
        <v>2013</v>
      </c>
      <c r="B254" s="1">
        <v>898</v>
      </c>
      <c r="C254" s="1" t="s">
        <v>221</v>
      </c>
      <c r="D254" s="34">
        <v>0</v>
      </c>
      <c r="E254" s="2">
        <v>2997.7784999999999</v>
      </c>
      <c r="F254" s="2">
        <v>3.0015000000000001</v>
      </c>
      <c r="G254" s="16">
        <v>1</v>
      </c>
    </row>
    <row r="255" spans="1:7" x14ac:dyDescent="0.2">
      <c r="A255" s="9">
        <v>2013</v>
      </c>
      <c r="B255" s="1">
        <v>899</v>
      </c>
      <c r="C255" s="1" t="s">
        <v>222</v>
      </c>
      <c r="D255" s="34">
        <v>0.1925</v>
      </c>
      <c r="E255" s="2">
        <v>44167.269899999999</v>
      </c>
      <c r="F255" s="2">
        <v>-71.674999999999997</v>
      </c>
      <c r="G255" s="16">
        <v>2</v>
      </c>
    </row>
    <row r="256" spans="1:7" x14ac:dyDescent="0.2">
      <c r="A256" s="9">
        <v>2013</v>
      </c>
      <c r="B256" s="1">
        <v>900</v>
      </c>
      <c r="C256" s="1" t="s">
        <v>223</v>
      </c>
      <c r="D256" s="34">
        <v>0</v>
      </c>
      <c r="E256" s="2">
        <v>31776.452099999999</v>
      </c>
      <c r="F256" s="2">
        <v>31.815899999999999</v>
      </c>
      <c r="G256" s="16">
        <v>1</v>
      </c>
    </row>
    <row r="257" spans="1:7" x14ac:dyDescent="0.2">
      <c r="A257" s="9">
        <v>2013</v>
      </c>
      <c r="B257" s="1">
        <v>902</v>
      </c>
      <c r="C257" s="1" t="s">
        <v>224</v>
      </c>
      <c r="D257" s="34">
        <v>0</v>
      </c>
      <c r="E257" s="2">
        <v>7194.6683999999996</v>
      </c>
      <c r="F257" s="2">
        <v>7.2035999999999998</v>
      </c>
      <c r="G257" s="16">
        <v>1</v>
      </c>
    </row>
    <row r="258" spans="1:7" x14ac:dyDescent="0.2">
      <c r="A258" s="9">
        <v>2013</v>
      </c>
      <c r="B258" s="1">
        <v>903</v>
      </c>
      <c r="C258" s="1" t="s">
        <v>225</v>
      </c>
      <c r="D258" s="34">
        <v>0</v>
      </c>
      <c r="E258" s="2">
        <v>4996.2974999999997</v>
      </c>
      <c r="F258" s="2">
        <v>5.0025000000000004</v>
      </c>
      <c r="G258" s="16">
        <v>1</v>
      </c>
    </row>
    <row r="259" spans="1:7" x14ac:dyDescent="0.2">
      <c r="A259" s="9">
        <v>2013</v>
      </c>
      <c r="B259" s="1">
        <v>904</v>
      </c>
      <c r="C259" s="1" t="s">
        <v>226</v>
      </c>
      <c r="D259" s="34">
        <v>0.3332</v>
      </c>
      <c r="E259" s="2">
        <v>123812.3097</v>
      </c>
      <c r="F259" s="2">
        <v>11283.869500000001</v>
      </c>
      <c r="G259" s="16">
        <v>1</v>
      </c>
    </row>
    <row r="260" spans="1:7" x14ac:dyDescent="0.2">
      <c r="A260" s="9">
        <v>2013</v>
      </c>
      <c r="B260" s="1">
        <v>905</v>
      </c>
      <c r="C260" s="1" t="s">
        <v>227</v>
      </c>
      <c r="D260" s="34">
        <v>0</v>
      </c>
      <c r="E260" s="2">
        <v>87127.180900000007</v>
      </c>
      <c r="F260" s="2">
        <v>8337.2170999999998</v>
      </c>
      <c r="G260" s="16">
        <v>1</v>
      </c>
    </row>
    <row r="261" spans="1:7" x14ac:dyDescent="0.2">
      <c r="A261" s="9">
        <v>2013</v>
      </c>
      <c r="B261" s="1">
        <v>906</v>
      </c>
      <c r="C261" s="1" t="s">
        <v>228</v>
      </c>
      <c r="D261" s="34">
        <v>0</v>
      </c>
      <c r="E261" s="2">
        <v>31900.112000000001</v>
      </c>
      <c r="F261" s="2">
        <v>3052.5279999999998</v>
      </c>
      <c r="G261" s="16">
        <v>1</v>
      </c>
    </row>
    <row r="262" spans="1:7" x14ac:dyDescent="0.2">
      <c r="A262" s="9">
        <v>2013</v>
      </c>
      <c r="B262" s="1">
        <v>907</v>
      </c>
      <c r="C262" s="1" t="s">
        <v>229</v>
      </c>
      <c r="D262" s="34">
        <v>0</v>
      </c>
      <c r="E262" s="2">
        <v>10071.918</v>
      </c>
      <c r="F262" s="2">
        <v>3538.7820000000002</v>
      </c>
      <c r="G262" s="16">
        <v>1</v>
      </c>
    </row>
    <row r="263" spans="1:7" x14ac:dyDescent="0.2">
      <c r="A263" s="9">
        <v>2013</v>
      </c>
      <c r="B263" s="1">
        <v>908</v>
      </c>
      <c r="C263" s="1" t="s">
        <v>230</v>
      </c>
      <c r="D263" s="34">
        <v>0</v>
      </c>
      <c r="E263" s="2">
        <v>2841.7467999999999</v>
      </c>
      <c r="F263" s="2">
        <v>998.4452</v>
      </c>
      <c r="G263" s="16">
        <v>1</v>
      </c>
    </row>
    <row r="264" spans="1:7" x14ac:dyDescent="0.2">
      <c r="A264" s="9">
        <v>2013</v>
      </c>
      <c r="B264" s="1">
        <v>909</v>
      </c>
      <c r="C264" s="1" t="s">
        <v>231</v>
      </c>
      <c r="D264" s="34">
        <v>4.19E-2</v>
      </c>
      <c r="E264" s="2">
        <v>6586.3378000000002</v>
      </c>
      <c r="F264" s="2">
        <v>2270.8101999999999</v>
      </c>
      <c r="G264" s="16">
        <v>1</v>
      </c>
    </row>
    <row r="265" spans="1:7" x14ac:dyDescent="0.2">
      <c r="A265" s="9">
        <v>2013</v>
      </c>
      <c r="B265" s="1">
        <v>910</v>
      </c>
      <c r="C265" s="1" t="s">
        <v>232</v>
      </c>
      <c r="D265" s="34">
        <v>0</v>
      </c>
      <c r="E265" s="2">
        <v>8390.6198000000004</v>
      </c>
      <c r="F265" s="2">
        <v>2948.0362</v>
      </c>
      <c r="G265" s="16">
        <v>1</v>
      </c>
    </row>
    <row r="266" spans="1:7" x14ac:dyDescent="0.2">
      <c r="A266" s="9">
        <v>2013</v>
      </c>
      <c r="B266" s="1">
        <v>911</v>
      </c>
      <c r="C266" s="1" t="s">
        <v>233</v>
      </c>
      <c r="D266" s="34">
        <v>0</v>
      </c>
      <c r="E266" s="2">
        <v>120.413</v>
      </c>
      <c r="F266" s="2">
        <v>42.307000000000002</v>
      </c>
      <c r="G266" s="16">
        <v>1</v>
      </c>
    </row>
    <row r="267" spans="1:7" x14ac:dyDescent="0.2">
      <c r="A267" s="9">
        <v>2013</v>
      </c>
      <c r="B267" s="1">
        <v>913</v>
      </c>
      <c r="C267" s="1" t="s">
        <v>234</v>
      </c>
      <c r="D267" s="34">
        <v>0</v>
      </c>
      <c r="E267" s="2">
        <v>2711.1752000000001</v>
      </c>
      <c r="F267" s="2">
        <v>952.56880000000001</v>
      </c>
      <c r="G267" s="16">
        <v>1</v>
      </c>
    </row>
    <row r="268" spans="1:7" x14ac:dyDescent="0.2">
      <c r="A268" s="9">
        <v>2013</v>
      </c>
      <c r="B268" s="1">
        <v>914</v>
      </c>
      <c r="C268" s="1" t="s">
        <v>235</v>
      </c>
      <c r="D268" s="34">
        <v>0</v>
      </c>
      <c r="E268" s="2">
        <v>1095.7583</v>
      </c>
      <c r="F268" s="2">
        <v>384.99369999999999</v>
      </c>
      <c r="G268" s="16">
        <v>1</v>
      </c>
    </row>
    <row r="269" spans="1:7" x14ac:dyDescent="0.2">
      <c r="A269" s="9">
        <v>2013</v>
      </c>
      <c r="B269" s="1">
        <v>915</v>
      </c>
      <c r="C269" s="1" t="s">
        <v>236</v>
      </c>
      <c r="D269" s="34">
        <v>0</v>
      </c>
      <c r="E269" s="2">
        <v>1372.8778</v>
      </c>
      <c r="F269" s="2">
        <v>482.35820000000001</v>
      </c>
      <c r="G269" s="16">
        <v>1</v>
      </c>
    </row>
    <row r="270" spans="1:7" x14ac:dyDescent="0.2">
      <c r="A270" s="9">
        <v>2013</v>
      </c>
      <c r="B270" s="1">
        <v>916</v>
      </c>
      <c r="C270" s="1" t="s">
        <v>237</v>
      </c>
      <c r="D270" s="34">
        <v>0</v>
      </c>
      <c r="E270" s="2">
        <v>7035.0321999999996</v>
      </c>
      <c r="F270" s="2">
        <v>2471.7518</v>
      </c>
      <c r="G270" s="16">
        <v>1</v>
      </c>
    </row>
    <row r="271" spans="1:7" x14ac:dyDescent="0.2">
      <c r="A271" s="9">
        <v>2013</v>
      </c>
      <c r="B271" s="1">
        <v>917</v>
      </c>
      <c r="C271" s="1" t="s">
        <v>238</v>
      </c>
      <c r="D271" s="34">
        <v>0.41610000000000003</v>
      </c>
      <c r="E271" s="2">
        <v>64922.616199999997</v>
      </c>
      <c r="F271" s="2">
        <v>5703.4697999999999</v>
      </c>
      <c r="G271" s="16">
        <v>1</v>
      </c>
    </row>
    <row r="272" spans="1:7" x14ac:dyDescent="0.2">
      <c r="A272" s="9">
        <v>2013</v>
      </c>
      <c r="B272" s="1">
        <v>918</v>
      </c>
      <c r="C272" s="1" t="s">
        <v>239</v>
      </c>
      <c r="D272" s="34">
        <v>0</v>
      </c>
      <c r="E272" s="2">
        <v>36148.449999999997</v>
      </c>
      <c r="F272" s="2">
        <v>3459.05</v>
      </c>
      <c r="G272" s="16">
        <v>1</v>
      </c>
    </row>
    <row r="273" spans="1:7" x14ac:dyDescent="0.2">
      <c r="A273" s="9">
        <v>2013</v>
      </c>
      <c r="B273" s="1">
        <v>919</v>
      </c>
      <c r="C273" s="1" t="s">
        <v>240</v>
      </c>
      <c r="D273" s="34">
        <v>0</v>
      </c>
      <c r="E273" s="2">
        <v>6362.1271999999999</v>
      </c>
      <c r="F273" s="2">
        <v>608.79280000000006</v>
      </c>
      <c r="G273" s="16">
        <v>1</v>
      </c>
    </row>
    <row r="274" spans="1:7" x14ac:dyDescent="0.2">
      <c r="A274" s="9">
        <v>2013</v>
      </c>
      <c r="B274" s="1">
        <v>920</v>
      </c>
      <c r="C274" s="1" t="s">
        <v>241</v>
      </c>
      <c r="D274" s="34">
        <v>0</v>
      </c>
      <c r="E274" s="2">
        <v>45691.640800000001</v>
      </c>
      <c r="F274" s="2">
        <v>4372.2392</v>
      </c>
      <c r="G274" s="16">
        <v>1</v>
      </c>
    </row>
    <row r="275" spans="1:7" x14ac:dyDescent="0.2">
      <c r="A275" s="9">
        <v>2013</v>
      </c>
      <c r="B275" s="1">
        <v>921</v>
      </c>
      <c r="C275" s="1" t="s">
        <v>242</v>
      </c>
      <c r="D275" s="34">
        <v>0</v>
      </c>
      <c r="E275" s="2">
        <v>2974.8822</v>
      </c>
      <c r="F275" s="2">
        <v>4979.1778000000004</v>
      </c>
      <c r="G275" s="16">
        <v>1</v>
      </c>
    </row>
    <row r="276" spans="1:7" x14ac:dyDescent="0.2">
      <c r="A276" s="9">
        <v>2013</v>
      </c>
      <c r="B276" s="1">
        <v>922</v>
      </c>
      <c r="C276" s="1" t="s">
        <v>243</v>
      </c>
      <c r="D276" s="34">
        <v>0</v>
      </c>
      <c r="E276" s="2">
        <v>1820.606</v>
      </c>
      <c r="F276" s="2">
        <v>3047.194</v>
      </c>
      <c r="G276" s="16">
        <v>1</v>
      </c>
    </row>
    <row r="277" spans="1:7" x14ac:dyDescent="0.2">
      <c r="A277" s="9">
        <v>2013</v>
      </c>
      <c r="B277" s="1">
        <v>923</v>
      </c>
      <c r="C277" s="1" t="s">
        <v>244</v>
      </c>
      <c r="D277" s="34">
        <v>0</v>
      </c>
      <c r="E277" s="2">
        <v>1332.5382</v>
      </c>
      <c r="F277" s="2">
        <v>2230.3218000000002</v>
      </c>
      <c r="G277" s="16">
        <v>2</v>
      </c>
    </row>
    <row r="278" spans="1:7" x14ac:dyDescent="0.2">
      <c r="A278" s="9">
        <v>2013</v>
      </c>
      <c r="B278" s="1">
        <v>924</v>
      </c>
      <c r="C278" s="1" t="s">
        <v>245</v>
      </c>
      <c r="D278" s="34">
        <v>0</v>
      </c>
      <c r="E278" s="2">
        <v>43634.415000000001</v>
      </c>
      <c r="F278" s="2">
        <v>4175.3909999999996</v>
      </c>
      <c r="G278" s="16">
        <v>1</v>
      </c>
    </row>
    <row r="279" spans="1:7" x14ac:dyDescent="0.2">
      <c r="A279" s="9">
        <v>2013</v>
      </c>
      <c r="B279" s="1">
        <v>925</v>
      </c>
      <c r="C279" s="1" t="s">
        <v>246</v>
      </c>
      <c r="D279" s="34">
        <v>7.0900000000000005E-2</v>
      </c>
      <c r="E279" s="2">
        <v>61416.464999999997</v>
      </c>
      <c r="F279" s="2">
        <v>5790.1336000000001</v>
      </c>
      <c r="G279" s="16">
        <v>1</v>
      </c>
    </row>
    <row r="280" spans="1:7" x14ac:dyDescent="0.2">
      <c r="A280" s="9">
        <v>2013</v>
      </c>
      <c r="B280" s="1">
        <v>926</v>
      </c>
      <c r="C280" s="1" t="s">
        <v>247</v>
      </c>
      <c r="D280" s="34">
        <v>0</v>
      </c>
      <c r="E280" s="2">
        <v>35700.885000000002</v>
      </c>
      <c r="F280" s="2">
        <v>3416.2289999999998</v>
      </c>
      <c r="G280" s="16">
        <v>1</v>
      </c>
    </row>
    <row r="281" spans="1:7" x14ac:dyDescent="0.2">
      <c r="A281" s="9">
        <v>2013</v>
      </c>
      <c r="B281" s="1">
        <v>927</v>
      </c>
      <c r="C281" s="1" t="s">
        <v>248</v>
      </c>
      <c r="D281" s="34">
        <v>0</v>
      </c>
      <c r="E281" s="2">
        <v>2051.7750000000001</v>
      </c>
      <c r="F281" s="2">
        <v>196.33500000000001</v>
      </c>
      <c r="G281" s="16">
        <v>1</v>
      </c>
    </row>
    <row r="282" spans="1:7" x14ac:dyDescent="0.2">
      <c r="A282" s="9">
        <v>2013</v>
      </c>
      <c r="B282" s="1">
        <v>928</v>
      </c>
      <c r="C282" s="1" t="s">
        <v>249</v>
      </c>
      <c r="D282" s="34">
        <v>0</v>
      </c>
      <c r="E282" s="2">
        <v>4065.6405</v>
      </c>
      <c r="F282" s="2">
        <v>6805.0095000000001</v>
      </c>
      <c r="G282" s="16">
        <v>1</v>
      </c>
    </row>
    <row r="283" spans="1:7" x14ac:dyDescent="0.2">
      <c r="A283" s="9">
        <v>2013</v>
      </c>
      <c r="B283" s="1">
        <v>929</v>
      </c>
      <c r="C283" s="1" t="s">
        <v>250</v>
      </c>
      <c r="D283" s="34">
        <v>0</v>
      </c>
      <c r="E283" s="2">
        <v>6830.7267000000002</v>
      </c>
      <c r="F283" s="2">
        <v>11433.183300000001</v>
      </c>
      <c r="G283" s="16">
        <v>1</v>
      </c>
    </row>
    <row r="284" spans="1:7" x14ac:dyDescent="0.2">
      <c r="A284" s="9">
        <v>2013</v>
      </c>
      <c r="B284" s="1">
        <v>930</v>
      </c>
      <c r="C284" s="1" t="s">
        <v>251</v>
      </c>
      <c r="D284" s="34">
        <v>0</v>
      </c>
      <c r="E284" s="2">
        <v>9254.6299999999992</v>
      </c>
      <c r="F284" s="2">
        <v>15490.37</v>
      </c>
      <c r="G284" s="16">
        <v>1</v>
      </c>
    </row>
    <row r="285" spans="1:7" x14ac:dyDescent="0.2">
      <c r="A285" s="9">
        <v>2013</v>
      </c>
      <c r="B285" s="1">
        <v>931</v>
      </c>
      <c r="C285" s="1" t="s">
        <v>252</v>
      </c>
      <c r="D285" s="34">
        <v>0</v>
      </c>
      <c r="E285" s="2">
        <v>4211.5451999999996</v>
      </c>
      <c r="F285" s="2">
        <v>7049.2147999999997</v>
      </c>
      <c r="G285" s="16">
        <v>1</v>
      </c>
    </row>
    <row r="286" spans="1:7" x14ac:dyDescent="0.2">
      <c r="A286" s="9">
        <v>2013</v>
      </c>
      <c r="B286" s="1">
        <v>932</v>
      </c>
      <c r="C286" s="1" t="s">
        <v>253</v>
      </c>
      <c r="D286" s="34">
        <v>0</v>
      </c>
      <c r="E286" s="2">
        <v>4336.6832000000004</v>
      </c>
      <c r="F286" s="2">
        <v>7258.6768000000002</v>
      </c>
      <c r="G286" s="16">
        <v>1</v>
      </c>
    </row>
    <row r="287" spans="1:7" x14ac:dyDescent="0.2">
      <c r="A287" s="9">
        <v>2013</v>
      </c>
      <c r="B287" s="1">
        <v>933</v>
      </c>
      <c r="C287" s="1" t="s">
        <v>254</v>
      </c>
      <c r="D287" s="34">
        <v>0</v>
      </c>
      <c r="E287" s="2">
        <v>5767.0051999999996</v>
      </c>
      <c r="F287" s="2">
        <v>9652.7947999999997</v>
      </c>
      <c r="G287" s="16">
        <v>1</v>
      </c>
    </row>
    <row r="288" spans="1:7" x14ac:dyDescent="0.2">
      <c r="A288" s="9">
        <v>2013</v>
      </c>
      <c r="B288" s="1">
        <v>934</v>
      </c>
      <c r="C288" s="1" t="s">
        <v>255</v>
      </c>
      <c r="D288" s="34">
        <v>0</v>
      </c>
      <c r="E288" s="2">
        <v>4792.2965999999997</v>
      </c>
      <c r="F288" s="2">
        <v>8021.2834000000003</v>
      </c>
      <c r="G288" s="16">
        <v>2</v>
      </c>
    </row>
    <row r="289" spans="1:7" x14ac:dyDescent="0.2">
      <c r="A289" s="9">
        <v>2013</v>
      </c>
      <c r="B289" s="1">
        <v>935</v>
      </c>
      <c r="C289" s="1" t="s">
        <v>256</v>
      </c>
      <c r="D289" s="34">
        <v>0</v>
      </c>
      <c r="E289" s="2">
        <v>5752.8320000000003</v>
      </c>
      <c r="F289" s="2">
        <v>2021.248</v>
      </c>
      <c r="G289" s="16">
        <v>1</v>
      </c>
    </row>
    <row r="290" spans="1:7" x14ac:dyDescent="0.2">
      <c r="A290" s="9">
        <v>2013</v>
      </c>
      <c r="B290" s="1">
        <v>936</v>
      </c>
      <c r="C290" s="1" t="s">
        <v>257</v>
      </c>
      <c r="D290" s="34">
        <v>0</v>
      </c>
      <c r="E290" s="2">
        <v>6892</v>
      </c>
      <c r="F290" s="2">
        <v>2421.5</v>
      </c>
      <c r="G290" s="16">
        <v>1</v>
      </c>
    </row>
    <row r="291" spans="1:7" x14ac:dyDescent="0.2">
      <c r="A291" s="9">
        <v>2013</v>
      </c>
      <c r="B291" s="1">
        <v>937</v>
      </c>
      <c r="C291" s="1" t="s">
        <v>258</v>
      </c>
      <c r="D291" s="34">
        <v>4.6800000000000001E-2</v>
      </c>
      <c r="E291" s="2">
        <v>19490.103200000001</v>
      </c>
      <c r="F291" s="2">
        <v>6778.7437</v>
      </c>
      <c r="G291" s="16">
        <v>1</v>
      </c>
    </row>
    <row r="292" spans="1:7" x14ac:dyDescent="0.2">
      <c r="A292" s="9">
        <v>2013</v>
      </c>
      <c r="B292" s="1">
        <v>938</v>
      </c>
      <c r="C292" s="1" t="s">
        <v>259</v>
      </c>
      <c r="D292" s="34">
        <v>0</v>
      </c>
      <c r="E292" s="2">
        <v>10948.358399999999</v>
      </c>
      <c r="F292" s="2">
        <v>3846.6876000000002</v>
      </c>
      <c r="G292" s="16">
        <v>1</v>
      </c>
    </row>
    <row r="293" spans="1:7" x14ac:dyDescent="0.2">
      <c r="A293" s="9">
        <v>2013</v>
      </c>
      <c r="B293" s="1">
        <v>939</v>
      </c>
      <c r="C293" s="1" t="s">
        <v>260</v>
      </c>
      <c r="D293" s="34">
        <v>0</v>
      </c>
      <c r="E293" s="2">
        <v>12488.304</v>
      </c>
      <c r="F293" s="2">
        <v>4387.7579999999998</v>
      </c>
      <c r="G293" s="16">
        <v>1</v>
      </c>
    </row>
    <row r="294" spans="1:7" x14ac:dyDescent="0.2">
      <c r="A294" s="9">
        <v>2013</v>
      </c>
      <c r="B294" s="1">
        <v>940</v>
      </c>
      <c r="C294" s="1" t="s">
        <v>261</v>
      </c>
      <c r="D294" s="34">
        <v>0</v>
      </c>
      <c r="E294" s="2">
        <v>16685.254400000002</v>
      </c>
      <c r="F294" s="2">
        <v>5862.3616000000002</v>
      </c>
      <c r="G294" s="16">
        <v>1</v>
      </c>
    </row>
    <row r="295" spans="1:7" x14ac:dyDescent="0.2">
      <c r="A295" s="9">
        <v>2013</v>
      </c>
      <c r="B295" s="1">
        <v>941</v>
      </c>
      <c r="C295" s="1" t="s">
        <v>262</v>
      </c>
      <c r="D295" s="34">
        <v>0</v>
      </c>
      <c r="E295" s="2">
        <v>4890.5056000000004</v>
      </c>
      <c r="F295" s="2">
        <v>1718.2783999999999</v>
      </c>
      <c r="G295" s="16">
        <v>1</v>
      </c>
    </row>
    <row r="296" spans="1:7" x14ac:dyDescent="0.2">
      <c r="A296" s="9">
        <v>2013</v>
      </c>
      <c r="B296" s="1">
        <v>942</v>
      </c>
      <c r="C296" s="1" t="s">
        <v>263</v>
      </c>
      <c r="D296" s="34">
        <v>0</v>
      </c>
      <c r="E296" s="2">
        <v>1395.6298999999999</v>
      </c>
      <c r="F296" s="2">
        <v>133.54810000000001</v>
      </c>
      <c r="G296" s="16">
        <v>1</v>
      </c>
    </row>
    <row r="297" spans="1:7" x14ac:dyDescent="0.2">
      <c r="A297" s="9">
        <v>2013</v>
      </c>
      <c r="B297" s="1">
        <v>943</v>
      </c>
      <c r="C297" s="1" t="s">
        <v>264</v>
      </c>
      <c r="D297" s="34">
        <v>0</v>
      </c>
      <c r="E297" s="2">
        <v>1094.28</v>
      </c>
      <c r="F297" s="2">
        <v>104.712</v>
      </c>
      <c r="G297" s="16">
        <v>1</v>
      </c>
    </row>
    <row r="298" spans="1:7" x14ac:dyDescent="0.2">
      <c r="A298" s="9">
        <v>2013</v>
      </c>
      <c r="B298" s="1">
        <v>944</v>
      </c>
      <c r="C298" s="1" t="s">
        <v>265</v>
      </c>
      <c r="D298" s="34">
        <v>0.1069</v>
      </c>
      <c r="E298" s="2">
        <v>45547.046999999999</v>
      </c>
      <c r="F298" s="2">
        <v>4266.6189999999997</v>
      </c>
      <c r="G298" s="16">
        <v>1</v>
      </c>
    </row>
    <row r="299" spans="1:7" x14ac:dyDescent="0.2">
      <c r="A299" s="9">
        <v>2013</v>
      </c>
      <c r="B299" s="1">
        <v>945</v>
      </c>
      <c r="C299" s="1" t="s">
        <v>266</v>
      </c>
      <c r="D299" s="34">
        <v>6.7599999999999993E-2</v>
      </c>
      <c r="E299" s="2">
        <v>22951.204000000002</v>
      </c>
      <c r="F299" s="2">
        <v>7959.8263999999999</v>
      </c>
      <c r="G299" s="16">
        <v>1</v>
      </c>
    </row>
    <row r="300" spans="1:7" x14ac:dyDescent="0.2">
      <c r="A300" s="9">
        <v>2013</v>
      </c>
      <c r="B300" s="1">
        <v>946</v>
      </c>
      <c r="C300" s="1" t="s">
        <v>267</v>
      </c>
      <c r="D300" s="34">
        <v>0</v>
      </c>
      <c r="E300" s="2">
        <v>1145.9839999999999</v>
      </c>
      <c r="F300" s="2">
        <v>402.64</v>
      </c>
      <c r="G300" s="16">
        <v>1</v>
      </c>
    </row>
    <row r="301" spans="1:7" x14ac:dyDescent="0.2">
      <c r="A301" s="9">
        <v>2013</v>
      </c>
      <c r="B301" s="1">
        <v>947</v>
      </c>
      <c r="C301" s="1" t="s">
        <v>268</v>
      </c>
      <c r="D301" s="34">
        <v>0</v>
      </c>
      <c r="E301" s="2">
        <v>6789.7357000000002</v>
      </c>
      <c r="F301" s="2">
        <v>2385.5783000000001</v>
      </c>
      <c r="G301" s="16">
        <v>1</v>
      </c>
    </row>
    <row r="302" spans="1:7" x14ac:dyDescent="0.2">
      <c r="A302" s="9">
        <v>2013</v>
      </c>
      <c r="B302" s="1">
        <v>948</v>
      </c>
      <c r="C302" s="1" t="s">
        <v>269</v>
      </c>
      <c r="D302" s="34">
        <v>7.8E-2</v>
      </c>
      <c r="E302" s="2">
        <v>26196.444</v>
      </c>
      <c r="F302" s="2">
        <v>9086.3670000000002</v>
      </c>
      <c r="G302" s="16">
        <v>1</v>
      </c>
    </row>
    <row r="303" spans="1:7" x14ac:dyDescent="0.2">
      <c r="A303" s="9">
        <v>2013</v>
      </c>
      <c r="B303" s="1">
        <v>949</v>
      </c>
      <c r="C303" s="1" t="s">
        <v>270</v>
      </c>
      <c r="D303" s="34">
        <v>0</v>
      </c>
      <c r="E303" s="2">
        <v>21739.010399999999</v>
      </c>
      <c r="F303" s="2">
        <v>7638.0155999999997</v>
      </c>
      <c r="G303" s="16">
        <v>1</v>
      </c>
    </row>
    <row r="304" spans="1:7" x14ac:dyDescent="0.2">
      <c r="A304" s="9">
        <v>2013</v>
      </c>
      <c r="B304" s="1">
        <v>950</v>
      </c>
      <c r="C304" s="1" t="s">
        <v>271</v>
      </c>
      <c r="D304" s="34">
        <v>0</v>
      </c>
      <c r="E304" s="2">
        <v>7743.9488000000001</v>
      </c>
      <c r="F304" s="2">
        <v>2720.8431999999998</v>
      </c>
      <c r="G304" s="16">
        <v>1</v>
      </c>
    </row>
    <row r="305" spans="1:7" x14ac:dyDescent="0.2">
      <c r="A305" s="9">
        <v>2013</v>
      </c>
      <c r="B305" s="1">
        <v>951</v>
      </c>
      <c r="C305" s="1" t="s">
        <v>272</v>
      </c>
      <c r="D305" s="34">
        <v>0.29010000000000002</v>
      </c>
      <c r="E305" s="2">
        <v>75702.367599999998</v>
      </c>
      <c r="F305" s="2">
        <v>26265.3662</v>
      </c>
      <c r="G305" s="16">
        <v>1</v>
      </c>
    </row>
    <row r="306" spans="1:7" x14ac:dyDescent="0.2">
      <c r="A306" s="9">
        <v>2013</v>
      </c>
      <c r="B306" s="1">
        <v>952</v>
      </c>
      <c r="C306" s="1" t="s">
        <v>273</v>
      </c>
      <c r="D306" s="34">
        <v>1.49E-2</v>
      </c>
      <c r="E306" s="2">
        <v>4789.8577999999998</v>
      </c>
      <c r="F306" s="2">
        <v>1661.1478</v>
      </c>
      <c r="G306" s="16">
        <v>1</v>
      </c>
    </row>
    <row r="307" spans="1:7" x14ac:dyDescent="0.2">
      <c r="A307" s="9">
        <v>2013</v>
      </c>
      <c r="B307" s="1">
        <v>953</v>
      </c>
      <c r="C307" s="1" t="s">
        <v>274</v>
      </c>
      <c r="D307" s="34">
        <v>0.94299999999999995</v>
      </c>
      <c r="E307" s="2">
        <v>394943.86839999998</v>
      </c>
      <c r="F307" s="2">
        <v>4855.9760999999999</v>
      </c>
      <c r="G307" s="16">
        <v>2</v>
      </c>
    </row>
    <row r="308" spans="1:7" x14ac:dyDescent="0.2">
      <c r="A308" s="9">
        <v>2013</v>
      </c>
      <c r="B308" s="1">
        <v>954</v>
      </c>
      <c r="C308" s="1" t="s">
        <v>275</v>
      </c>
      <c r="D308" s="34">
        <v>79.519499999999994</v>
      </c>
      <c r="E308" s="2">
        <v>932138.93909999996</v>
      </c>
      <c r="F308" s="2">
        <v>-135335.0637</v>
      </c>
      <c r="G308" s="16">
        <v>2</v>
      </c>
    </row>
    <row r="309" spans="1:7" x14ac:dyDescent="0.2">
      <c r="A309" s="9">
        <v>2013</v>
      </c>
      <c r="B309" s="1">
        <v>955</v>
      </c>
      <c r="C309" s="1" t="s">
        <v>276</v>
      </c>
      <c r="D309" s="34">
        <v>69.398799999999994</v>
      </c>
      <c r="E309" s="2">
        <v>582401.59470000002</v>
      </c>
      <c r="F309" s="2">
        <v>-47988.463499999998</v>
      </c>
      <c r="G309" s="16">
        <v>2</v>
      </c>
    </row>
    <row r="310" spans="1:7" x14ac:dyDescent="0.2">
      <c r="A310" s="9">
        <v>2013</v>
      </c>
      <c r="B310" s="1">
        <v>956</v>
      </c>
      <c r="C310" s="1" t="s">
        <v>277</v>
      </c>
      <c r="D310" s="34">
        <v>68.625500000000002</v>
      </c>
      <c r="E310" s="2">
        <v>317134.71059999999</v>
      </c>
      <c r="F310" s="2">
        <v>518.77620000000002</v>
      </c>
      <c r="G310" s="16">
        <v>2</v>
      </c>
    </row>
    <row r="311" spans="1:7" x14ac:dyDescent="0.2">
      <c r="A311" s="9">
        <v>2013</v>
      </c>
      <c r="B311" s="1">
        <v>957</v>
      </c>
      <c r="C311" s="1" t="s">
        <v>278</v>
      </c>
      <c r="D311" s="34">
        <v>83.104900000000001</v>
      </c>
      <c r="E311" s="2">
        <v>1062549.4742999999</v>
      </c>
      <c r="F311" s="2">
        <v>-179355.2451</v>
      </c>
      <c r="G311" s="16">
        <v>2</v>
      </c>
    </row>
    <row r="312" spans="1:7" x14ac:dyDescent="0.2">
      <c r="A312" s="9">
        <v>2013</v>
      </c>
      <c r="B312" s="1">
        <v>958</v>
      </c>
      <c r="C312" s="1" t="s">
        <v>279</v>
      </c>
      <c r="D312" s="34">
        <v>22.1829</v>
      </c>
      <c r="E312" s="2">
        <v>205342.93599999999</v>
      </c>
      <c r="F312" s="2">
        <v>-30332.062699999999</v>
      </c>
      <c r="G312" s="16">
        <v>2</v>
      </c>
    </row>
    <row r="313" spans="1:7" x14ac:dyDescent="0.2">
      <c r="A313" s="9">
        <v>2013</v>
      </c>
      <c r="B313" s="1">
        <v>959</v>
      </c>
      <c r="C313" s="1" t="s">
        <v>280</v>
      </c>
      <c r="D313" s="34">
        <v>20.426400000000001</v>
      </c>
      <c r="E313" s="2">
        <v>144893.6672</v>
      </c>
      <c r="F313" s="2">
        <v>-16793.748</v>
      </c>
      <c r="G313" s="16">
        <v>2</v>
      </c>
    </row>
    <row r="314" spans="1:7" x14ac:dyDescent="0.2">
      <c r="A314" s="9">
        <v>2013</v>
      </c>
      <c r="B314" s="1">
        <v>960</v>
      </c>
      <c r="C314" s="1" t="s">
        <v>281</v>
      </c>
      <c r="D314" s="34">
        <v>17.895900000000001</v>
      </c>
      <c r="E314" s="2">
        <v>71062.499200000006</v>
      </c>
      <c r="F314" s="2">
        <v>-4223.1597000000002</v>
      </c>
      <c r="G314" s="16">
        <v>2</v>
      </c>
    </row>
    <row r="315" spans="1:7" x14ac:dyDescent="0.2">
      <c r="A315" s="9">
        <v>2013</v>
      </c>
      <c r="B315" s="1">
        <v>961</v>
      </c>
      <c r="C315" s="1" t="s">
        <v>282</v>
      </c>
      <c r="D315" s="34">
        <v>21.556799999999999</v>
      </c>
      <c r="E315" s="2">
        <v>251948.86079999999</v>
      </c>
      <c r="F315" s="2">
        <v>-39506.918400000002</v>
      </c>
      <c r="G315" s="16">
        <v>2</v>
      </c>
    </row>
    <row r="316" spans="1:7" x14ac:dyDescent="0.2">
      <c r="A316" s="9">
        <v>2013</v>
      </c>
      <c r="B316" s="1">
        <v>962</v>
      </c>
      <c r="C316" s="1" t="s">
        <v>283</v>
      </c>
      <c r="D316" s="34">
        <v>21.554400000000001</v>
      </c>
      <c r="E316" s="2">
        <v>208111.6048</v>
      </c>
      <c r="F316" s="2">
        <v>-30240.8282</v>
      </c>
      <c r="G316" s="16">
        <v>2</v>
      </c>
    </row>
    <row r="317" spans="1:7" x14ac:dyDescent="0.2">
      <c r="A317" s="9">
        <v>2013</v>
      </c>
      <c r="B317" s="1">
        <v>963</v>
      </c>
      <c r="C317" s="1" t="s">
        <v>284</v>
      </c>
      <c r="D317" s="34">
        <v>20.849299999999999</v>
      </c>
      <c r="E317" s="2">
        <v>131973.21280000001</v>
      </c>
      <c r="F317" s="2">
        <v>-16079.3837</v>
      </c>
      <c r="G317" s="16">
        <v>2</v>
      </c>
    </row>
    <row r="318" spans="1:7" x14ac:dyDescent="0.2">
      <c r="A318" s="9">
        <v>2013</v>
      </c>
      <c r="B318" s="1">
        <v>964</v>
      </c>
      <c r="C318" s="1" t="s">
        <v>285</v>
      </c>
      <c r="D318" s="34">
        <v>23.126999999999999</v>
      </c>
      <c r="E318" s="2">
        <v>83982.953599999993</v>
      </c>
      <c r="F318" s="2">
        <v>-9948.3860000000004</v>
      </c>
      <c r="G318" s="16">
        <v>2</v>
      </c>
    </row>
    <row r="319" spans="1:7" x14ac:dyDescent="0.2">
      <c r="A319" s="9">
        <v>2013</v>
      </c>
      <c r="B319" s="1">
        <v>965</v>
      </c>
      <c r="C319" s="1" t="s">
        <v>286</v>
      </c>
      <c r="D319" s="34">
        <v>22.442499999999999</v>
      </c>
      <c r="E319" s="2">
        <v>247334.41279999999</v>
      </c>
      <c r="F319" s="2">
        <v>-40771.214200000002</v>
      </c>
      <c r="G319" s="16">
        <v>2</v>
      </c>
    </row>
    <row r="320" spans="1:7" x14ac:dyDescent="0.2">
      <c r="A320" s="9">
        <v>2013</v>
      </c>
      <c r="B320" s="1">
        <v>966</v>
      </c>
      <c r="C320" s="1" t="s">
        <v>287</v>
      </c>
      <c r="D320" s="34">
        <v>8.0597999999999992</v>
      </c>
      <c r="E320" s="2">
        <v>943994.4423</v>
      </c>
      <c r="F320" s="2">
        <v>25360.077499999999</v>
      </c>
      <c r="G320" s="16">
        <v>2</v>
      </c>
    </row>
    <row r="321" spans="1:7" x14ac:dyDescent="0.2">
      <c r="A321" s="9">
        <v>2013</v>
      </c>
      <c r="B321" s="1">
        <v>967</v>
      </c>
      <c r="C321" s="1" t="s">
        <v>288</v>
      </c>
      <c r="D321" s="34">
        <v>0</v>
      </c>
      <c r="E321" s="2">
        <v>591293.22210000001</v>
      </c>
      <c r="F321" s="2">
        <v>49067.979899999998</v>
      </c>
      <c r="G321" s="16">
        <v>2</v>
      </c>
    </row>
    <row r="322" spans="1:7" x14ac:dyDescent="0.2">
      <c r="A322" s="9">
        <v>2013</v>
      </c>
      <c r="B322" s="1">
        <v>968</v>
      </c>
      <c r="C322" s="1" t="s">
        <v>289</v>
      </c>
      <c r="D322" s="34">
        <v>0</v>
      </c>
      <c r="E322" s="2">
        <v>351219.28230000002</v>
      </c>
      <c r="F322" s="2">
        <v>52642.1757</v>
      </c>
      <c r="G322" s="16">
        <v>2</v>
      </c>
    </row>
    <row r="323" spans="1:7" x14ac:dyDescent="0.2">
      <c r="A323" s="9">
        <v>2013</v>
      </c>
      <c r="B323" s="1">
        <v>969</v>
      </c>
      <c r="C323" s="1" t="s">
        <v>290</v>
      </c>
      <c r="D323" s="34">
        <v>8.6356999999999999</v>
      </c>
      <c r="E323" s="2">
        <v>1077368.8533000001</v>
      </c>
      <c r="F323" s="2">
        <v>9019.9017000000003</v>
      </c>
      <c r="G323" s="16">
        <v>2</v>
      </c>
    </row>
    <row r="324" spans="1:7" x14ac:dyDescent="0.2">
      <c r="A324" s="9">
        <v>2013</v>
      </c>
      <c r="B324" s="1">
        <v>970</v>
      </c>
      <c r="C324" s="1" t="s">
        <v>291</v>
      </c>
      <c r="D324" s="34">
        <v>0.44669999999999999</v>
      </c>
      <c r="E324" s="2">
        <v>262037.32759999999</v>
      </c>
      <c r="F324" s="2">
        <v>17198.860100000002</v>
      </c>
      <c r="G324" s="16">
        <v>1</v>
      </c>
    </row>
    <row r="325" spans="1:7" x14ac:dyDescent="0.2">
      <c r="A325" s="9">
        <v>2013</v>
      </c>
      <c r="B325" s="1">
        <v>971</v>
      </c>
      <c r="C325" s="1" t="s">
        <v>292</v>
      </c>
      <c r="D325" s="34">
        <v>0</v>
      </c>
      <c r="E325" s="2">
        <v>136682.2948</v>
      </c>
      <c r="F325" s="2">
        <v>19547.415199999999</v>
      </c>
      <c r="G325" s="16">
        <v>2</v>
      </c>
    </row>
    <row r="326" spans="1:7" x14ac:dyDescent="0.2">
      <c r="A326" s="9">
        <v>2013</v>
      </c>
      <c r="B326" s="1">
        <v>972</v>
      </c>
      <c r="C326" s="1" t="s">
        <v>293</v>
      </c>
      <c r="D326" s="34">
        <v>3.3877000000000002</v>
      </c>
      <c r="E326" s="2">
        <v>502175.28200000001</v>
      </c>
      <c r="F326" s="2">
        <v>-2306.3020000000001</v>
      </c>
      <c r="G326" s="16">
        <v>2</v>
      </c>
    </row>
    <row r="327" spans="1:7" x14ac:dyDescent="0.2">
      <c r="A327" s="9">
        <v>2013</v>
      </c>
      <c r="B327" s="1">
        <v>973</v>
      </c>
      <c r="C327" s="1" t="s">
        <v>294</v>
      </c>
      <c r="D327" s="34">
        <v>5.2549000000000001</v>
      </c>
      <c r="E327" s="2">
        <v>1025136.97</v>
      </c>
      <c r="F327" s="2">
        <v>2353.5241000000001</v>
      </c>
      <c r="G327" s="16">
        <v>2</v>
      </c>
    </row>
    <row r="328" spans="1:7" x14ac:dyDescent="0.2">
      <c r="A328" s="9">
        <v>2013</v>
      </c>
      <c r="B328" s="1">
        <v>974</v>
      </c>
      <c r="C328" s="1" t="s">
        <v>295</v>
      </c>
      <c r="D328" s="34">
        <v>1.6202000000000001</v>
      </c>
      <c r="E328" s="2">
        <v>613783.17000000004</v>
      </c>
      <c r="F328" s="2">
        <v>28323.375199999999</v>
      </c>
      <c r="G328" s="16">
        <v>2</v>
      </c>
    </row>
    <row r="329" spans="1:7" x14ac:dyDescent="0.2">
      <c r="A329" s="9">
        <v>2013</v>
      </c>
      <c r="B329" s="1">
        <v>975</v>
      </c>
      <c r="C329" s="1" t="s">
        <v>296</v>
      </c>
      <c r="D329" s="34">
        <v>0</v>
      </c>
      <c r="E329" s="2">
        <v>334495.59000000003</v>
      </c>
      <c r="F329" s="2">
        <v>35980.031999999999</v>
      </c>
      <c r="G329" s="16">
        <v>2</v>
      </c>
    </row>
    <row r="330" spans="1:7" x14ac:dyDescent="0.2">
      <c r="A330" s="9">
        <v>2013</v>
      </c>
      <c r="B330" s="1">
        <v>976</v>
      </c>
      <c r="C330" s="1" t="s">
        <v>297</v>
      </c>
      <c r="D330" s="34">
        <v>9.2887000000000004</v>
      </c>
      <c r="E330" s="2">
        <v>1121480.3600000001</v>
      </c>
      <c r="F330" s="2">
        <v>-24065.229599999999</v>
      </c>
      <c r="G330" s="16">
        <v>2</v>
      </c>
    </row>
    <row r="331" spans="1:7" x14ac:dyDescent="0.2">
      <c r="A331" s="9">
        <v>2013</v>
      </c>
      <c r="B331" s="1">
        <v>977</v>
      </c>
      <c r="C331" s="1" t="s">
        <v>298</v>
      </c>
      <c r="D331" s="34">
        <v>0</v>
      </c>
      <c r="E331" s="2">
        <v>190725.52799999999</v>
      </c>
      <c r="F331" s="2">
        <v>25810.462</v>
      </c>
      <c r="G331" s="16">
        <v>2</v>
      </c>
    </row>
    <row r="332" spans="1:7" x14ac:dyDescent="0.2">
      <c r="A332" s="9">
        <v>2013</v>
      </c>
      <c r="B332" s="1">
        <v>978</v>
      </c>
      <c r="C332" s="1" t="s">
        <v>299</v>
      </c>
      <c r="D332" s="34">
        <v>21.676100000000002</v>
      </c>
      <c r="E332" s="2">
        <v>82137.174400000004</v>
      </c>
      <c r="F332" s="2">
        <v>-6081.5591000000004</v>
      </c>
      <c r="G332" s="16">
        <v>2</v>
      </c>
    </row>
    <row r="333" spans="1:7" x14ac:dyDescent="0.2">
      <c r="A333" s="9">
        <v>2013</v>
      </c>
      <c r="B333" s="1">
        <v>980</v>
      </c>
      <c r="C333" s="1" t="s">
        <v>300</v>
      </c>
      <c r="D333" s="34">
        <v>0</v>
      </c>
      <c r="E333" s="2">
        <v>107043.492</v>
      </c>
      <c r="F333" s="2">
        <v>31618.606</v>
      </c>
      <c r="G333" s="16">
        <v>2</v>
      </c>
    </row>
    <row r="334" spans="1:7" x14ac:dyDescent="0.2">
      <c r="A334" s="9">
        <v>2013</v>
      </c>
      <c r="B334" s="1">
        <v>981</v>
      </c>
      <c r="C334" s="1" t="s">
        <v>301</v>
      </c>
      <c r="D334" s="34">
        <v>0.49459999999999998</v>
      </c>
      <c r="E334" s="2">
        <v>174208.03599999999</v>
      </c>
      <c r="F334" s="2">
        <v>35611.264300000003</v>
      </c>
      <c r="G334" s="16">
        <v>1</v>
      </c>
    </row>
    <row r="335" spans="1:7" x14ac:dyDescent="0.2">
      <c r="A335" s="9">
        <v>2013</v>
      </c>
      <c r="B335" s="1">
        <v>979</v>
      </c>
      <c r="C335" s="1" t="s">
        <v>302</v>
      </c>
      <c r="D335" s="34">
        <v>22.1402</v>
      </c>
      <c r="E335" s="2">
        <v>256101.864</v>
      </c>
      <c r="F335" s="2">
        <v>-39389.5527</v>
      </c>
      <c r="G335" s="16">
        <v>2</v>
      </c>
    </row>
    <row r="336" spans="1:7" x14ac:dyDescent="0.2">
      <c r="A336" s="9">
        <v>2013</v>
      </c>
      <c r="B336" s="1">
        <v>982</v>
      </c>
      <c r="C336" s="1" t="s">
        <v>303</v>
      </c>
      <c r="D336" s="34">
        <v>0</v>
      </c>
      <c r="E336" s="2">
        <v>96549.032000000007</v>
      </c>
      <c r="F336" s="2">
        <v>27800.552</v>
      </c>
      <c r="G336" s="16">
        <v>2</v>
      </c>
    </row>
    <row r="337" spans="1:7" x14ac:dyDescent="0.2">
      <c r="A337" s="9">
        <v>2013</v>
      </c>
      <c r="B337" s="1">
        <v>708</v>
      </c>
      <c r="C337" s="1" t="s">
        <v>56</v>
      </c>
      <c r="D337" s="34">
        <v>0.25059999999999999</v>
      </c>
      <c r="E337" s="2">
        <v>40410.494400000003</v>
      </c>
      <c r="F337" s="2">
        <v>36293.107300000003</v>
      </c>
      <c r="G337" s="16">
        <v>1</v>
      </c>
    </row>
    <row r="338" spans="1:7" x14ac:dyDescent="0.2">
      <c r="A338" s="9">
        <v>2013</v>
      </c>
      <c r="B338" s="1">
        <v>707</v>
      </c>
      <c r="C338" s="1" t="s">
        <v>55</v>
      </c>
      <c r="D338" s="34">
        <v>0.2399</v>
      </c>
      <c r="E338" s="2">
        <v>38473.722000000002</v>
      </c>
      <c r="F338" s="2">
        <v>36092.492599999998</v>
      </c>
      <c r="G338" s="16">
        <v>1</v>
      </c>
    </row>
    <row r="339" spans="1:7" x14ac:dyDescent="0.2">
      <c r="A339" s="9">
        <v>2013</v>
      </c>
      <c r="B339" s="1">
        <v>711</v>
      </c>
      <c r="C339" s="1" t="s">
        <v>59</v>
      </c>
      <c r="D339" s="34">
        <v>0.26250000000000001</v>
      </c>
      <c r="E339" s="2">
        <v>40410.494400000003</v>
      </c>
      <c r="F339" s="2">
        <v>35832.1152</v>
      </c>
      <c r="G339" s="16">
        <v>1</v>
      </c>
    </row>
    <row r="340" spans="1:7" x14ac:dyDescent="0.2">
      <c r="A340" s="9">
        <v>2013</v>
      </c>
      <c r="B340" s="1">
        <v>712</v>
      </c>
      <c r="C340" s="1" t="s">
        <v>60</v>
      </c>
      <c r="D340" s="34">
        <v>4.2700000000000002E-2</v>
      </c>
      <c r="E340" s="2">
        <v>26083.2264</v>
      </c>
      <c r="F340" s="2">
        <v>-2500.2647999999999</v>
      </c>
      <c r="G340" s="16">
        <v>3</v>
      </c>
    </row>
    <row r="341" spans="1:7" x14ac:dyDescent="0.2">
      <c r="A341" s="9">
        <v>2013</v>
      </c>
      <c r="B341" s="1">
        <v>713</v>
      </c>
      <c r="C341" s="1" t="s">
        <v>304</v>
      </c>
      <c r="D341" s="34">
        <v>0</v>
      </c>
      <c r="E341" s="2">
        <v>7275.0447000000004</v>
      </c>
      <c r="F341" s="2">
        <v>2173.0653000000002</v>
      </c>
      <c r="G341" s="16">
        <v>2</v>
      </c>
    </row>
    <row r="342" spans="1:7" x14ac:dyDescent="0.2">
      <c r="A342" s="9">
        <v>2013</v>
      </c>
      <c r="B342" s="1">
        <v>714</v>
      </c>
      <c r="C342" s="1" t="s">
        <v>61</v>
      </c>
      <c r="D342" s="34">
        <v>0.1145</v>
      </c>
      <c r="E342" s="2">
        <v>64667.063999999998</v>
      </c>
      <c r="F342" s="2">
        <v>-11127.564700000001</v>
      </c>
      <c r="G342" s="16">
        <v>4</v>
      </c>
    </row>
    <row r="343" spans="1:7" x14ac:dyDescent="0.2">
      <c r="A343" s="9">
        <v>2013</v>
      </c>
      <c r="B343" s="1">
        <v>715</v>
      </c>
      <c r="C343" s="1" t="s">
        <v>62</v>
      </c>
      <c r="D343" s="34">
        <v>0.26100000000000001</v>
      </c>
      <c r="E343" s="2">
        <v>112012.59299999999</v>
      </c>
      <c r="F343" s="2">
        <v>-22954.454600000001</v>
      </c>
      <c r="G343" s="16">
        <v>4</v>
      </c>
    </row>
    <row r="344" spans="1:7" x14ac:dyDescent="0.2">
      <c r="A344" s="9">
        <v>2013</v>
      </c>
      <c r="B344" s="1">
        <v>716</v>
      </c>
      <c r="C344" s="1" t="s">
        <v>63</v>
      </c>
      <c r="D344" s="34">
        <v>2.5999999999999999E-2</v>
      </c>
      <c r="E344" s="2">
        <v>47653.467400000001</v>
      </c>
      <c r="F344" s="2">
        <v>-6562.1885000000002</v>
      </c>
      <c r="G344" s="16">
        <v>3</v>
      </c>
    </row>
    <row r="345" spans="1:7" x14ac:dyDescent="0.2">
      <c r="A345" s="9">
        <v>2013</v>
      </c>
      <c r="B345" s="1">
        <v>717</v>
      </c>
      <c r="C345" s="1" t="s">
        <v>64</v>
      </c>
      <c r="D345" s="34">
        <v>0</v>
      </c>
      <c r="E345" s="2">
        <v>188493.6214</v>
      </c>
      <c r="F345" s="2">
        <v>-6172.5749999999998</v>
      </c>
      <c r="G345" s="16">
        <v>3</v>
      </c>
    </row>
    <row r="346" spans="1:7" x14ac:dyDescent="0.2">
      <c r="A346" s="9">
        <v>2013</v>
      </c>
      <c r="B346" s="1">
        <v>719</v>
      </c>
      <c r="C346" s="1" t="s">
        <v>157</v>
      </c>
      <c r="D346" s="34">
        <v>0</v>
      </c>
      <c r="E346" s="2">
        <v>52986.686199999996</v>
      </c>
      <c r="F346" s="2">
        <v>-593.78620000000001</v>
      </c>
      <c r="G346" s="16">
        <v>1</v>
      </c>
    </row>
    <row r="347" spans="1:7" x14ac:dyDescent="0.2">
      <c r="A347" s="9">
        <v>2013</v>
      </c>
      <c r="B347" s="1">
        <v>718</v>
      </c>
      <c r="C347" s="1" t="s">
        <v>65</v>
      </c>
      <c r="D347" s="34">
        <v>0</v>
      </c>
      <c r="E347" s="2">
        <v>188493.6214</v>
      </c>
      <c r="F347" s="2">
        <v>-6172.5749999999998</v>
      </c>
      <c r="G347" s="16">
        <v>3</v>
      </c>
    </row>
    <row r="348" spans="1:7" x14ac:dyDescent="0.2">
      <c r="A348" s="9">
        <v>2013</v>
      </c>
      <c r="B348" s="1">
        <v>722</v>
      </c>
      <c r="C348" s="1" t="s">
        <v>66</v>
      </c>
      <c r="D348" s="34">
        <v>0</v>
      </c>
      <c r="E348" s="2">
        <v>73665.035999999993</v>
      </c>
      <c r="F348" s="2">
        <v>-3143.1347999999998</v>
      </c>
      <c r="G348" s="16">
        <v>3</v>
      </c>
    </row>
    <row r="349" spans="1:7" x14ac:dyDescent="0.2">
      <c r="A349" s="9">
        <v>2013</v>
      </c>
      <c r="B349" s="1">
        <v>723</v>
      </c>
      <c r="C349" s="1" t="s">
        <v>67</v>
      </c>
      <c r="D349" s="34">
        <v>0</v>
      </c>
      <c r="E349" s="2">
        <v>12482.131100000001</v>
      </c>
      <c r="F349" s="2">
        <v>-139.87909999999999</v>
      </c>
      <c r="G349" s="16">
        <v>2</v>
      </c>
    </row>
    <row r="350" spans="1:7" x14ac:dyDescent="0.2">
      <c r="A350" s="9">
        <v>2013</v>
      </c>
      <c r="B350" s="1">
        <v>726</v>
      </c>
      <c r="C350" s="1" t="s">
        <v>69</v>
      </c>
      <c r="D350" s="34">
        <v>0</v>
      </c>
      <c r="E350" s="2">
        <v>25640.522700000001</v>
      </c>
      <c r="F350" s="2">
        <v>2126.1720999999998</v>
      </c>
      <c r="G350" s="16">
        <v>2</v>
      </c>
    </row>
    <row r="351" spans="1:7" x14ac:dyDescent="0.2">
      <c r="A351" s="9">
        <v>2013</v>
      </c>
      <c r="B351" s="1">
        <v>725</v>
      </c>
      <c r="C351" s="1" t="s">
        <v>68</v>
      </c>
      <c r="D351" s="34">
        <v>0</v>
      </c>
      <c r="E351" s="2">
        <v>34436.9064</v>
      </c>
      <c r="F351" s="2">
        <v>2792.1815999999999</v>
      </c>
      <c r="G351" s="16">
        <v>2</v>
      </c>
    </row>
    <row r="352" spans="1:7" x14ac:dyDescent="0.2">
      <c r="A352" s="9">
        <v>2013</v>
      </c>
      <c r="B352" s="1">
        <v>727</v>
      </c>
      <c r="C352" s="1" t="s">
        <v>71</v>
      </c>
      <c r="D352" s="34">
        <v>0</v>
      </c>
      <c r="E352" s="2">
        <v>1684.4139</v>
      </c>
      <c r="F352" s="2">
        <v>136.57409999999999</v>
      </c>
      <c r="G352" s="16">
        <v>2</v>
      </c>
    </row>
    <row r="353" spans="1:7" x14ac:dyDescent="0.2">
      <c r="A353" s="9">
        <v>2013</v>
      </c>
      <c r="B353" s="1">
        <v>730</v>
      </c>
      <c r="C353" s="1" t="s">
        <v>72</v>
      </c>
      <c r="D353" s="34">
        <v>0.27579999999999999</v>
      </c>
      <c r="E353" s="2">
        <v>29196.507600000001</v>
      </c>
      <c r="F353" s="2">
        <v>2297.277</v>
      </c>
      <c r="G353" s="16">
        <v>2</v>
      </c>
    </row>
    <row r="354" spans="1:7" x14ac:dyDescent="0.2">
      <c r="A354" s="9">
        <v>2013</v>
      </c>
      <c r="B354" s="1">
        <v>729</v>
      </c>
      <c r="C354" s="1" t="s">
        <v>70</v>
      </c>
      <c r="D354" s="34">
        <v>0</v>
      </c>
      <c r="E354" s="2">
        <v>34624.063499999997</v>
      </c>
      <c r="F354" s="2">
        <v>2901.7781</v>
      </c>
      <c r="G354" s="16">
        <v>2</v>
      </c>
    </row>
    <row r="355" spans="1:7" x14ac:dyDescent="0.2">
      <c r="A355" s="9">
        <v>2013</v>
      </c>
      <c r="B355" s="1">
        <v>736</v>
      </c>
      <c r="C355" s="1" t="s">
        <v>75</v>
      </c>
      <c r="D355" s="34">
        <v>0</v>
      </c>
      <c r="E355" s="2">
        <v>22508.760999999999</v>
      </c>
      <c r="F355" s="2">
        <v>-804.05499999999995</v>
      </c>
      <c r="G355" s="16">
        <v>3</v>
      </c>
    </row>
    <row r="356" spans="1:7" x14ac:dyDescent="0.2">
      <c r="A356" s="9">
        <v>2013</v>
      </c>
      <c r="B356" s="1">
        <v>738</v>
      </c>
      <c r="C356" s="1" t="s">
        <v>76</v>
      </c>
      <c r="D356" s="34">
        <v>0.21049999999999999</v>
      </c>
      <c r="E356" s="2">
        <v>125435.1863</v>
      </c>
      <c r="F356" s="2">
        <v>-5123.3903</v>
      </c>
      <c r="G356" s="16">
        <v>3</v>
      </c>
    </row>
    <row r="357" spans="1:7" x14ac:dyDescent="0.2">
      <c r="A357" s="9">
        <v>2013</v>
      </c>
      <c r="B357" s="1">
        <v>739</v>
      </c>
      <c r="C357" s="1" t="s">
        <v>77</v>
      </c>
      <c r="D357" s="34">
        <v>0</v>
      </c>
      <c r="E357" s="2">
        <v>109838.42939999999</v>
      </c>
      <c r="F357" s="2">
        <v>9170.7792000000009</v>
      </c>
      <c r="G357" s="16">
        <v>1</v>
      </c>
    </row>
    <row r="358" spans="1:7" x14ac:dyDescent="0.2">
      <c r="A358" s="9">
        <v>2013</v>
      </c>
      <c r="B358" s="1">
        <v>742</v>
      </c>
      <c r="C358" s="1" t="s">
        <v>79</v>
      </c>
      <c r="D358" s="34">
        <v>0</v>
      </c>
      <c r="E358" s="2">
        <v>194272.052</v>
      </c>
      <c r="F358" s="2">
        <v>11742.636399999999</v>
      </c>
      <c r="G358" s="16">
        <v>1</v>
      </c>
    </row>
    <row r="359" spans="1:7" x14ac:dyDescent="0.2">
      <c r="A359" s="9">
        <v>2013</v>
      </c>
      <c r="B359" s="1">
        <v>743</v>
      </c>
      <c r="C359" s="1" t="s">
        <v>80</v>
      </c>
      <c r="D359" s="34">
        <v>0</v>
      </c>
      <c r="E359" s="2">
        <v>367303.37699999998</v>
      </c>
      <c r="F359" s="2">
        <v>23148.179499999998</v>
      </c>
      <c r="G359" s="16">
        <v>1</v>
      </c>
    </row>
    <row r="360" spans="1:7" x14ac:dyDescent="0.2">
      <c r="A360" s="9">
        <v>2013</v>
      </c>
      <c r="B360" s="1">
        <v>747</v>
      </c>
      <c r="C360" s="1" t="s">
        <v>82</v>
      </c>
      <c r="D360" s="34">
        <v>0</v>
      </c>
      <c r="E360" s="2">
        <v>195845.86499999999</v>
      </c>
      <c r="F360" s="2">
        <v>12336.0735</v>
      </c>
      <c r="G360" s="16">
        <v>1</v>
      </c>
    </row>
    <row r="361" spans="1:7" x14ac:dyDescent="0.2">
      <c r="A361" s="9">
        <v>2013</v>
      </c>
      <c r="B361" s="1">
        <v>748</v>
      </c>
      <c r="C361" s="1" t="s">
        <v>84</v>
      </c>
      <c r="D361" s="34">
        <v>0.33539999999999998</v>
      </c>
      <c r="E361" s="2">
        <v>387796.90379999997</v>
      </c>
      <c r="F361" s="2">
        <v>24130.309600000001</v>
      </c>
      <c r="G361" s="16">
        <v>1</v>
      </c>
    </row>
    <row r="362" spans="1:7" x14ac:dyDescent="0.2">
      <c r="A362" s="9">
        <v>2013</v>
      </c>
      <c r="B362" s="1">
        <v>759</v>
      </c>
      <c r="C362" s="1" t="s">
        <v>95</v>
      </c>
      <c r="D362" s="34">
        <v>0</v>
      </c>
      <c r="E362" s="2">
        <v>62298.444799999997</v>
      </c>
      <c r="F362" s="2">
        <v>7231.0672000000004</v>
      </c>
      <c r="G362" s="16">
        <v>1</v>
      </c>
    </row>
    <row r="363" spans="1:7" x14ac:dyDescent="0.2">
      <c r="A363" s="9">
        <v>2013</v>
      </c>
      <c r="B363" s="1">
        <v>760</v>
      </c>
      <c r="C363" s="1" t="s">
        <v>96</v>
      </c>
      <c r="D363" s="34">
        <v>1.2485999999999999</v>
      </c>
      <c r="E363" s="2">
        <v>219504.67660000001</v>
      </c>
      <c r="F363" s="2">
        <v>-4307.0796</v>
      </c>
      <c r="G363" s="16">
        <v>2</v>
      </c>
    </row>
    <row r="364" spans="1:7" x14ac:dyDescent="0.2">
      <c r="A364" s="9">
        <v>2013</v>
      </c>
      <c r="B364" s="1">
        <v>761</v>
      </c>
      <c r="C364" s="1" t="s">
        <v>98</v>
      </c>
      <c r="D364" s="34">
        <v>1.2975000000000001</v>
      </c>
      <c r="E364" s="2">
        <v>204416.772</v>
      </c>
      <c r="F364" s="2">
        <v>-632.66359999999997</v>
      </c>
      <c r="G364" s="16">
        <v>2</v>
      </c>
    </row>
    <row r="365" spans="1:7" x14ac:dyDescent="0.2">
      <c r="A365" s="9">
        <v>2013</v>
      </c>
      <c r="B365" s="1">
        <v>763</v>
      </c>
      <c r="C365" s="1" t="s">
        <v>99</v>
      </c>
      <c r="D365" s="34">
        <v>1.4372</v>
      </c>
      <c r="E365" s="2">
        <v>203930.06539999999</v>
      </c>
      <c r="F365" s="2">
        <v>1354.9575</v>
      </c>
      <c r="G365" s="16">
        <v>1</v>
      </c>
    </row>
    <row r="366" spans="1:7" x14ac:dyDescent="0.2">
      <c r="A366" s="9">
        <v>2013</v>
      </c>
      <c r="B366" s="1">
        <v>824</v>
      </c>
      <c r="C366" s="1" t="s">
        <v>156</v>
      </c>
      <c r="D366" s="34">
        <v>0.1216</v>
      </c>
      <c r="E366" s="2">
        <v>28294.677</v>
      </c>
      <c r="F366" s="2">
        <v>9984.0462000000007</v>
      </c>
      <c r="G366" s="16">
        <v>2</v>
      </c>
    </row>
    <row r="367" spans="1:7" x14ac:dyDescent="0.2">
      <c r="A367" s="9">
        <v>2013</v>
      </c>
      <c r="B367" s="1">
        <v>823</v>
      </c>
      <c r="C367" s="1" t="s">
        <v>155</v>
      </c>
      <c r="D367" s="34">
        <v>0</v>
      </c>
      <c r="E367" s="2">
        <v>2688.1572000000001</v>
      </c>
      <c r="F367" s="2">
        <v>944.48580000000004</v>
      </c>
      <c r="G367" s="16">
        <v>2</v>
      </c>
    </row>
    <row r="368" spans="1:7" x14ac:dyDescent="0.2">
      <c r="A368" s="9">
        <v>2013</v>
      </c>
      <c r="B368" s="1">
        <v>820</v>
      </c>
      <c r="C368" s="1" t="s">
        <v>153</v>
      </c>
      <c r="D368" s="34">
        <v>0</v>
      </c>
      <c r="E368" s="2">
        <v>24033.642400000001</v>
      </c>
      <c r="F368" s="2">
        <v>8444.2615999999998</v>
      </c>
      <c r="G368" s="16">
        <v>2</v>
      </c>
    </row>
    <row r="369" spans="1:7" x14ac:dyDescent="0.2">
      <c r="A369" s="9">
        <v>2013</v>
      </c>
      <c r="B369" s="1">
        <v>811</v>
      </c>
      <c r="C369" s="1" t="s">
        <v>146</v>
      </c>
      <c r="D369" s="34">
        <v>0</v>
      </c>
      <c r="E369" s="2">
        <v>2017.1315999999999</v>
      </c>
      <c r="F369" s="2">
        <v>708.71640000000002</v>
      </c>
      <c r="G369" s="16">
        <v>1</v>
      </c>
    </row>
    <row r="370" spans="1:7" x14ac:dyDescent="0.2">
      <c r="A370" s="9">
        <v>2013</v>
      </c>
      <c r="B370" s="1">
        <v>822</v>
      </c>
      <c r="C370" s="1" t="s">
        <v>154</v>
      </c>
      <c r="D370" s="34">
        <v>0</v>
      </c>
      <c r="E370" s="2">
        <v>157732.0036</v>
      </c>
      <c r="F370" s="2">
        <v>-6991.2709000000004</v>
      </c>
      <c r="G370" s="16">
        <v>2</v>
      </c>
    </row>
    <row r="371" spans="1:7" x14ac:dyDescent="0.2">
      <c r="A371" s="9">
        <v>2013</v>
      </c>
      <c r="B371" s="1">
        <v>819</v>
      </c>
      <c r="C371" s="1" t="s">
        <v>152</v>
      </c>
      <c r="D371" s="34">
        <v>0</v>
      </c>
      <c r="E371" s="2">
        <v>16873.2837</v>
      </c>
      <c r="F371" s="2">
        <v>5998.0070999999998</v>
      </c>
      <c r="G371" s="16">
        <v>2</v>
      </c>
    </row>
    <row r="372" spans="1:7" x14ac:dyDescent="0.2">
      <c r="A372" s="9">
        <v>2013</v>
      </c>
      <c r="B372" s="1">
        <v>817</v>
      </c>
      <c r="C372" s="1" t="s">
        <v>151</v>
      </c>
      <c r="D372" s="34">
        <v>0</v>
      </c>
      <c r="E372" s="2">
        <v>5465.1154999999999</v>
      </c>
      <c r="F372" s="2">
        <v>1920.1735000000001</v>
      </c>
      <c r="G372" s="16">
        <v>2</v>
      </c>
    </row>
    <row r="373" spans="1:7" x14ac:dyDescent="0.2">
      <c r="A373" s="9">
        <v>2013</v>
      </c>
      <c r="B373" s="1">
        <v>816</v>
      </c>
      <c r="C373" s="1" t="s">
        <v>150</v>
      </c>
      <c r="D373" s="34">
        <v>0</v>
      </c>
      <c r="E373" s="2">
        <v>6403.6899000000003</v>
      </c>
      <c r="F373" s="2">
        <v>2249.9450999999999</v>
      </c>
      <c r="G373" s="16">
        <v>2</v>
      </c>
    </row>
    <row r="374" spans="1:7" x14ac:dyDescent="0.2">
      <c r="A374" s="9">
        <v>2013</v>
      </c>
      <c r="B374" s="1">
        <v>815</v>
      </c>
      <c r="C374" s="1" t="s">
        <v>149</v>
      </c>
      <c r="D374" s="34">
        <v>0</v>
      </c>
      <c r="E374" s="2">
        <v>4612.0068000000001</v>
      </c>
      <c r="F374" s="2">
        <v>1620.4302</v>
      </c>
      <c r="G374" s="16">
        <v>2</v>
      </c>
    </row>
    <row r="375" spans="1:7" x14ac:dyDescent="0.2">
      <c r="A375" s="9">
        <v>2013</v>
      </c>
      <c r="B375" s="1">
        <v>814</v>
      </c>
      <c r="C375" s="1" t="s">
        <v>148</v>
      </c>
      <c r="D375" s="34">
        <v>0</v>
      </c>
      <c r="E375" s="2">
        <v>29731.088</v>
      </c>
      <c r="F375" s="2">
        <v>3749.8719999999998</v>
      </c>
      <c r="G375" s="16">
        <v>2</v>
      </c>
    </row>
    <row r="376" spans="1:7" x14ac:dyDescent="0.2">
      <c r="A376" s="9">
        <v>2013</v>
      </c>
      <c r="B376" s="1">
        <v>813</v>
      </c>
      <c r="C376" s="1" t="s">
        <v>147</v>
      </c>
      <c r="D376" s="34">
        <v>0</v>
      </c>
      <c r="E376" s="2">
        <v>15859.7703</v>
      </c>
      <c r="F376" s="2">
        <v>5080.3287</v>
      </c>
      <c r="G376" s="16">
        <v>1</v>
      </c>
    </row>
    <row r="377" spans="1:7" x14ac:dyDescent="0.2">
      <c r="A377" s="9">
        <v>2013</v>
      </c>
      <c r="B377" s="1">
        <v>809</v>
      </c>
      <c r="C377" s="1" t="s">
        <v>144</v>
      </c>
      <c r="D377" s="34">
        <v>3.6400000000000002E-2</v>
      </c>
      <c r="E377" s="2">
        <v>20014.54</v>
      </c>
      <c r="F377" s="2">
        <v>6196.5811999999996</v>
      </c>
      <c r="G377" s="16">
        <v>1</v>
      </c>
    </row>
    <row r="378" spans="1:7" x14ac:dyDescent="0.2">
      <c r="A378" s="9">
        <v>2013</v>
      </c>
      <c r="B378" s="1">
        <v>810</v>
      </c>
      <c r="C378" s="1" t="s">
        <v>145</v>
      </c>
      <c r="D378" s="34">
        <v>0</v>
      </c>
      <c r="E378" s="2">
        <v>13189.775299999999</v>
      </c>
      <c r="F378" s="2">
        <v>4181.5848999999998</v>
      </c>
      <c r="G378" s="16">
        <v>1</v>
      </c>
    </row>
    <row r="379" spans="1:7" x14ac:dyDescent="0.2">
      <c r="A379" s="9">
        <v>2013</v>
      </c>
      <c r="B379" s="1">
        <v>807</v>
      </c>
      <c r="C379" s="1" t="s">
        <v>142</v>
      </c>
      <c r="D379" s="34">
        <v>0</v>
      </c>
      <c r="E379" s="2">
        <v>4762.6886000000004</v>
      </c>
      <c r="F379" s="2">
        <v>1673.3794</v>
      </c>
      <c r="G379" s="16">
        <v>2</v>
      </c>
    </row>
    <row r="380" spans="1:7" x14ac:dyDescent="0.2">
      <c r="A380" s="9">
        <v>2013</v>
      </c>
      <c r="B380" s="1">
        <v>808</v>
      </c>
      <c r="C380" s="1" t="s">
        <v>143</v>
      </c>
      <c r="D380" s="34">
        <v>7.5999999999999998E-2</v>
      </c>
      <c r="E380" s="2">
        <v>8187.1812</v>
      </c>
      <c r="F380" s="2">
        <v>2536.2855</v>
      </c>
      <c r="G380" s="16">
        <v>1</v>
      </c>
    </row>
    <row r="381" spans="1:7" x14ac:dyDescent="0.2">
      <c r="A381" s="9">
        <v>2013</v>
      </c>
      <c r="B381" s="1">
        <v>806</v>
      </c>
      <c r="C381" s="1" t="s">
        <v>141</v>
      </c>
      <c r="D381" s="34">
        <v>0.13619999999999999</v>
      </c>
      <c r="E381" s="2">
        <v>9492.1111999999994</v>
      </c>
      <c r="F381" s="2">
        <v>3257.4771999999998</v>
      </c>
      <c r="G381" s="16">
        <v>2</v>
      </c>
    </row>
    <row r="382" spans="1:7" x14ac:dyDescent="0.2">
      <c r="A382" s="9">
        <v>2013</v>
      </c>
      <c r="B382" s="1">
        <v>804</v>
      </c>
      <c r="C382" s="1" t="s">
        <v>139</v>
      </c>
      <c r="D382" s="34">
        <v>0</v>
      </c>
      <c r="E382" s="2">
        <v>13144.2744</v>
      </c>
      <c r="F382" s="2">
        <v>4618.2515999999996</v>
      </c>
      <c r="G382" s="16">
        <v>2</v>
      </c>
    </row>
    <row r="383" spans="1:7" x14ac:dyDescent="0.2">
      <c r="A383" s="9">
        <v>2013</v>
      </c>
      <c r="B383" s="1">
        <v>802</v>
      </c>
      <c r="C383" s="1" t="s">
        <v>138</v>
      </c>
      <c r="D383" s="34">
        <v>0</v>
      </c>
      <c r="E383" s="2">
        <v>3487.9141</v>
      </c>
      <c r="F383" s="2">
        <v>1225.4819</v>
      </c>
      <c r="G383" s="16">
        <v>2</v>
      </c>
    </row>
    <row r="384" spans="1:7" x14ac:dyDescent="0.2">
      <c r="A384" s="9">
        <v>2013</v>
      </c>
      <c r="B384" s="1">
        <v>800</v>
      </c>
      <c r="C384" s="1" t="s">
        <v>136</v>
      </c>
      <c r="D384" s="34">
        <v>0</v>
      </c>
      <c r="E384" s="2">
        <v>325164.38880000002</v>
      </c>
      <c r="F384" s="2">
        <v>35969.538200000003</v>
      </c>
      <c r="G384" s="16">
        <v>2</v>
      </c>
    </row>
    <row r="385" spans="1:7" x14ac:dyDescent="0.2">
      <c r="A385" s="9">
        <v>2013</v>
      </c>
      <c r="B385" s="1">
        <v>801</v>
      </c>
      <c r="C385" s="1" t="s">
        <v>137</v>
      </c>
      <c r="D385" s="34">
        <v>0.64859999999999995</v>
      </c>
      <c r="E385" s="2">
        <v>624657.90480000002</v>
      </c>
      <c r="F385" s="2">
        <v>-4277.7434000000003</v>
      </c>
      <c r="G385" s="16">
        <v>2</v>
      </c>
    </row>
    <row r="386" spans="1:7" x14ac:dyDescent="0.2">
      <c r="A386" s="9">
        <v>2013</v>
      </c>
      <c r="B386" s="1">
        <v>798</v>
      </c>
      <c r="C386" s="1" t="s">
        <v>134</v>
      </c>
      <c r="D386" s="34">
        <v>0.2175</v>
      </c>
      <c r="E386" s="2">
        <v>511278.21659999999</v>
      </c>
      <c r="F386" s="2">
        <v>6235.3923999999997</v>
      </c>
      <c r="G386" s="16">
        <v>2</v>
      </c>
    </row>
    <row r="387" spans="1:7" x14ac:dyDescent="0.2">
      <c r="A387" s="9">
        <v>2013</v>
      </c>
      <c r="B387" s="1">
        <v>799</v>
      </c>
      <c r="C387" s="1" t="s">
        <v>135</v>
      </c>
      <c r="D387" s="34">
        <v>0</v>
      </c>
      <c r="E387" s="2">
        <v>432126.35879999999</v>
      </c>
      <c r="F387" s="2">
        <v>23969.095700000002</v>
      </c>
      <c r="G387" s="16">
        <v>2</v>
      </c>
    </row>
    <row r="388" spans="1:7" x14ac:dyDescent="0.2">
      <c r="A388" s="9">
        <v>2013</v>
      </c>
      <c r="B388" s="1">
        <v>794</v>
      </c>
      <c r="C388" s="1" t="s">
        <v>130</v>
      </c>
      <c r="D388" s="34">
        <v>0.43240000000000001</v>
      </c>
      <c r="E388" s="2">
        <v>1121117.4358999999</v>
      </c>
      <c r="F388" s="2">
        <v>32952.4427</v>
      </c>
      <c r="G388" s="16">
        <v>2</v>
      </c>
    </row>
    <row r="389" spans="1:7" x14ac:dyDescent="0.2">
      <c r="A389" s="9">
        <v>2013</v>
      </c>
      <c r="B389" s="1">
        <v>797</v>
      </c>
      <c r="C389" s="1" t="s">
        <v>133</v>
      </c>
      <c r="D389" s="34">
        <v>0.19370000000000001</v>
      </c>
      <c r="E389" s="2">
        <v>621805.58559999999</v>
      </c>
      <c r="F389" s="2">
        <v>6401.0384000000004</v>
      </c>
      <c r="G389" s="16">
        <v>2</v>
      </c>
    </row>
    <row r="390" spans="1:7" x14ac:dyDescent="0.2">
      <c r="A390" s="9">
        <v>2013</v>
      </c>
      <c r="B390" s="1">
        <v>796</v>
      </c>
      <c r="C390" s="1" t="s">
        <v>132</v>
      </c>
      <c r="D390" s="34">
        <v>0</v>
      </c>
      <c r="E390" s="2">
        <v>705946.34660000005</v>
      </c>
      <c r="F390" s="2">
        <v>65663.583400000003</v>
      </c>
      <c r="G390" s="16">
        <v>1</v>
      </c>
    </row>
    <row r="391" spans="1:7" x14ac:dyDescent="0.2">
      <c r="A391" s="9">
        <v>2013</v>
      </c>
      <c r="B391" s="1">
        <v>795</v>
      </c>
      <c r="C391" s="1" t="s">
        <v>131</v>
      </c>
      <c r="D391" s="34">
        <v>0</v>
      </c>
      <c r="E391" s="2">
        <v>953183.06270000001</v>
      </c>
      <c r="F391" s="2">
        <v>63006.202299999997</v>
      </c>
      <c r="G391" s="16">
        <v>1</v>
      </c>
    </row>
    <row r="392" spans="1:7" x14ac:dyDescent="0.2">
      <c r="A392" s="9">
        <v>2013</v>
      </c>
      <c r="B392" s="1">
        <v>762</v>
      </c>
      <c r="C392" s="1" t="s">
        <v>97</v>
      </c>
      <c r="D392" s="34">
        <v>3.3028</v>
      </c>
      <c r="E392" s="2">
        <v>245300.12640000001</v>
      </c>
      <c r="F392" s="2">
        <v>-4049.9452000000001</v>
      </c>
      <c r="G392" s="16">
        <v>2</v>
      </c>
    </row>
    <row r="393" spans="1:7" x14ac:dyDescent="0.2">
      <c r="A393" s="9">
        <v>2013</v>
      </c>
      <c r="B393" s="1">
        <v>793</v>
      </c>
      <c r="C393" s="1" t="s">
        <v>129</v>
      </c>
      <c r="D393" s="34">
        <v>0</v>
      </c>
      <c r="E393" s="2">
        <v>1239293.4763</v>
      </c>
      <c r="F393" s="2">
        <v>23656.6862</v>
      </c>
      <c r="G393" s="16">
        <v>2</v>
      </c>
    </row>
    <row r="394" spans="1:7" x14ac:dyDescent="0.2">
      <c r="A394" s="9">
        <v>2013</v>
      </c>
      <c r="B394" s="1">
        <v>764</v>
      </c>
      <c r="C394" s="1" t="s">
        <v>100</v>
      </c>
      <c r="D394" s="34">
        <v>0</v>
      </c>
      <c r="E394" s="2">
        <v>120703.2368</v>
      </c>
      <c r="F394" s="2">
        <v>3322.3791999999999</v>
      </c>
      <c r="G394" s="16">
        <v>1</v>
      </c>
    </row>
    <row r="395" spans="1:7" x14ac:dyDescent="0.2">
      <c r="A395" s="9">
        <v>2013</v>
      </c>
      <c r="B395" s="1">
        <v>765</v>
      </c>
      <c r="C395" s="1" t="s">
        <v>101</v>
      </c>
      <c r="D395" s="34">
        <v>1.0556000000000001</v>
      </c>
      <c r="E395" s="2">
        <v>201009.82579999999</v>
      </c>
      <c r="F395" s="2">
        <v>440.34620000000001</v>
      </c>
      <c r="G395" s="16">
        <v>1</v>
      </c>
    </row>
    <row r="396" spans="1:7" x14ac:dyDescent="0.2">
      <c r="A396" s="9">
        <v>2013</v>
      </c>
      <c r="B396" s="1">
        <v>766</v>
      </c>
      <c r="C396" s="1" t="s">
        <v>102</v>
      </c>
      <c r="D396" s="34">
        <v>0</v>
      </c>
      <c r="E396" s="2">
        <v>115836.17080000001</v>
      </c>
      <c r="F396" s="2">
        <v>2865.1131999999998</v>
      </c>
      <c r="G396" s="16">
        <v>1</v>
      </c>
    </row>
    <row r="397" spans="1:7" x14ac:dyDescent="0.2">
      <c r="A397" s="9">
        <v>2013</v>
      </c>
      <c r="B397" s="1">
        <v>767</v>
      </c>
      <c r="C397" s="1" t="s">
        <v>103</v>
      </c>
      <c r="D397" s="34">
        <v>0</v>
      </c>
      <c r="E397" s="2">
        <v>60351.618399999999</v>
      </c>
      <c r="F397" s="2">
        <v>4479.9535999999998</v>
      </c>
      <c r="G397" s="16">
        <v>1</v>
      </c>
    </row>
    <row r="398" spans="1:7" x14ac:dyDescent="0.2">
      <c r="A398" s="9">
        <v>2013</v>
      </c>
      <c r="B398" s="1">
        <v>768</v>
      </c>
      <c r="C398" s="1" t="s">
        <v>104</v>
      </c>
      <c r="D398" s="34">
        <v>0.47589999999999999</v>
      </c>
      <c r="E398" s="2">
        <v>111455.81140000001</v>
      </c>
      <c r="F398" s="2">
        <v>1467.6325999999999</v>
      </c>
      <c r="G398" s="16">
        <v>1</v>
      </c>
    </row>
    <row r="399" spans="1:7" x14ac:dyDescent="0.2">
      <c r="A399" s="9">
        <v>2013</v>
      </c>
      <c r="B399" s="1">
        <v>769</v>
      </c>
      <c r="C399" s="1" t="s">
        <v>105</v>
      </c>
      <c r="D399" s="34">
        <v>0</v>
      </c>
      <c r="E399" s="2">
        <v>65705.391000000003</v>
      </c>
      <c r="F399" s="2">
        <v>6267.0497999999998</v>
      </c>
      <c r="G399" s="16">
        <v>1</v>
      </c>
    </row>
    <row r="400" spans="1:7" x14ac:dyDescent="0.2">
      <c r="A400" s="9">
        <v>2013</v>
      </c>
      <c r="B400" s="1">
        <v>770</v>
      </c>
      <c r="C400" s="1" t="s">
        <v>106</v>
      </c>
      <c r="D400" s="34">
        <v>3.0101</v>
      </c>
      <c r="E400" s="2">
        <v>239946.35380000001</v>
      </c>
      <c r="F400" s="2">
        <v>-2939.4297999999999</v>
      </c>
      <c r="G400" s="16">
        <v>1</v>
      </c>
    </row>
    <row r="401" spans="1:7" x14ac:dyDescent="0.2">
      <c r="A401" s="9">
        <v>2013</v>
      </c>
      <c r="B401" s="1">
        <v>791</v>
      </c>
      <c r="C401" s="1" t="s">
        <v>127</v>
      </c>
      <c r="D401" s="34">
        <v>0</v>
      </c>
      <c r="E401" s="2">
        <v>306794.85279999999</v>
      </c>
      <c r="F401" s="2">
        <v>31364.787199999999</v>
      </c>
      <c r="G401" s="16">
        <v>2</v>
      </c>
    </row>
    <row r="402" spans="1:7" x14ac:dyDescent="0.2">
      <c r="A402" s="9">
        <v>2013</v>
      </c>
      <c r="B402" s="1">
        <v>792</v>
      </c>
      <c r="C402" s="1" t="s">
        <v>128</v>
      </c>
      <c r="D402" s="34">
        <v>0</v>
      </c>
      <c r="E402" s="2">
        <v>695061.71129999997</v>
      </c>
      <c r="F402" s="2">
        <v>63039.983699999997</v>
      </c>
      <c r="G402" s="16">
        <v>1</v>
      </c>
    </row>
    <row r="403" spans="1:7" x14ac:dyDescent="0.2">
      <c r="A403" s="9">
        <v>2013</v>
      </c>
      <c r="B403" s="1">
        <v>790</v>
      </c>
      <c r="C403" s="1" t="s">
        <v>126</v>
      </c>
      <c r="D403" s="34">
        <v>0</v>
      </c>
      <c r="E403" s="2">
        <v>372102.66800000001</v>
      </c>
      <c r="F403" s="2">
        <v>43657.767999999996</v>
      </c>
      <c r="G403" s="16">
        <v>2</v>
      </c>
    </row>
    <row r="404" spans="1:7" x14ac:dyDescent="0.2">
      <c r="A404" s="9">
        <v>2013</v>
      </c>
      <c r="B404" s="1">
        <v>789</v>
      </c>
      <c r="C404" s="1" t="s">
        <v>125</v>
      </c>
      <c r="D404" s="34">
        <v>0</v>
      </c>
      <c r="E404" s="2">
        <v>432854.12400000001</v>
      </c>
      <c r="F404" s="2">
        <v>41644.446000000004</v>
      </c>
      <c r="G404" s="16">
        <v>2</v>
      </c>
    </row>
    <row r="405" spans="1:7" x14ac:dyDescent="0.2">
      <c r="A405" s="9">
        <v>2013</v>
      </c>
      <c r="B405" s="1">
        <v>788</v>
      </c>
      <c r="C405" s="1" t="s">
        <v>124</v>
      </c>
      <c r="D405" s="34">
        <v>0</v>
      </c>
      <c r="E405" s="2">
        <v>137640.14199999999</v>
      </c>
      <c r="F405" s="2">
        <v>11398.477999999999</v>
      </c>
      <c r="G405" s="16">
        <v>2</v>
      </c>
    </row>
    <row r="406" spans="1:7" x14ac:dyDescent="0.2">
      <c r="A406" s="9">
        <v>2013</v>
      </c>
      <c r="B406" s="1">
        <v>787</v>
      </c>
      <c r="C406" s="1" t="s">
        <v>123</v>
      </c>
      <c r="D406" s="34">
        <v>0</v>
      </c>
      <c r="E406" s="2">
        <v>138238.57740000001</v>
      </c>
      <c r="F406" s="2">
        <v>11448.036599999999</v>
      </c>
      <c r="G406" s="16">
        <v>2</v>
      </c>
    </row>
    <row r="407" spans="1:7" x14ac:dyDescent="0.2">
      <c r="A407" s="9">
        <v>2013</v>
      </c>
      <c r="B407" s="1">
        <v>786</v>
      </c>
      <c r="C407" s="1" t="s">
        <v>122</v>
      </c>
      <c r="D407" s="34">
        <v>0.58889999999999998</v>
      </c>
      <c r="E407" s="2">
        <v>140033.8836</v>
      </c>
      <c r="F407" s="2">
        <v>11221.307699999999</v>
      </c>
      <c r="G407" s="16">
        <v>2</v>
      </c>
    </row>
    <row r="408" spans="1:7" x14ac:dyDescent="0.2">
      <c r="A408" s="9">
        <v>2013</v>
      </c>
      <c r="B408" s="1">
        <v>785</v>
      </c>
      <c r="C408" s="1" t="s">
        <v>121</v>
      </c>
      <c r="D408" s="34">
        <v>0</v>
      </c>
      <c r="E408" s="2">
        <v>134647.965</v>
      </c>
      <c r="F408" s="2">
        <v>11150.684999999999</v>
      </c>
      <c r="G408" s="16">
        <v>2</v>
      </c>
    </row>
    <row r="409" spans="1:7" x14ac:dyDescent="0.2">
      <c r="A409" s="9">
        <v>2013</v>
      </c>
      <c r="B409" s="1">
        <v>784</v>
      </c>
      <c r="C409" s="1" t="s">
        <v>120</v>
      </c>
      <c r="D409" s="34">
        <v>0.28260000000000002</v>
      </c>
      <c r="E409" s="2">
        <v>1297052.6268</v>
      </c>
      <c r="F409" s="2">
        <v>369607.39659999998</v>
      </c>
      <c r="G409" s="16">
        <v>1</v>
      </c>
    </row>
    <row r="410" spans="1:7" x14ac:dyDescent="0.2">
      <c r="A410" s="9">
        <v>2013</v>
      </c>
      <c r="B410" s="1">
        <v>783</v>
      </c>
      <c r="C410" s="1" t="s">
        <v>119</v>
      </c>
      <c r="D410" s="34">
        <v>1.4883999999999999</v>
      </c>
      <c r="E410" s="2">
        <v>1580000.4006000001</v>
      </c>
      <c r="F410" s="2">
        <v>352387.88990000001</v>
      </c>
      <c r="G410" s="16">
        <v>1</v>
      </c>
    </row>
    <row r="411" spans="1:7" x14ac:dyDescent="0.2">
      <c r="A411" s="9">
        <v>2013</v>
      </c>
      <c r="B411" s="1">
        <v>782</v>
      </c>
      <c r="C411" s="1" t="s">
        <v>118</v>
      </c>
      <c r="D411" s="34">
        <v>2.2250000000000001</v>
      </c>
      <c r="E411" s="2">
        <v>1840412.5109999999</v>
      </c>
      <c r="F411" s="2">
        <v>372562.27169999998</v>
      </c>
      <c r="G411" s="16">
        <v>1</v>
      </c>
    </row>
    <row r="412" spans="1:7" x14ac:dyDescent="0.2">
      <c r="A412" s="9">
        <v>2013</v>
      </c>
      <c r="B412" s="1">
        <v>781</v>
      </c>
      <c r="C412" s="1" t="s">
        <v>117</v>
      </c>
      <c r="D412" s="34">
        <v>0.9304</v>
      </c>
      <c r="E412" s="2">
        <v>1307384.9435000001</v>
      </c>
      <c r="F412" s="2">
        <v>350231.33779999998</v>
      </c>
      <c r="G412" s="16">
        <v>1</v>
      </c>
    </row>
    <row r="413" spans="1:7" x14ac:dyDescent="0.2">
      <c r="A413" s="9">
        <v>2013</v>
      </c>
      <c r="B413" s="1">
        <v>779</v>
      </c>
      <c r="C413" s="1" t="s">
        <v>115</v>
      </c>
      <c r="D413" s="34">
        <v>1.2021999999999999</v>
      </c>
      <c r="E413" s="2">
        <v>1473181.098</v>
      </c>
      <c r="F413" s="2">
        <v>342491.99440000003</v>
      </c>
      <c r="G413" s="16">
        <v>1</v>
      </c>
    </row>
    <row r="414" spans="1:7" x14ac:dyDescent="0.2">
      <c r="A414" s="9">
        <v>2013</v>
      </c>
      <c r="B414" s="1">
        <v>780</v>
      </c>
      <c r="C414" s="1" t="s">
        <v>116</v>
      </c>
      <c r="D414" s="34">
        <v>1.3751</v>
      </c>
      <c r="E414" s="2">
        <v>1270681.9779999999</v>
      </c>
      <c r="F414" s="2">
        <v>326165.24969999999</v>
      </c>
      <c r="G414" s="16">
        <v>1</v>
      </c>
    </row>
    <row r="415" spans="1:7" x14ac:dyDescent="0.2">
      <c r="A415" s="9">
        <v>2013</v>
      </c>
      <c r="B415" s="1">
        <v>983</v>
      </c>
      <c r="C415" s="1" t="s">
        <v>305</v>
      </c>
      <c r="D415" s="34">
        <v>0.4325</v>
      </c>
      <c r="E415" s="2">
        <v>95289.696800000005</v>
      </c>
      <c r="F415" s="2">
        <v>28638.514299999999</v>
      </c>
      <c r="G415" s="16">
        <v>2</v>
      </c>
    </row>
    <row r="416" spans="1:7" x14ac:dyDescent="0.2">
      <c r="A416" s="9">
        <v>2013</v>
      </c>
      <c r="B416" s="1">
        <v>984</v>
      </c>
      <c r="C416" s="1" t="s">
        <v>306</v>
      </c>
      <c r="D416" s="34">
        <v>0</v>
      </c>
      <c r="E416" s="2">
        <v>97088.638500000001</v>
      </c>
      <c r="F416" s="2">
        <v>13310.407499999999</v>
      </c>
      <c r="G416" s="16">
        <v>1</v>
      </c>
    </row>
    <row r="417" spans="1:7" x14ac:dyDescent="0.2">
      <c r="A417" s="9">
        <v>2013</v>
      </c>
      <c r="B417" s="1">
        <v>985</v>
      </c>
      <c r="C417" s="1" t="s">
        <v>307</v>
      </c>
      <c r="D417" s="34">
        <v>0</v>
      </c>
      <c r="E417" s="2">
        <v>93081.805800000002</v>
      </c>
      <c r="F417" s="2">
        <v>14266.2942</v>
      </c>
      <c r="G417" s="16">
        <v>1</v>
      </c>
    </row>
    <row r="418" spans="1:7" x14ac:dyDescent="0.2">
      <c r="A418" s="9">
        <v>2013</v>
      </c>
      <c r="B418" s="1">
        <v>986</v>
      </c>
      <c r="C418" s="1" t="s">
        <v>308</v>
      </c>
      <c r="D418" s="34">
        <v>0</v>
      </c>
      <c r="E418" s="2">
        <v>81985.9614</v>
      </c>
      <c r="F418" s="2">
        <v>12706.3626</v>
      </c>
      <c r="G418" s="16">
        <v>1</v>
      </c>
    </row>
    <row r="419" spans="1:7" x14ac:dyDescent="0.2">
      <c r="A419" s="9">
        <v>2013</v>
      </c>
      <c r="B419" s="1">
        <v>987</v>
      </c>
      <c r="C419" s="1" t="s">
        <v>309</v>
      </c>
      <c r="D419" s="34">
        <v>0</v>
      </c>
      <c r="E419" s="2">
        <v>97705.074299999993</v>
      </c>
      <c r="F419" s="2">
        <v>15857.9157</v>
      </c>
      <c r="G419" s="16">
        <v>1</v>
      </c>
    </row>
    <row r="420" spans="1:7" x14ac:dyDescent="0.2">
      <c r="A420" s="9">
        <v>2013</v>
      </c>
      <c r="B420" s="1">
        <v>988</v>
      </c>
      <c r="C420" s="1" t="s">
        <v>310</v>
      </c>
      <c r="D420" s="34">
        <v>0</v>
      </c>
      <c r="E420" s="2">
        <v>107876.265</v>
      </c>
      <c r="F420" s="2">
        <v>16873.526999999998</v>
      </c>
      <c r="G420" s="16">
        <v>1</v>
      </c>
    </row>
    <row r="421" spans="1:7" x14ac:dyDescent="0.2">
      <c r="A421" s="9">
        <v>2013</v>
      </c>
      <c r="B421" s="1">
        <v>989</v>
      </c>
      <c r="C421" s="1" t="s">
        <v>311</v>
      </c>
      <c r="D421" s="34">
        <v>0</v>
      </c>
      <c r="E421" s="2">
        <v>54202.664799999999</v>
      </c>
      <c r="F421" s="2">
        <v>11460.119199999999</v>
      </c>
      <c r="G421" s="16">
        <v>1</v>
      </c>
    </row>
    <row r="422" spans="1:7" x14ac:dyDescent="0.2">
      <c r="A422" s="9">
        <v>2013</v>
      </c>
      <c r="B422" s="1">
        <v>990</v>
      </c>
      <c r="C422" s="1" t="s">
        <v>312</v>
      </c>
      <c r="D422" s="34">
        <v>0</v>
      </c>
      <c r="E422" s="2">
        <v>83955.214500000002</v>
      </c>
      <c r="F422" s="2">
        <v>13998.9715</v>
      </c>
      <c r="G422" s="16">
        <v>1</v>
      </c>
    </row>
    <row r="423" spans="1:7" x14ac:dyDescent="0.2">
      <c r="A423" s="9">
        <v>2013</v>
      </c>
      <c r="B423" s="1">
        <v>991</v>
      </c>
      <c r="C423" s="1" t="s">
        <v>313</v>
      </c>
      <c r="D423" s="34">
        <v>0</v>
      </c>
      <c r="E423" s="2">
        <v>72466.606199999995</v>
      </c>
      <c r="F423" s="2">
        <v>14147.7898</v>
      </c>
      <c r="G423" s="16">
        <v>1</v>
      </c>
    </row>
    <row r="424" spans="1:7" x14ac:dyDescent="0.2">
      <c r="A424" s="9">
        <v>2013</v>
      </c>
      <c r="B424" s="1">
        <v>992</v>
      </c>
      <c r="C424" s="1" t="s">
        <v>314</v>
      </c>
      <c r="D424" s="34">
        <v>0</v>
      </c>
      <c r="E424" s="2">
        <v>84838.953599999993</v>
      </c>
      <c r="F424" s="2">
        <v>13223.2304</v>
      </c>
      <c r="G424" s="16">
        <v>1</v>
      </c>
    </row>
    <row r="425" spans="1:7" x14ac:dyDescent="0.2">
      <c r="A425" s="9">
        <v>2013</v>
      </c>
      <c r="B425" s="1">
        <v>993</v>
      </c>
      <c r="C425" s="1" t="s">
        <v>315</v>
      </c>
      <c r="D425" s="34">
        <v>0</v>
      </c>
      <c r="E425" s="2">
        <v>48605.650500000003</v>
      </c>
      <c r="F425" s="2">
        <v>8525.2914999999994</v>
      </c>
      <c r="G425" s="16">
        <v>1</v>
      </c>
    </row>
    <row r="426" spans="1:7" x14ac:dyDescent="0.2">
      <c r="A426" s="9">
        <v>2013</v>
      </c>
      <c r="B426" s="1">
        <v>994</v>
      </c>
      <c r="C426" s="1" t="s">
        <v>316</v>
      </c>
      <c r="D426" s="34">
        <v>0</v>
      </c>
      <c r="E426" s="2">
        <v>6064.8148000000001</v>
      </c>
      <c r="F426" s="2">
        <v>2130.8672000000001</v>
      </c>
      <c r="G426" s="16">
        <v>1</v>
      </c>
    </row>
    <row r="427" spans="1:7" x14ac:dyDescent="0.2">
      <c r="A427" s="9">
        <v>2013</v>
      </c>
      <c r="B427" s="1">
        <v>996</v>
      </c>
      <c r="C427" s="1" t="s">
        <v>317</v>
      </c>
      <c r="D427" s="34">
        <v>0</v>
      </c>
      <c r="E427" s="2">
        <v>20174.1584</v>
      </c>
      <c r="F427" s="2">
        <v>7088.1976000000004</v>
      </c>
      <c r="G427" s="16">
        <v>1</v>
      </c>
    </row>
    <row r="428" spans="1:7" x14ac:dyDescent="0.2">
      <c r="A428" s="9">
        <v>2013</v>
      </c>
      <c r="B428" s="1">
        <v>997</v>
      </c>
      <c r="C428" s="1" t="s">
        <v>318</v>
      </c>
      <c r="D428" s="34">
        <v>0</v>
      </c>
      <c r="E428" s="2">
        <v>133679.69440000001</v>
      </c>
      <c r="F428" s="2">
        <v>31449.247599999999</v>
      </c>
      <c r="G428" s="16">
        <v>2</v>
      </c>
    </row>
    <row r="429" spans="1:7" x14ac:dyDescent="0.2">
      <c r="A429" s="9">
        <v>2013</v>
      </c>
      <c r="B429" s="1">
        <v>998</v>
      </c>
      <c r="C429" s="1" t="s">
        <v>319</v>
      </c>
      <c r="D429" s="34">
        <v>0.86809999999999998</v>
      </c>
      <c r="E429" s="2">
        <v>335402.00959999999</v>
      </c>
      <c r="F429" s="2">
        <v>18178.475600000002</v>
      </c>
      <c r="G429" s="16">
        <v>2</v>
      </c>
    </row>
    <row r="430" spans="1:7" x14ac:dyDescent="0.2">
      <c r="A430" s="9">
        <v>2013</v>
      </c>
      <c r="B430" s="1">
        <v>838</v>
      </c>
      <c r="C430" s="1" t="s">
        <v>168</v>
      </c>
      <c r="D430" s="34">
        <v>0</v>
      </c>
      <c r="E430" s="2">
        <v>191968.15820000001</v>
      </c>
      <c r="F430" s="2">
        <v>-6211.5118000000002</v>
      </c>
      <c r="G430" s="16">
        <v>2</v>
      </c>
    </row>
    <row r="431" spans="1:7" x14ac:dyDescent="0.2">
      <c r="A431" s="9">
        <v>2013</v>
      </c>
      <c r="B431" s="1">
        <v>999</v>
      </c>
      <c r="C431" s="1" t="s">
        <v>320</v>
      </c>
      <c r="D431" s="34">
        <v>0.45500000000000002</v>
      </c>
      <c r="E431" s="2">
        <v>283854.56959999999</v>
      </c>
      <c r="F431" s="2">
        <v>22051.9244</v>
      </c>
      <c r="G431" s="16">
        <v>2</v>
      </c>
    </row>
    <row r="432" spans="1:7" x14ac:dyDescent="0.2">
      <c r="A432" s="9">
        <v>2014</v>
      </c>
      <c r="B432" s="1">
        <v>999</v>
      </c>
      <c r="C432" s="1" t="s">
        <v>320</v>
      </c>
      <c r="D432" s="34">
        <v>0.13450000000000001</v>
      </c>
      <c r="E432" s="2">
        <v>175948.59520000001</v>
      </c>
      <c r="F432" s="2">
        <v>33811.816099999996</v>
      </c>
      <c r="G432" s="16">
        <v>1</v>
      </c>
    </row>
    <row r="433" spans="1:7" x14ac:dyDescent="0.2">
      <c r="A433" s="9">
        <v>2014</v>
      </c>
      <c r="B433" s="1">
        <v>998</v>
      </c>
      <c r="C433" s="1" t="s">
        <v>319</v>
      </c>
      <c r="D433" s="34">
        <v>1.2267999999999999</v>
      </c>
      <c r="E433" s="2">
        <v>199316.76800000001</v>
      </c>
      <c r="F433" s="2">
        <v>25277.061099999999</v>
      </c>
      <c r="G433" s="16">
        <v>1</v>
      </c>
    </row>
    <row r="434" spans="1:7" x14ac:dyDescent="0.2">
      <c r="A434" s="9">
        <v>2014</v>
      </c>
      <c r="B434" s="1">
        <v>996</v>
      </c>
      <c r="C434" s="1" t="s">
        <v>317</v>
      </c>
      <c r="D434" s="34">
        <v>0</v>
      </c>
      <c r="E434" s="2">
        <v>9116.1304</v>
      </c>
      <c r="F434" s="2">
        <v>3202.9555999999998</v>
      </c>
      <c r="G434" s="16">
        <v>2</v>
      </c>
    </row>
    <row r="435" spans="1:7" x14ac:dyDescent="0.2">
      <c r="A435" s="9">
        <v>2014</v>
      </c>
      <c r="B435" s="1">
        <v>997</v>
      </c>
      <c r="C435" s="1" t="s">
        <v>318</v>
      </c>
      <c r="D435" s="34">
        <v>0</v>
      </c>
      <c r="E435" s="2">
        <v>91754.443199999994</v>
      </c>
      <c r="F435" s="2">
        <v>33415.238799999999</v>
      </c>
      <c r="G435" s="16">
        <v>1</v>
      </c>
    </row>
    <row r="436" spans="1:7" x14ac:dyDescent="0.2">
      <c r="A436" s="9">
        <v>2014</v>
      </c>
      <c r="B436" s="1">
        <v>994</v>
      </c>
      <c r="C436" s="1" t="s">
        <v>316</v>
      </c>
      <c r="D436" s="34">
        <v>0</v>
      </c>
      <c r="E436" s="2">
        <v>2996.45</v>
      </c>
      <c r="F436" s="2">
        <v>1052.8</v>
      </c>
      <c r="G436" s="16">
        <v>2</v>
      </c>
    </row>
    <row r="437" spans="1:7" x14ac:dyDescent="0.2">
      <c r="A437" s="9">
        <v>2014</v>
      </c>
      <c r="B437" s="1">
        <v>993</v>
      </c>
      <c r="C437" s="1" t="s">
        <v>315</v>
      </c>
      <c r="D437" s="34">
        <v>0</v>
      </c>
      <c r="E437" s="2">
        <v>31520.027900000001</v>
      </c>
      <c r="F437" s="2">
        <v>8331.2340999999997</v>
      </c>
      <c r="G437" s="16">
        <v>2</v>
      </c>
    </row>
    <row r="438" spans="1:7" x14ac:dyDescent="0.2">
      <c r="A438" s="9">
        <v>2014</v>
      </c>
      <c r="B438" s="1">
        <v>992</v>
      </c>
      <c r="C438" s="1" t="s">
        <v>314</v>
      </c>
      <c r="D438" s="34">
        <v>0</v>
      </c>
      <c r="E438" s="2">
        <v>47427.331700000002</v>
      </c>
      <c r="F438" s="2">
        <v>12079.5663</v>
      </c>
      <c r="G438" s="16">
        <v>2</v>
      </c>
    </row>
    <row r="439" spans="1:7" x14ac:dyDescent="0.2">
      <c r="A439" s="9">
        <v>2014</v>
      </c>
      <c r="B439" s="1">
        <v>991</v>
      </c>
      <c r="C439" s="1" t="s">
        <v>313</v>
      </c>
      <c r="D439" s="34">
        <v>0</v>
      </c>
      <c r="E439" s="2">
        <v>30636.288799999998</v>
      </c>
      <c r="F439" s="2">
        <v>8674.9832000000006</v>
      </c>
      <c r="G439" s="16">
        <v>2</v>
      </c>
    </row>
    <row r="440" spans="1:7" x14ac:dyDescent="0.2">
      <c r="A440" s="9">
        <v>2014</v>
      </c>
      <c r="B440" s="1">
        <v>990</v>
      </c>
      <c r="C440" s="1" t="s">
        <v>312</v>
      </c>
      <c r="D440" s="34">
        <v>0</v>
      </c>
      <c r="E440" s="2">
        <v>30341.7091</v>
      </c>
      <c r="F440" s="2">
        <v>7997.5808999999999</v>
      </c>
      <c r="G440" s="16">
        <v>2</v>
      </c>
    </row>
    <row r="441" spans="1:7" x14ac:dyDescent="0.2">
      <c r="A441" s="9">
        <v>2014</v>
      </c>
      <c r="B441" s="1">
        <v>989</v>
      </c>
      <c r="C441" s="1" t="s">
        <v>311</v>
      </c>
      <c r="D441" s="34">
        <v>0</v>
      </c>
      <c r="E441" s="2">
        <v>28868.810600000001</v>
      </c>
      <c r="F441" s="2">
        <v>7202.5213999999996</v>
      </c>
      <c r="G441" s="16">
        <v>2</v>
      </c>
    </row>
    <row r="442" spans="1:7" x14ac:dyDescent="0.2">
      <c r="A442" s="9">
        <v>2014</v>
      </c>
      <c r="B442" s="1">
        <v>988</v>
      </c>
      <c r="C442" s="1" t="s">
        <v>310</v>
      </c>
      <c r="D442" s="34">
        <v>24.380099999999999</v>
      </c>
      <c r="E442" s="2">
        <v>50855.953500000003</v>
      </c>
      <c r="F442" s="2">
        <v>-14312.400299999999</v>
      </c>
      <c r="G442" s="16">
        <v>2</v>
      </c>
    </row>
    <row r="443" spans="1:7" x14ac:dyDescent="0.2">
      <c r="A443" s="9">
        <v>2014</v>
      </c>
      <c r="B443" s="1">
        <v>987</v>
      </c>
      <c r="C443" s="1" t="s">
        <v>309</v>
      </c>
      <c r="D443" s="34">
        <v>27.7652</v>
      </c>
      <c r="E443" s="2">
        <v>43150.506000000001</v>
      </c>
      <c r="F443" s="2">
        <v>-13816.225200000001</v>
      </c>
      <c r="G443" s="16">
        <v>2</v>
      </c>
    </row>
    <row r="444" spans="1:7" x14ac:dyDescent="0.2">
      <c r="A444" s="9">
        <v>2014</v>
      </c>
      <c r="B444" s="1">
        <v>986</v>
      </c>
      <c r="C444" s="1" t="s">
        <v>308</v>
      </c>
      <c r="D444" s="34">
        <v>22.402999999999999</v>
      </c>
      <c r="E444" s="2">
        <v>35445.058499999999</v>
      </c>
      <c r="F444" s="2">
        <v>-7624.9508999999998</v>
      </c>
      <c r="G444" s="16">
        <v>2</v>
      </c>
    </row>
    <row r="445" spans="1:7" x14ac:dyDescent="0.2">
      <c r="A445" s="9">
        <v>2014</v>
      </c>
      <c r="B445" s="1">
        <v>985</v>
      </c>
      <c r="C445" s="1" t="s">
        <v>307</v>
      </c>
      <c r="D445" s="34">
        <v>25.110600000000002</v>
      </c>
      <c r="E445" s="2">
        <v>47157.3387</v>
      </c>
      <c r="F445" s="2">
        <v>-13144.940699999999</v>
      </c>
      <c r="G445" s="16">
        <v>2</v>
      </c>
    </row>
    <row r="446" spans="1:7" x14ac:dyDescent="0.2">
      <c r="A446" s="9">
        <v>2014</v>
      </c>
      <c r="B446" s="1">
        <v>984</v>
      </c>
      <c r="C446" s="1" t="s">
        <v>306</v>
      </c>
      <c r="D446" s="34">
        <v>21.762499999999999</v>
      </c>
      <c r="E446" s="2">
        <v>41609.416499999999</v>
      </c>
      <c r="F446" s="2">
        <v>-6919.0304999999998</v>
      </c>
      <c r="G446" s="16">
        <v>2</v>
      </c>
    </row>
    <row r="447" spans="1:7" x14ac:dyDescent="0.2">
      <c r="A447" s="9">
        <v>2014</v>
      </c>
      <c r="B447" s="1">
        <v>780</v>
      </c>
      <c r="C447" s="1" t="s">
        <v>116</v>
      </c>
      <c r="D447" s="34">
        <v>1.3425</v>
      </c>
      <c r="E447" s="2">
        <v>558138.19949999999</v>
      </c>
      <c r="F447" s="2">
        <v>239717.49710000001</v>
      </c>
      <c r="G447" s="16">
        <v>2</v>
      </c>
    </row>
    <row r="448" spans="1:7" x14ac:dyDescent="0.2">
      <c r="A448" s="9">
        <v>2014</v>
      </c>
      <c r="B448" s="1">
        <v>779</v>
      </c>
      <c r="C448" s="1" t="s">
        <v>115</v>
      </c>
      <c r="D448" s="34">
        <v>1.1654</v>
      </c>
      <c r="E448" s="2">
        <v>642934.70600000001</v>
      </c>
      <c r="F448" s="2">
        <v>269528.49660000001</v>
      </c>
      <c r="G448" s="16">
        <v>2</v>
      </c>
    </row>
    <row r="449" spans="1:7" x14ac:dyDescent="0.2">
      <c r="A449" s="9">
        <v>2014</v>
      </c>
      <c r="B449" s="1">
        <v>781</v>
      </c>
      <c r="C449" s="1" t="s">
        <v>117</v>
      </c>
      <c r="D449" s="34">
        <v>0.68520000000000003</v>
      </c>
      <c r="E449" s="2">
        <v>546747.62399999995</v>
      </c>
      <c r="F449" s="2">
        <v>245882.52729999999</v>
      </c>
      <c r="G449" s="16">
        <v>2</v>
      </c>
    </row>
    <row r="450" spans="1:7" x14ac:dyDescent="0.2">
      <c r="A450" s="9">
        <v>2014</v>
      </c>
      <c r="B450" s="1">
        <v>782</v>
      </c>
      <c r="C450" s="1" t="s">
        <v>118</v>
      </c>
      <c r="D450" s="34">
        <v>2.6204999999999998</v>
      </c>
      <c r="E450" s="2">
        <v>774976.42469999997</v>
      </c>
      <c r="F450" s="2">
        <v>270238.21500000003</v>
      </c>
      <c r="G450" s="16">
        <v>2</v>
      </c>
    </row>
    <row r="451" spans="1:7" x14ac:dyDescent="0.2">
      <c r="A451" s="9">
        <v>2014</v>
      </c>
      <c r="B451" s="1">
        <v>783</v>
      </c>
      <c r="C451" s="1" t="s">
        <v>119</v>
      </c>
      <c r="D451" s="34">
        <v>2.5392000000000001</v>
      </c>
      <c r="E451" s="2">
        <v>642266.40689999994</v>
      </c>
      <c r="F451" s="2">
        <v>267037.08919999999</v>
      </c>
      <c r="G451" s="16">
        <v>2</v>
      </c>
    </row>
    <row r="452" spans="1:7" x14ac:dyDescent="0.2">
      <c r="A452" s="9">
        <v>2014</v>
      </c>
      <c r="B452" s="1">
        <v>784</v>
      </c>
      <c r="C452" s="1" t="s">
        <v>120</v>
      </c>
      <c r="D452" s="34">
        <v>1.3402000000000001</v>
      </c>
      <c r="E452" s="2">
        <v>547115.82810000004</v>
      </c>
      <c r="F452" s="2">
        <v>230208.30050000001</v>
      </c>
      <c r="G452" s="16">
        <v>2</v>
      </c>
    </row>
    <row r="453" spans="1:7" x14ac:dyDescent="0.2">
      <c r="A453" s="9">
        <v>2014</v>
      </c>
      <c r="B453" s="1">
        <v>792</v>
      </c>
      <c r="C453" s="1" t="s">
        <v>128</v>
      </c>
      <c r="D453" s="34">
        <v>0</v>
      </c>
      <c r="E453" s="2">
        <v>230132.2892</v>
      </c>
      <c r="F453" s="2">
        <v>33749.510799999996</v>
      </c>
      <c r="G453" s="16">
        <v>2</v>
      </c>
    </row>
    <row r="454" spans="1:7" x14ac:dyDescent="0.2">
      <c r="A454" s="9">
        <v>2014</v>
      </c>
      <c r="B454" s="1">
        <v>765</v>
      </c>
      <c r="C454" s="1" t="s">
        <v>101</v>
      </c>
      <c r="D454" s="34">
        <v>0</v>
      </c>
      <c r="E454" s="2">
        <v>486.70659999999998</v>
      </c>
      <c r="F454" s="2">
        <v>77.046199999999999</v>
      </c>
      <c r="G454" s="16">
        <v>2</v>
      </c>
    </row>
    <row r="455" spans="1:7" x14ac:dyDescent="0.2">
      <c r="A455" s="9">
        <v>2014</v>
      </c>
      <c r="B455" s="1">
        <v>762</v>
      </c>
      <c r="C455" s="1" t="s">
        <v>97</v>
      </c>
      <c r="D455" s="34">
        <v>0</v>
      </c>
      <c r="E455" s="2">
        <v>1460.1197999999999</v>
      </c>
      <c r="F455" s="2">
        <v>231.1386</v>
      </c>
      <c r="G455" s="16">
        <v>1</v>
      </c>
    </row>
    <row r="456" spans="1:7" x14ac:dyDescent="0.2">
      <c r="A456" s="9">
        <v>2014</v>
      </c>
      <c r="B456" s="1">
        <v>793</v>
      </c>
      <c r="C456" s="1" t="s">
        <v>129</v>
      </c>
      <c r="D456" s="34">
        <v>0</v>
      </c>
      <c r="E456" s="2">
        <v>365412.75650000002</v>
      </c>
      <c r="F456" s="2">
        <v>25034.573499999999</v>
      </c>
      <c r="G456" s="16">
        <v>1</v>
      </c>
    </row>
    <row r="457" spans="1:7" x14ac:dyDescent="0.2">
      <c r="A457" s="9">
        <v>2014</v>
      </c>
      <c r="B457" s="1">
        <v>795</v>
      </c>
      <c r="C457" s="1" t="s">
        <v>131</v>
      </c>
      <c r="D457" s="34">
        <v>0</v>
      </c>
      <c r="E457" s="2">
        <v>255011.45559999999</v>
      </c>
      <c r="F457" s="2">
        <v>27439.804400000001</v>
      </c>
      <c r="G457" s="16">
        <v>2</v>
      </c>
    </row>
    <row r="458" spans="1:7" x14ac:dyDescent="0.2">
      <c r="A458" s="9">
        <v>2014</v>
      </c>
      <c r="B458" s="1">
        <v>794</v>
      </c>
      <c r="C458" s="1" t="s">
        <v>130</v>
      </c>
      <c r="D458" s="34">
        <v>0</v>
      </c>
      <c r="E458" s="2">
        <v>356083.06910000002</v>
      </c>
      <c r="F458" s="2">
        <v>36318.940900000001</v>
      </c>
      <c r="G458" s="16">
        <v>1</v>
      </c>
    </row>
    <row r="459" spans="1:7" x14ac:dyDescent="0.2">
      <c r="A459" s="9">
        <v>2014</v>
      </c>
      <c r="B459" s="1">
        <v>796</v>
      </c>
      <c r="C459" s="1" t="s">
        <v>132</v>
      </c>
      <c r="D459" s="34">
        <v>0</v>
      </c>
      <c r="E459" s="2">
        <v>222357.5497</v>
      </c>
      <c r="F459" s="2">
        <v>30284.8403</v>
      </c>
      <c r="G459" s="16">
        <v>2</v>
      </c>
    </row>
    <row r="460" spans="1:7" x14ac:dyDescent="0.2">
      <c r="A460" s="9">
        <v>2014</v>
      </c>
      <c r="B460" s="1">
        <v>797</v>
      </c>
      <c r="C460" s="1" t="s">
        <v>133</v>
      </c>
      <c r="D460" s="34">
        <v>0</v>
      </c>
      <c r="E460" s="2">
        <v>217489.33900000001</v>
      </c>
      <c r="F460" s="2">
        <v>30587.147000000001</v>
      </c>
      <c r="G460" s="16">
        <v>1</v>
      </c>
    </row>
    <row r="461" spans="1:7" x14ac:dyDescent="0.2">
      <c r="A461" s="9">
        <v>2014</v>
      </c>
      <c r="B461" s="1">
        <v>798</v>
      </c>
      <c r="C461" s="1" t="s">
        <v>134</v>
      </c>
      <c r="D461" s="34">
        <v>0</v>
      </c>
      <c r="E461" s="2">
        <v>194670.78539999999</v>
      </c>
      <c r="F461" s="2">
        <v>38167.036599999999</v>
      </c>
      <c r="G461" s="16">
        <v>1</v>
      </c>
    </row>
    <row r="462" spans="1:7" x14ac:dyDescent="0.2">
      <c r="A462" s="9">
        <v>2014</v>
      </c>
      <c r="B462" s="1">
        <v>799</v>
      </c>
      <c r="C462" s="1" t="s">
        <v>135</v>
      </c>
      <c r="D462" s="34">
        <v>0</v>
      </c>
      <c r="E462" s="2">
        <v>181122.26920000001</v>
      </c>
      <c r="F462" s="2">
        <v>46113.102800000001</v>
      </c>
      <c r="G462" s="16">
        <v>1</v>
      </c>
    </row>
    <row r="463" spans="1:7" x14ac:dyDescent="0.2">
      <c r="A463" s="9">
        <v>2014</v>
      </c>
      <c r="B463" s="1">
        <v>801</v>
      </c>
      <c r="C463" s="1" t="s">
        <v>137</v>
      </c>
      <c r="D463" s="34">
        <v>0</v>
      </c>
      <c r="E463" s="2">
        <v>223907.05720000001</v>
      </c>
      <c r="F463" s="2">
        <v>33357.446799999998</v>
      </c>
      <c r="G463" s="16">
        <v>1</v>
      </c>
    </row>
    <row r="464" spans="1:7" x14ac:dyDescent="0.2">
      <c r="A464" s="9">
        <v>2014</v>
      </c>
      <c r="B464" s="1">
        <v>800</v>
      </c>
      <c r="C464" s="1" t="s">
        <v>136</v>
      </c>
      <c r="D464" s="34">
        <v>0</v>
      </c>
      <c r="E464" s="2">
        <v>144042.11960000001</v>
      </c>
      <c r="F464" s="2">
        <v>38373.652399999999</v>
      </c>
      <c r="G464" s="16">
        <v>1</v>
      </c>
    </row>
    <row r="465" spans="1:7" x14ac:dyDescent="0.2">
      <c r="A465" s="9">
        <v>2014</v>
      </c>
      <c r="B465" s="1">
        <v>808</v>
      </c>
      <c r="C465" s="1" t="s">
        <v>143</v>
      </c>
      <c r="D465" s="34">
        <v>0</v>
      </c>
      <c r="E465" s="2">
        <v>2669.7330000000002</v>
      </c>
      <c r="F465" s="2">
        <v>938.00699999999995</v>
      </c>
      <c r="G465" s="16">
        <v>3</v>
      </c>
    </row>
    <row r="466" spans="1:7" x14ac:dyDescent="0.2">
      <c r="A466" s="9">
        <v>2014</v>
      </c>
      <c r="B466" s="1">
        <v>809</v>
      </c>
      <c r="C466" s="1" t="s">
        <v>144</v>
      </c>
      <c r="D466" s="34">
        <v>0</v>
      </c>
      <c r="E466" s="2">
        <v>5471.0074999999997</v>
      </c>
      <c r="F466" s="2">
        <v>1922.2405000000001</v>
      </c>
      <c r="G466" s="16">
        <v>3</v>
      </c>
    </row>
    <row r="467" spans="1:7" x14ac:dyDescent="0.2">
      <c r="A467" s="9">
        <v>2014</v>
      </c>
      <c r="B467" s="1">
        <v>810</v>
      </c>
      <c r="C467" s="1" t="s">
        <v>145</v>
      </c>
      <c r="D467" s="34">
        <v>0</v>
      </c>
      <c r="E467" s="2">
        <v>3310.7937999999999</v>
      </c>
      <c r="F467" s="2">
        <v>1163.2501999999999</v>
      </c>
      <c r="G467" s="16">
        <v>3</v>
      </c>
    </row>
    <row r="468" spans="1:7" x14ac:dyDescent="0.2">
      <c r="A468" s="9">
        <v>2014</v>
      </c>
      <c r="B468" s="1">
        <v>813</v>
      </c>
      <c r="C468" s="1" t="s">
        <v>147</v>
      </c>
      <c r="D468" s="34">
        <v>0</v>
      </c>
      <c r="E468" s="2">
        <v>4432.1917000000003</v>
      </c>
      <c r="F468" s="2">
        <v>1557.2543000000001</v>
      </c>
      <c r="G468" s="16">
        <v>3</v>
      </c>
    </row>
    <row r="469" spans="1:7" x14ac:dyDescent="0.2">
      <c r="A469" s="9">
        <v>2014</v>
      </c>
      <c r="B469" s="1">
        <v>822</v>
      </c>
      <c r="C469" s="1" t="s">
        <v>154</v>
      </c>
      <c r="D469" s="34">
        <v>0</v>
      </c>
      <c r="E469" s="2">
        <v>44395.964399999997</v>
      </c>
      <c r="F469" s="2">
        <v>-497.5104</v>
      </c>
      <c r="G469" s="16">
        <v>1</v>
      </c>
    </row>
    <row r="470" spans="1:7" x14ac:dyDescent="0.2">
      <c r="A470" s="9">
        <v>2014</v>
      </c>
      <c r="B470" s="1">
        <v>763</v>
      </c>
      <c r="C470" s="1" t="s">
        <v>99</v>
      </c>
      <c r="D470" s="34">
        <v>0</v>
      </c>
      <c r="E470" s="2">
        <v>486.70659999999998</v>
      </c>
      <c r="F470" s="2">
        <v>77.046199999999999</v>
      </c>
      <c r="G470" s="16">
        <v>2</v>
      </c>
    </row>
    <row r="471" spans="1:7" x14ac:dyDescent="0.2">
      <c r="A471" s="9">
        <v>2014</v>
      </c>
      <c r="B471" s="1">
        <v>761</v>
      </c>
      <c r="C471" s="1" t="s">
        <v>98</v>
      </c>
      <c r="D471" s="34">
        <v>0</v>
      </c>
      <c r="E471" s="2">
        <v>973.41319999999996</v>
      </c>
      <c r="F471" s="2">
        <v>154.0924</v>
      </c>
      <c r="G471" s="16">
        <v>1</v>
      </c>
    </row>
    <row r="472" spans="1:7" x14ac:dyDescent="0.2">
      <c r="A472" s="9">
        <v>2014</v>
      </c>
      <c r="B472" s="1">
        <v>760</v>
      </c>
      <c r="C472" s="1" t="s">
        <v>96</v>
      </c>
      <c r="D472" s="34">
        <v>0</v>
      </c>
      <c r="E472" s="2">
        <v>2920.2395999999999</v>
      </c>
      <c r="F472" s="2">
        <v>462.27719999999999</v>
      </c>
      <c r="G472" s="16">
        <v>1</v>
      </c>
    </row>
    <row r="473" spans="1:7" x14ac:dyDescent="0.2">
      <c r="A473" s="9">
        <v>2014</v>
      </c>
      <c r="B473" s="1">
        <v>748</v>
      </c>
      <c r="C473" s="1" t="s">
        <v>84</v>
      </c>
      <c r="D473" s="34">
        <v>0</v>
      </c>
      <c r="E473" s="2">
        <v>115068.8308</v>
      </c>
      <c r="F473" s="2">
        <v>11010.9692</v>
      </c>
      <c r="G473" s="16">
        <v>2</v>
      </c>
    </row>
    <row r="474" spans="1:7" x14ac:dyDescent="0.2">
      <c r="A474" s="9">
        <v>2014</v>
      </c>
      <c r="B474" s="1">
        <v>747</v>
      </c>
      <c r="C474" s="1" t="s">
        <v>82</v>
      </c>
      <c r="D474" s="34">
        <v>0</v>
      </c>
      <c r="E474" s="2">
        <v>63557.525999999998</v>
      </c>
      <c r="F474" s="2">
        <v>6081.8339999999998</v>
      </c>
      <c r="G474" s="16">
        <v>2</v>
      </c>
    </row>
    <row r="475" spans="1:7" x14ac:dyDescent="0.2">
      <c r="A475" s="9">
        <v>2014</v>
      </c>
      <c r="B475" s="1">
        <v>743</v>
      </c>
      <c r="C475" s="1" t="s">
        <v>80</v>
      </c>
      <c r="D475" s="34">
        <v>0</v>
      </c>
      <c r="E475" s="2">
        <v>114551.355</v>
      </c>
      <c r="F475" s="2">
        <v>10961.445</v>
      </c>
      <c r="G475" s="16">
        <v>2</v>
      </c>
    </row>
    <row r="476" spans="1:7" x14ac:dyDescent="0.2">
      <c r="A476" s="9">
        <v>2014</v>
      </c>
      <c r="B476" s="1">
        <v>742</v>
      </c>
      <c r="C476" s="1" t="s">
        <v>79</v>
      </c>
      <c r="D476" s="34">
        <v>0</v>
      </c>
      <c r="E476" s="2">
        <v>67995.218200000003</v>
      </c>
      <c r="F476" s="2">
        <v>6506.4817999999996</v>
      </c>
      <c r="G476" s="16">
        <v>2</v>
      </c>
    </row>
    <row r="477" spans="1:7" x14ac:dyDescent="0.2">
      <c r="A477" s="9">
        <v>2014</v>
      </c>
      <c r="B477" s="1">
        <v>739</v>
      </c>
      <c r="C477" s="1" t="s">
        <v>77</v>
      </c>
      <c r="D477" s="34">
        <v>0</v>
      </c>
      <c r="E477" s="2">
        <v>25404.806799999998</v>
      </c>
      <c r="F477" s="2">
        <v>2430.9931999999999</v>
      </c>
      <c r="G477" s="16">
        <v>2</v>
      </c>
    </row>
    <row r="478" spans="1:7" x14ac:dyDescent="0.2">
      <c r="A478" s="9">
        <v>2014</v>
      </c>
      <c r="B478" s="1">
        <v>738</v>
      </c>
      <c r="C478" s="1" t="s">
        <v>76</v>
      </c>
      <c r="D478" s="34">
        <v>0</v>
      </c>
      <c r="E478" s="2">
        <v>32944.641100000001</v>
      </c>
      <c r="F478" s="2">
        <v>-369.1891</v>
      </c>
      <c r="G478" s="16">
        <v>1</v>
      </c>
    </row>
    <row r="479" spans="1:7" x14ac:dyDescent="0.2">
      <c r="A479" s="9">
        <v>2014</v>
      </c>
      <c r="B479" s="1">
        <v>736</v>
      </c>
      <c r="C479" s="1" t="s">
        <v>75</v>
      </c>
      <c r="D479" s="34">
        <v>0</v>
      </c>
      <c r="E479" s="2">
        <v>613.87530000000004</v>
      </c>
      <c r="F479" s="2">
        <v>-6.8792999999999997</v>
      </c>
      <c r="G479" s="16">
        <v>1</v>
      </c>
    </row>
    <row r="480" spans="1:7" x14ac:dyDescent="0.2">
      <c r="A480" s="9">
        <v>2014</v>
      </c>
      <c r="B480" s="1">
        <v>730</v>
      </c>
      <c r="C480" s="1" t="s">
        <v>72</v>
      </c>
      <c r="D480" s="34">
        <v>0</v>
      </c>
      <c r="E480" s="2">
        <v>187.15710000000001</v>
      </c>
      <c r="F480" s="2">
        <v>62.3857</v>
      </c>
      <c r="G480" s="16">
        <v>3</v>
      </c>
    </row>
    <row r="481" spans="1:7" x14ac:dyDescent="0.2">
      <c r="A481" s="9">
        <v>2014</v>
      </c>
      <c r="B481" s="1">
        <v>726</v>
      </c>
      <c r="C481" s="1" t="s">
        <v>69</v>
      </c>
      <c r="D481" s="34">
        <v>0</v>
      </c>
      <c r="E481" s="2">
        <v>187.15710000000001</v>
      </c>
      <c r="F481" s="2">
        <v>62.3857</v>
      </c>
      <c r="G481" s="16">
        <v>3</v>
      </c>
    </row>
    <row r="482" spans="1:7" x14ac:dyDescent="0.2">
      <c r="A482" s="9">
        <v>2014</v>
      </c>
      <c r="B482" s="1">
        <v>722</v>
      </c>
      <c r="C482" s="1" t="s">
        <v>66</v>
      </c>
      <c r="D482" s="34">
        <v>0</v>
      </c>
      <c r="E482" s="2">
        <v>16165.382900000001</v>
      </c>
      <c r="F482" s="2">
        <v>-181.1549</v>
      </c>
      <c r="G482" s="16">
        <v>1</v>
      </c>
    </row>
    <row r="483" spans="1:7" x14ac:dyDescent="0.2">
      <c r="A483" s="9">
        <v>2014</v>
      </c>
      <c r="B483" s="1">
        <v>718</v>
      </c>
      <c r="C483" s="1" t="s">
        <v>65</v>
      </c>
      <c r="D483" s="34">
        <v>0</v>
      </c>
      <c r="E483" s="2">
        <v>38219.904799999997</v>
      </c>
      <c r="F483" s="2">
        <v>-428.3048</v>
      </c>
      <c r="G483" s="16">
        <v>1</v>
      </c>
    </row>
    <row r="484" spans="1:7" x14ac:dyDescent="0.2">
      <c r="A484" s="9">
        <v>2014</v>
      </c>
      <c r="B484" s="1">
        <v>717</v>
      </c>
      <c r="C484" s="1" t="s">
        <v>64</v>
      </c>
      <c r="D484" s="34">
        <v>0</v>
      </c>
      <c r="E484" s="2">
        <v>37351.270600000003</v>
      </c>
      <c r="F484" s="2">
        <v>-418.57060000000001</v>
      </c>
      <c r="G484" s="16">
        <v>1</v>
      </c>
    </row>
    <row r="485" spans="1:7" x14ac:dyDescent="0.2">
      <c r="A485" s="9">
        <v>2014</v>
      </c>
      <c r="B485" s="1">
        <v>716</v>
      </c>
      <c r="C485" s="1" t="s">
        <v>63</v>
      </c>
      <c r="D485" s="34">
        <v>0</v>
      </c>
      <c r="E485" s="2">
        <v>16859.627400000001</v>
      </c>
      <c r="F485" s="2">
        <v>176.96459999999999</v>
      </c>
      <c r="G485" s="16">
        <v>1</v>
      </c>
    </row>
    <row r="486" spans="1:7" x14ac:dyDescent="0.2">
      <c r="A486" s="9">
        <v>2014</v>
      </c>
      <c r="B486" s="1">
        <v>715</v>
      </c>
      <c r="C486" s="1" t="s">
        <v>62</v>
      </c>
      <c r="D486" s="34">
        <v>0.19259999999999999</v>
      </c>
      <c r="E486" s="2">
        <v>39454.607499999998</v>
      </c>
      <c r="F486" s="2">
        <v>-4897.9915000000001</v>
      </c>
      <c r="G486" s="16">
        <v>1</v>
      </c>
    </row>
    <row r="487" spans="1:7" x14ac:dyDescent="0.2">
      <c r="A487" s="9">
        <v>2014</v>
      </c>
      <c r="B487" s="1">
        <v>714</v>
      </c>
      <c r="C487" s="1" t="s">
        <v>61</v>
      </c>
      <c r="D487" s="34">
        <v>1.01E-2</v>
      </c>
      <c r="E487" s="2">
        <v>24134.6721</v>
      </c>
      <c r="F487" s="2">
        <v>-586.76279999999997</v>
      </c>
      <c r="G487" s="16">
        <v>1</v>
      </c>
    </row>
    <row r="488" spans="1:7" x14ac:dyDescent="0.2">
      <c r="A488" s="9">
        <v>2014</v>
      </c>
      <c r="B488" s="1">
        <v>713</v>
      </c>
      <c r="C488" s="1" t="s">
        <v>304</v>
      </c>
      <c r="D488" s="34">
        <v>0</v>
      </c>
      <c r="E488" s="2">
        <v>9238.152</v>
      </c>
      <c r="F488" s="2">
        <v>2759.4479999999999</v>
      </c>
      <c r="G488" s="16">
        <v>1</v>
      </c>
    </row>
    <row r="489" spans="1:7" x14ac:dyDescent="0.2">
      <c r="A489" s="9">
        <v>2014</v>
      </c>
      <c r="B489" s="1">
        <v>712</v>
      </c>
      <c r="C489" s="1" t="s">
        <v>60</v>
      </c>
      <c r="D489" s="34">
        <v>1.9900000000000001E-2</v>
      </c>
      <c r="E489" s="2">
        <v>13498.485000000001</v>
      </c>
      <c r="F489" s="2">
        <v>932.48400000000004</v>
      </c>
      <c r="G489" s="16">
        <v>1</v>
      </c>
    </row>
    <row r="490" spans="1:7" x14ac:dyDescent="0.2">
      <c r="A490" s="9">
        <v>2014</v>
      </c>
      <c r="B490" s="1">
        <v>711</v>
      </c>
      <c r="C490" s="1" t="s">
        <v>59</v>
      </c>
      <c r="D490" s="34">
        <v>6.9599999999999995E-2</v>
      </c>
      <c r="E490" s="2">
        <v>23241.268800000002</v>
      </c>
      <c r="F490" s="2">
        <v>29112.320899999999</v>
      </c>
      <c r="G490" s="16">
        <v>2</v>
      </c>
    </row>
    <row r="491" spans="1:7" x14ac:dyDescent="0.2">
      <c r="A491" s="9">
        <v>2014</v>
      </c>
      <c r="B491" s="1">
        <v>707</v>
      </c>
      <c r="C491" s="1" t="s">
        <v>55</v>
      </c>
      <c r="D491" s="34">
        <v>3.4799999999999998E-2</v>
      </c>
      <c r="E491" s="2">
        <v>22469.177100000001</v>
      </c>
      <c r="F491" s="2">
        <v>29228.487000000001</v>
      </c>
      <c r="G491" s="16">
        <v>2</v>
      </c>
    </row>
    <row r="492" spans="1:7" x14ac:dyDescent="0.2">
      <c r="A492" s="9">
        <v>2014</v>
      </c>
      <c r="B492" s="1">
        <v>708</v>
      </c>
      <c r="C492" s="1" t="s">
        <v>56</v>
      </c>
      <c r="D492" s="34">
        <v>6.4100000000000004E-2</v>
      </c>
      <c r="E492" s="2">
        <v>22456.090800000002</v>
      </c>
      <c r="F492" s="2">
        <v>27780.579000000002</v>
      </c>
      <c r="G492" s="16">
        <v>2</v>
      </c>
    </row>
    <row r="493" spans="1:7" x14ac:dyDescent="0.2">
      <c r="A493" s="9">
        <v>2014</v>
      </c>
      <c r="B493" s="1">
        <v>983</v>
      </c>
      <c r="C493" s="1" t="s">
        <v>305</v>
      </c>
      <c r="D493" s="34">
        <v>0</v>
      </c>
      <c r="E493" s="2">
        <v>73041.441600000006</v>
      </c>
      <c r="F493" s="2">
        <v>30378.0144</v>
      </c>
      <c r="G493" s="16">
        <v>1</v>
      </c>
    </row>
    <row r="494" spans="1:7" x14ac:dyDescent="0.2">
      <c r="A494" s="9">
        <v>2014</v>
      </c>
      <c r="B494" s="1">
        <v>980</v>
      </c>
      <c r="C494" s="1" t="s">
        <v>300</v>
      </c>
      <c r="D494" s="34">
        <v>0</v>
      </c>
      <c r="E494" s="2">
        <v>71362.327999999994</v>
      </c>
      <c r="F494" s="2">
        <v>31749.331999999999</v>
      </c>
      <c r="G494" s="16">
        <v>1</v>
      </c>
    </row>
    <row r="495" spans="1:7" x14ac:dyDescent="0.2">
      <c r="A495" s="9">
        <v>2014</v>
      </c>
      <c r="B495" s="1">
        <v>981</v>
      </c>
      <c r="C495" s="1" t="s">
        <v>301</v>
      </c>
      <c r="D495" s="34">
        <v>0</v>
      </c>
      <c r="E495" s="2">
        <v>84795.236799999999</v>
      </c>
      <c r="F495" s="2">
        <v>29089.283200000002</v>
      </c>
      <c r="G495" s="16">
        <v>2</v>
      </c>
    </row>
    <row r="496" spans="1:7" x14ac:dyDescent="0.2">
      <c r="A496" s="9">
        <v>2014</v>
      </c>
      <c r="B496" s="1">
        <v>982</v>
      </c>
      <c r="C496" s="1" t="s">
        <v>303</v>
      </c>
      <c r="D496" s="34">
        <v>0</v>
      </c>
      <c r="E496" s="2">
        <v>65065.652000000002</v>
      </c>
      <c r="F496" s="2">
        <v>28042.637999999999</v>
      </c>
      <c r="G496" s="16">
        <v>1</v>
      </c>
    </row>
    <row r="497" spans="1:7" x14ac:dyDescent="0.2">
      <c r="A497" s="9">
        <v>2014</v>
      </c>
      <c r="B497" s="1">
        <v>979</v>
      </c>
      <c r="C497" s="1" t="s">
        <v>302</v>
      </c>
      <c r="D497" s="34">
        <v>1.0706</v>
      </c>
      <c r="E497" s="2">
        <v>131973.21280000001</v>
      </c>
      <c r="F497" s="2">
        <v>-104.01430000000001</v>
      </c>
      <c r="G497" s="16">
        <v>1</v>
      </c>
    </row>
    <row r="498" spans="1:7" x14ac:dyDescent="0.2">
      <c r="A498" s="9">
        <v>2014</v>
      </c>
      <c r="B498" s="1">
        <v>978</v>
      </c>
      <c r="C498" s="1" t="s">
        <v>299</v>
      </c>
      <c r="D498" s="34">
        <v>0</v>
      </c>
      <c r="E498" s="2">
        <v>52604.707199999997</v>
      </c>
      <c r="F498" s="2">
        <v>4704.7128000000002</v>
      </c>
      <c r="G498" s="16">
        <v>1</v>
      </c>
    </row>
    <row r="499" spans="1:7" x14ac:dyDescent="0.2">
      <c r="A499" s="9">
        <v>2014</v>
      </c>
      <c r="B499" s="1">
        <v>977</v>
      </c>
      <c r="C499" s="1" t="s">
        <v>298</v>
      </c>
      <c r="D499" s="34">
        <v>0</v>
      </c>
      <c r="E499" s="2">
        <v>115809.9152</v>
      </c>
      <c r="F499" s="2">
        <v>28799.406800000001</v>
      </c>
      <c r="G499" s="16">
        <v>1</v>
      </c>
    </row>
    <row r="500" spans="1:7" x14ac:dyDescent="0.2">
      <c r="A500" s="9">
        <v>2014</v>
      </c>
      <c r="B500" s="1">
        <v>976</v>
      </c>
      <c r="C500" s="1" t="s">
        <v>297</v>
      </c>
      <c r="D500" s="34">
        <v>6.5342000000000002</v>
      </c>
      <c r="E500" s="2">
        <v>634350.86</v>
      </c>
      <c r="F500" s="2">
        <v>43117.565799999997</v>
      </c>
      <c r="G500" s="16">
        <v>1</v>
      </c>
    </row>
    <row r="501" spans="1:7" x14ac:dyDescent="0.2">
      <c r="A501" s="9">
        <v>2014</v>
      </c>
      <c r="B501" s="1">
        <v>975</v>
      </c>
      <c r="C501" s="1" t="s">
        <v>296</v>
      </c>
      <c r="D501" s="34">
        <v>0</v>
      </c>
      <c r="E501" s="2">
        <v>245729.77</v>
      </c>
      <c r="F501" s="2">
        <v>77798.528000000006</v>
      </c>
      <c r="G501" s="16">
        <v>1</v>
      </c>
    </row>
    <row r="502" spans="1:7" x14ac:dyDescent="0.2">
      <c r="A502" s="9">
        <v>2014</v>
      </c>
      <c r="B502" s="1">
        <v>974</v>
      </c>
      <c r="C502" s="1" t="s">
        <v>295</v>
      </c>
      <c r="D502" s="34">
        <v>0.68030000000000002</v>
      </c>
      <c r="E502" s="2">
        <v>408106.27</v>
      </c>
      <c r="F502" s="2">
        <v>69853.549100000004</v>
      </c>
      <c r="G502" s="16">
        <v>1</v>
      </c>
    </row>
    <row r="503" spans="1:7" x14ac:dyDescent="0.2">
      <c r="A503" s="9">
        <v>2014</v>
      </c>
      <c r="B503" s="1">
        <v>973</v>
      </c>
      <c r="C503" s="1" t="s">
        <v>294</v>
      </c>
      <c r="D503" s="34">
        <v>2.5331000000000001</v>
      </c>
      <c r="E503" s="2">
        <v>573730.30000000005</v>
      </c>
      <c r="F503" s="2">
        <v>55977.388800000001</v>
      </c>
      <c r="G503" s="16">
        <v>1</v>
      </c>
    </row>
    <row r="504" spans="1:7" x14ac:dyDescent="0.2">
      <c r="A504" s="9">
        <v>2014</v>
      </c>
      <c r="B504" s="1">
        <v>972</v>
      </c>
      <c r="C504" s="1" t="s">
        <v>293</v>
      </c>
      <c r="D504" s="34">
        <v>0.44929999999999998</v>
      </c>
      <c r="E504" s="2">
        <v>260527.02600000001</v>
      </c>
      <c r="F504" s="2">
        <v>11906.001700000001</v>
      </c>
      <c r="G504" s="16">
        <v>1</v>
      </c>
    </row>
    <row r="505" spans="1:7" x14ac:dyDescent="0.2">
      <c r="A505" s="9">
        <v>2014</v>
      </c>
      <c r="B505" s="1">
        <v>970</v>
      </c>
      <c r="C505" s="1" t="s">
        <v>291</v>
      </c>
      <c r="D505" s="34">
        <v>0</v>
      </c>
      <c r="E505" s="2">
        <v>144233.8028</v>
      </c>
      <c r="F505" s="2">
        <v>15397.4872</v>
      </c>
      <c r="G505" s="16">
        <v>2</v>
      </c>
    </row>
    <row r="506" spans="1:7" x14ac:dyDescent="0.2">
      <c r="A506" s="9">
        <v>2014</v>
      </c>
      <c r="B506" s="1">
        <v>971</v>
      </c>
      <c r="C506" s="1" t="s">
        <v>292</v>
      </c>
      <c r="D506" s="34">
        <v>0</v>
      </c>
      <c r="E506" s="2">
        <v>106476.2628</v>
      </c>
      <c r="F506" s="2">
        <v>23512.6872</v>
      </c>
      <c r="G506" s="16">
        <v>1</v>
      </c>
    </row>
    <row r="507" spans="1:7" x14ac:dyDescent="0.2">
      <c r="A507" s="9">
        <v>2014</v>
      </c>
      <c r="B507" s="1">
        <v>969</v>
      </c>
      <c r="C507" s="1" t="s">
        <v>290</v>
      </c>
      <c r="D507" s="34">
        <v>3.2764000000000002</v>
      </c>
      <c r="E507" s="2">
        <v>582401.59470000002</v>
      </c>
      <c r="F507" s="2">
        <v>52452.167699999998</v>
      </c>
      <c r="G507" s="16">
        <v>1</v>
      </c>
    </row>
    <row r="508" spans="1:7" x14ac:dyDescent="0.2">
      <c r="A508" s="9">
        <v>2014</v>
      </c>
      <c r="B508" s="1">
        <v>968</v>
      </c>
      <c r="C508" s="1" t="s">
        <v>289</v>
      </c>
      <c r="D508" s="34">
        <v>0</v>
      </c>
      <c r="E508" s="2">
        <v>260821.0704</v>
      </c>
      <c r="F508" s="2">
        <v>78670.497600000002</v>
      </c>
      <c r="G508" s="16">
        <v>1</v>
      </c>
    </row>
    <row r="509" spans="1:7" x14ac:dyDescent="0.2">
      <c r="A509" s="9">
        <v>2014</v>
      </c>
      <c r="B509" s="1">
        <v>967</v>
      </c>
      <c r="C509" s="1" t="s">
        <v>288</v>
      </c>
      <c r="D509" s="34">
        <v>0</v>
      </c>
      <c r="E509" s="2">
        <v>370484.47499999998</v>
      </c>
      <c r="F509" s="2">
        <v>60555.381000000001</v>
      </c>
      <c r="G509" s="16">
        <v>1</v>
      </c>
    </row>
    <row r="510" spans="1:7" x14ac:dyDescent="0.2">
      <c r="A510" s="9">
        <v>2014</v>
      </c>
      <c r="B510" s="1">
        <v>966</v>
      </c>
      <c r="C510" s="1" t="s">
        <v>287</v>
      </c>
      <c r="D510" s="34">
        <v>0.83340000000000003</v>
      </c>
      <c r="E510" s="2">
        <v>540907.33349999995</v>
      </c>
      <c r="F510" s="2">
        <v>76691.721900000004</v>
      </c>
      <c r="G510" s="16">
        <v>1</v>
      </c>
    </row>
    <row r="511" spans="1:7" x14ac:dyDescent="0.2">
      <c r="A511" s="9">
        <v>2014</v>
      </c>
      <c r="B511" s="1">
        <v>965</v>
      </c>
      <c r="C511" s="1" t="s">
        <v>286</v>
      </c>
      <c r="D511" s="34">
        <v>0.61499999999999999</v>
      </c>
      <c r="E511" s="2">
        <v>142124.99840000001</v>
      </c>
      <c r="F511" s="2">
        <v>2859.5189999999998</v>
      </c>
      <c r="G511" s="16">
        <v>1</v>
      </c>
    </row>
    <row r="512" spans="1:7" x14ac:dyDescent="0.2">
      <c r="A512" s="9">
        <v>2014</v>
      </c>
      <c r="B512" s="1">
        <v>964</v>
      </c>
      <c r="C512" s="1" t="s">
        <v>285</v>
      </c>
      <c r="D512" s="34">
        <v>0</v>
      </c>
      <c r="E512" s="2">
        <v>51220.372799999997</v>
      </c>
      <c r="F512" s="2">
        <v>5643.6372000000001</v>
      </c>
      <c r="G512" s="16">
        <v>1</v>
      </c>
    </row>
    <row r="513" spans="1:7" x14ac:dyDescent="0.2">
      <c r="A513" s="9">
        <v>2014</v>
      </c>
      <c r="B513" s="1">
        <v>963</v>
      </c>
      <c r="C513" s="1" t="s">
        <v>284</v>
      </c>
      <c r="D513" s="34">
        <v>0</v>
      </c>
      <c r="E513" s="2">
        <v>77061.281600000002</v>
      </c>
      <c r="F513" s="2">
        <v>3854.8683999999998</v>
      </c>
      <c r="G513" s="16">
        <v>1</v>
      </c>
    </row>
    <row r="514" spans="1:7" x14ac:dyDescent="0.2">
      <c r="A514" s="9">
        <v>2014</v>
      </c>
      <c r="B514" s="1">
        <v>962</v>
      </c>
      <c r="C514" s="1" t="s">
        <v>283</v>
      </c>
      <c r="D514" s="34">
        <v>0</v>
      </c>
      <c r="E514" s="2">
        <v>108439.52800000001</v>
      </c>
      <c r="F514" s="2">
        <v>5436.9620000000004</v>
      </c>
      <c r="G514" s="16">
        <v>1</v>
      </c>
    </row>
    <row r="515" spans="1:7" x14ac:dyDescent="0.2">
      <c r="A515" s="9">
        <v>2014</v>
      </c>
      <c r="B515" s="1">
        <v>961</v>
      </c>
      <c r="C515" s="1" t="s">
        <v>282</v>
      </c>
      <c r="D515" s="34">
        <v>0.67759999999999998</v>
      </c>
      <c r="E515" s="2">
        <v>140740.66399999999</v>
      </c>
      <c r="F515" s="2">
        <v>4939.2867999999999</v>
      </c>
      <c r="G515" s="16">
        <v>1</v>
      </c>
    </row>
    <row r="516" spans="1:7" x14ac:dyDescent="0.2">
      <c r="A516" s="9">
        <v>2014</v>
      </c>
      <c r="B516" s="1">
        <v>960</v>
      </c>
      <c r="C516" s="1" t="s">
        <v>281</v>
      </c>
      <c r="D516" s="34">
        <v>0</v>
      </c>
      <c r="E516" s="2">
        <v>58603.489600000001</v>
      </c>
      <c r="F516" s="2">
        <v>9841.1803999999993</v>
      </c>
      <c r="G516" s="16">
        <v>1</v>
      </c>
    </row>
    <row r="517" spans="1:7" x14ac:dyDescent="0.2">
      <c r="A517" s="9">
        <v>2014</v>
      </c>
      <c r="B517" s="1">
        <v>959</v>
      </c>
      <c r="C517" s="1" t="s">
        <v>280</v>
      </c>
      <c r="D517" s="34">
        <v>0</v>
      </c>
      <c r="E517" s="2">
        <v>77522.7264</v>
      </c>
      <c r="F517" s="2">
        <v>5323.5335999999998</v>
      </c>
      <c r="G517" s="16">
        <v>1</v>
      </c>
    </row>
    <row r="518" spans="1:7" x14ac:dyDescent="0.2">
      <c r="A518" s="9">
        <v>2014</v>
      </c>
      <c r="B518" s="1">
        <v>958</v>
      </c>
      <c r="C518" s="1" t="s">
        <v>279</v>
      </c>
      <c r="D518" s="34">
        <v>0</v>
      </c>
      <c r="E518" s="2">
        <v>111208.19680000001</v>
      </c>
      <c r="F518" s="2">
        <v>3856.0531999999998</v>
      </c>
      <c r="G518" s="16">
        <v>1</v>
      </c>
    </row>
    <row r="519" spans="1:7" x14ac:dyDescent="0.2">
      <c r="A519" s="9">
        <v>2014</v>
      </c>
      <c r="B519" s="1">
        <v>957</v>
      </c>
      <c r="C519" s="1" t="s">
        <v>278</v>
      </c>
      <c r="D519" s="34">
        <v>2.3683999999999998</v>
      </c>
      <c r="E519" s="2">
        <v>588329.34629999998</v>
      </c>
      <c r="F519" s="2">
        <v>46609.527300000002</v>
      </c>
      <c r="G519" s="16">
        <v>1</v>
      </c>
    </row>
    <row r="520" spans="1:7" x14ac:dyDescent="0.2">
      <c r="A520" s="9">
        <v>2014</v>
      </c>
      <c r="B520" s="1">
        <v>956</v>
      </c>
      <c r="C520" s="1" t="s">
        <v>277</v>
      </c>
      <c r="D520" s="34">
        <v>0</v>
      </c>
      <c r="E520" s="2">
        <v>271194.63569999998</v>
      </c>
      <c r="F520" s="2">
        <v>78310.026299999998</v>
      </c>
      <c r="G520" s="16">
        <v>1</v>
      </c>
    </row>
    <row r="521" spans="1:7" x14ac:dyDescent="0.2">
      <c r="A521" s="9">
        <v>2014</v>
      </c>
      <c r="B521" s="1">
        <v>955</v>
      </c>
      <c r="C521" s="1" t="s">
        <v>276</v>
      </c>
      <c r="D521" s="34">
        <v>0</v>
      </c>
      <c r="E521" s="2">
        <v>383821.91609999997</v>
      </c>
      <c r="F521" s="2">
        <v>62952.801899999999</v>
      </c>
      <c r="G521" s="16">
        <v>1</v>
      </c>
    </row>
    <row r="522" spans="1:7" x14ac:dyDescent="0.2">
      <c r="A522" s="9">
        <v>2014</v>
      </c>
      <c r="B522" s="1">
        <v>954</v>
      </c>
      <c r="C522" s="1" t="s">
        <v>275</v>
      </c>
      <c r="D522" s="34">
        <v>1.6916</v>
      </c>
      <c r="E522" s="2">
        <v>557208.65040000004</v>
      </c>
      <c r="F522" s="2">
        <v>72360.343800000002</v>
      </c>
      <c r="G522" s="16">
        <v>1</v>
      </c>
    </row>
    <row r="523" spans="1:7" x14ac:dyDescent="0.2">
      <c r="A523" s="9">
        <v>2014</v>
      </c>
      <c r="B523" s="1">
        <v>952</v>
      </c>
      <c r="C523" s="1" t="s">
        <v>273</v>
      </c>
      <c r="D523" s="34">
        <v>0</v>
      </c>
      <c r="E523" s="2">
        <v>2165.7705999999998</v>
      </c>
      <c r="F523" s="2">
        <v>760.93340000000001</v>
      </c>
      <c r="G523" s="16">
        <v>2</v>
      </c>
    </row>
    <row r="524" spans="1:7" x14ac:dyDescent="0.2">
      <c r="A524" s="9">
        <v>2014</v>
      </c>
      <c r="B524" s="1">
        <v>953</v>
      </c>
      <c r="C524" s="1" t="s">
        <v>274</v>
      </c>
      <c r="D524" s="34">
        <v>0</v>
      </c>
      <c r="E524" s="2">
        <v>224279.78760000001</v>
      </c>
      <c r="F524" s="2">
        <v>11644.082399999999</v>
      </c>
      <c r="G524" s="16">
        <v>1</v>
      </c>
    </row>
    <row r="525" spans="1:7" x14ac:dyDescent="0.2">
      <c r="A525" s="9">
        <v>2014</v>
      </c>
      <c r="B525" s="1">
        <v>951</v>
      </c>
      <c r="C525" s="1" t="s">
        <v>272</v>
      </c>
      <c r="D525" s="34">
        <v>0</v>
      </c>
      <c r="E525" s="2">
        <v>34524.595200000003</v>
      </c>
      <c r="F525" s="2">
        <v>12130.2528</v>
      </c>
      <c r="G525" s="16">
        <v>2</v>
      </c>
    </row>
    <row r="526" spans="1:7" x14ac:dyDescent="0.2">
      <c r="A526" s="9">
        <v>2014</v>
      </c>
      <c r="B526" s="1">
        <v>949</v>
      </c>
      <c r="C526" s="1" t="s">
        <v>270</v>
      </c>
      <c r="D526" s="34">
        <v>0</v>
      </c>
      <c r="E526" s="2">
        <v>11453.887199999999</v>
      </c>
      <c r="F526" s="2">
        <v>4024.3308000000002</v>
      </c>
      <c r="G526" s="16">
        <v>2</v>
      </c>
    </row>
    <row r="527" spans="1:7" x14ac:dyDescent="0.2">
      <c r="A527" s="9">
        <v>2014</v>
      </c>
      <c r="B527" s="1">
        <v>948</v>
      </c>
      <c r="C527" s="1" t="s">
        <v>269</v>
      </c>
      <c r="D527" s="34">
        <v>0</v>
      </c>
      <c r="E527" s="2">
        <v>11112.21</v>
      </c>
      <c r="F527" s="2">
        <v>3904.29</v>
      </c>
      <c r="G527" s="16">
        <v>2</v>
      </c>
    </row>
    <row r="528" spans="1:7" x14ac:dyDescent="0.2">
      <c r="A528" s="9">
        <v>2014</v>
      </c>
      <c r="B528" s="1">
        <v>947</v>
      </c>
      <c r="C528" s="1" t="s">
        <v>268</v>
      </c>
      <c r="D528" s="34">
        <v>0</v>
      </c>
      <c r="E528" s="2">
        <v>2154.8263000000002</v>
      </c>
      <c r="F528" s="2">
        <v>757.09969999999998</v>
      </c>
      <c r="G528" s="16">
        <v>2</v>
      </c>
    </row>
    <row r="529" spans="1:7" x14ac:dyDescent="0.2">
      <c r="A529" s="9">
        <v>2014</v>
      </c>
      <c r="B529" s="1">
        <v>945</v>
      </c>
      <c r="C529" s="1" t="s">
        <v>266</v>
      </c>
      <c r="D529" s="34">
        <v>5.9900000000000002E-2</v>
      </c>
      <c r="E529" s="2">
        <v>10074.156800000001</v>
      </c>
      <c r="F529" s="2">
        <v>3499.0798</v>
      </c>
      <c r="G529" s="16">
        <v>2</v>
      </c>
    </row>
    <row r="530" spans="1:7" x14ac:dyDescent="0.2">
      <c r="A530" s="9">
        <v>2014</v>
      </c>
      <c r="B530" s="1">
        <v>944</v>
      </c>
      <c r="C530" s="1" t="s">
        <v>265</v>
      </c>
      <c r="D530" s="34">
        <v>0</v>
      </c>
      <c r="E530" s="2">
        <v>18363.4126</v>
      </c>
      <c r="F530" s="2">
        <v>1757.1974</v>
      </c>
      <c r="G530" s="16">
        <v>2</v>
      </c>
    </row>
    <row r="531" spans="1:7" x14ac:dyDescent="0.2">
      <c r="A531" s="9">
        <v>2014</v>
      </c>
      <c r="B531" s="1">
        <v>941</v>
      </c>
      <c r="C531" s="1" t="s">
        <v>262</v>
      </c>
      <c r="D531" s="34">
        <v>0</v>
      </c>
      <c r="E531" s="2">
        <v>395.55560000000003</v>
      </c>
      <c r="F531" s="2">
        <v>138.97839999999999</v>
      </c>
      <c r="G531" s="16">
        <v>2</v>
      </c>
    </row>
    <row r="532" spans="1:7" x14ac:dyDescent="0.2">
      <c r="A532" s="9">
        <v>2014</v>
      </c>
      <c r="B532" s="1">
        <v>940</v>
      </c>
      <c r="C532" s="1" t="s">
        <v>261</v>
      </c>
      <c r="D532" s="34">
        <v>0</v>
      </c>
      <c r="E532" s="2">
        <v>7623.4351999999999</v>
      </c>
      <c r="F532" s="2">
        <v>2678.4928</v>
      </c>
      <c r="G532" s="16">
        <v>2</v>
      </c>
    </row>
    <row r="533" spans="1:7" x14ac:dyDescent="0.2">
      <c r="A533" s="9">
        <v>2014</v>
      </c>
      <c r="B533" s="1">
        <v>939</v>
      </c>
      <c r="C533" s="1" t="s">
        <v>260</v>
      </c>
      <c r="D533" s="34">
        <v>0</v>
      </c>
      <c r="E533" s="2">
        <v>5734.1440000000002</v>
      </c>
      <c r="F533" s="2">
        <v>2014.6880000000001</v>
      </c>
      <c r="G533" s="16">
        <v>2</v>
      </c>
    </row>
    <row r="534" spans="1:7" x14ac:dyDescent="0.2">
      <c r="A534" s="9">
        <v>2014</v>
      </c>
      <c r="B534" s="1">
        <v>938</v>
      </c>
      <c r="C534" s="1" t="s">
        <v>259</v>
      </c>
      <c r="D534" s="34">
        <v>0</v>
      </c>
      <c r="E534" s="2">
        <v>4656.1984000000002</v>
      </c>
      <c r="F534" s="2">
        <v>1635.9476</v>
      </c>
      <c r="G534" s="16">
        <v>2</v>
      </c>
    </row>
    <row r="535" spans="1:7" x14ac:dyDescent="0.2">
      <c r="A535" s="9">
        <v>2014</v>
      </c>
      <c r="B535" s="1">
        <v>937</v>
      </c>
      <c r="C535" s="1" t="s">
        <v>258</v>
      </c>
      <c r="D535" s="34">
        <v>8.8900000000000007E-2</v>
      </c>
      <c r="E535" s="2">
        <v>8738.1828000000005</v>
      </c>
      <c r="F535" s="2">
        <v>3011.2953000000002</v>
      </c>
      <c r="G535" s="16">
        <v>2</v>
      </c>
    </row>
    <row r="536" spans="1:7" x14ac:dyDescent="0.2">
      <c r="A536" s="9">
        <v>2014</v>
      </c>
      <c r="B536" s="1">
        <v>936</v>
      </c>
      <c r="C536" s="1" t="s">
        <v>257</v>
      </c>
      <c r="D536" s="34">
        <v>0</v>
      </c>
      <c r="E536" s="2">
        <v>2618.96</v>
      </c>
      <c r="F536" s="2">
        <v>920.17</v>
      </c>
      <c r="G536" s="16">
        <v>2</v>
      </c>
    </row>
    <row r="537" spans="1:7" x14ac:dyDescent="0.2">
      <c r="A537" s="9">
        <v>2014</v>
      </c>
      <c r="B537" s="1">
        <v>935</v>
      </c>
      <c r="C537" s="1" t="s">
        <v>256</v>
      </c>
      <c r="D537" s="34">
        <v>0</v>
      </c>
      <c r="E537" s="2">
        <v>2319.1104</v>
      </c>
      <c r="F537" s="2">
        <v>814.81560000000002</v>
      </c>
      <c r="G537" s="16">
        <v>2</v>
      </c>
    </row>
    <row r="538" spans="1:7" x14ac:dyDescent="0.2">
      <c r="A538" s="9">
        <v>2014</v>
      </c>
      <c r="B538" s="1">
        <v>933</v>
      </c>
      <c r="C538" s="1" t="s">
        <v>254</v>
      </c>
      <c r="D538" s="34">
        <v>0</v>
      </c>
      <c r="E538" s="2">
        <v>4694.0739999999996</v>
      </c>
      <c r="F538" s="2">
        <v>7856.9260000000004</v>
      </c>
      <c r="G538" s="16">
        <v>2</v>
      </c>
    </row>
    <row r="539" spans="1:7" x14ac:dyDescent="0.2">
      <c r="A539" s="9">
        <v>2014</v>
      </c>
      <c r="B539" s="1">
        <v>934</v>
      </c>
      <c r="C539" s="1" t="s">
        <v>255</v>
      </c>
      <c r="D539" s="34">
        <v>0</v>
      </c>
      <c r="E539" s="2">
        <v>5345.2538999999997</v>
      </c>
      <c r="F539" s="2">
        <v>8946.8161</v>
      </c>
      <c r="G539" s="16">
        <v>1</v>
      </c>
    </row>
    <row r="540" spans="1:7" x14ac:dyDescent="0.2">
      <c r="A540" s="9">
        <v>2014</v>
      </c>
      <c r="B540" s="1">
        <v>932</v>
      </c>
      <c r="C540" s="1" t="s">
        <v>253</v>
      </c>
      <c r="D540" s="34">
        <v>0</v>
      </c>
      <c r="E540" s="2">
        <v>4317.9906000000001</v>
      </c>
      <c r="F540" s="2">
        <v>7227.3894</v>
      </c>
      <c r="G540" s="16">
        <v>2</v>
      </c>
    </row>
    <row r="541" spans="1:7" x14ac:dyDescent="0.2">
      <c r="A541" s="9">
        <v>2014</v>
      </c>
      <c r="B541" s="1">
        <v>931</v>
      </c>
      <c r="C541" s="1" t="s">
        <v>252</v>
      </c>
      <c r="D541" s="34">
        <v>0</v>
      </c>
      <c r="E541" s="2">
        <v>4179.3959999999997</v>
      </c>
      <c r="F541" s="2">
        <v>6995.4040000000005</v>
      </c>
      <c r="G541" s="16">
        <v>2</v>
      </c>
    </row>
    <row r="542" spans="1:7" x14ac:dyDescent="0.2">
      <c r="A542" s="9">
        <v>2014</v>
      </c>
      <c r="B542" s="1">
        <v>930</v>
      </c>
      <c r="C542" s="1" t="s">
        <v>251</v>
      </c>
      <c r="D542" s="34">
        <v>0</v>
      </c>
      <c r="E542" s="2">
        <v>9019.01</v>
      </c>
      <c r="F542" s="2">
        <v>15095.99</v>
      </c>
      <c r="G542" s="16">
        <v>2</v>
      </c>
    </row>
    <row r="543" spans="1:7" x14ac:dyDescent="0.2">
      <c r="A543" s="9">
        <v>2014</v>
      </c>
      <c r="B543" s="1">
        <v>929</v>
      </c>
      <c r="C543" s="1" t="s">
        <v>250</v>
      </c>
      <c r="D543" s="34">
        <v>0</v>
      </c>
      <c r="E543" s="2">
        <v>6191.3976000000002</v>
      </c>
      <c r="F543" s="2">
        <v>10363.082399999999</v>
      </c>
      <c r="G543" s="16">
        <v>2</v>
      </c>
    </row>
    <row r="544" spans="1:7" x14ac:dyDescent="0.2">
      <c r="A544" s="9">
        <v>2014</v>
      </c>
      <c r="B544" s="1">
        <v>928</v>
      </c>
      <c r="C544" s="1" t="s">
        <v>249</v>
      </c>
      <c r="D544" s="34">
        <v>0</v>
      </c>
      <c r="E544" s="2">
        <v>3990.8701000000001</v>
      </c>
      <c r="F544" s="2">
        <v>6679.8599000000004</v>
      </c>
      <c r="G544" s="16">
        <v>2</v>
      </c>
    </row>
    <row r="545" spans="1:7" x14ac:dyDescent="0.2">
      <c r="A545" s="9">
        <v>2014</v>
      </c>
      <c r="B545" s="1">
        <v>926</v>
      </c>
      <c r="C545" s="1" t="s">
        <v>247</v>
      </c>
      <c r="D545" s="34">
        <v>0</v>
      </c>
      <c r="E545" s="2">
        <v>17098.125</v>
      </c>
      <c r="F545" s="2">
        <v>1636.125</v>
      </c>
      <c r="G545" s="16">
        <v>2</v>
      </c>
    </row>
    <row r="546" spans="1:7" x14ac:dyDescent="0.2">
      <c r="A546" s="9">
        <v>2014</v>
      </c>
      <c r="B546" s="1">
        <v>925</v>
      </c>
      <c r="C546" s="1" t="s">
        <v>246</v>
      </c>
      <c r="D546" s="34">
        <v>0</v>
      </c>
      <c r="E546" s="2">
        <v>24074.16</v>
      </c>
      <c r="F546" s="2">
        <v>2303.6640000000002</v>
      </c>
      <c r="G546" s="16">
        <v>2</v>
      </c>
    </row>
    <row r="547" spans="1:7" x14ac:dyDescent="0.2">
      <c r="A547" s="9">
        <v>2014</v>
      </c>
      <c r="B547" s="1">
        <v>924</v>
      </c>
      <c r="C547" s="1" t="s">
        <v>245</v>
      </c>
      <c r="D547" s="34">
        <v>0</v>
      </c>
      <c r="E547" s="2">
        <v>14225.64</v>
      </c>
      <c r="F547" s="2">
        <v>1361.2560000000001</v>
      </c>
      <c r="G547" s="16">
        <v>2</v>
      </c>
    </row>
    <row r="548" spans="1:7" x14ac:dyDescent="0.2">
      <c r="A548" s="9">
        <v>2014</v>
      </c>
      <c r="B548" s="1">
        <v>922</v>
      </c>
      <c r="C548" s="1" t="s">
        <v>243</v>
      </c>
      <c r="D548" s="34">
        <v>0</v>
      </c>
      <c r="E548" s="2">
        <v>1725.0988</v>
      </c>
      <c r="F548" s="2">
        <v>2887.3411999999998</v>
      </c>
      <c r="G548" s="16">
        <v>2</v>
      </c>
    </row>
    <row r="549" spans="1:7" x14ac:dyDescent="0.2">
      <c r="A549" s="9">
        <v>2014</v>
      </c>
      <c r="B549" s="1">
        <v>923</v>
      </c>
      <c r="C549" s="1" t="s">
        <v>244</v>
      </c>
      <c r="D549" s="34">
        <v>0</v>
      </c>
      <c r="E549" s="2">
        <v>1444.5162</v>
      </c>
      <c r="F549" s="2">
        <v>2417.7438000000002</v>
      </c>
      <c r="G549" s="16">
        <v>1</v>
      </c>
    </row>
    <row r="550" spans="1:7" x14ac:dyDescent="0.2">
      <c r="A550" s="9">
        <v>2014</v>
      </c>
      <c r="B550" s="1">
        <v>921</v>
      </c>
      <c r="C550" s="1" t="s">
        <v>242</v>
      </c>
      <c r="D550" s="34">
        <v>0</v>
      </c>
      <c r="E550" s="2">
        <v>2801.3163</v>
      </c>
      <c r="F550" s="2">
        <v>4688.6737000000003</v>
      </c>
      <c r="G550" s="16">
        <v>2</v>
      </c>
    </row>
    <row r="551" spans="1:7" x14ac:dyDescent="0.2">
      <c r="A551" s="9">
        <v>2014</v>
      </c>
      <c r="B551" s="1">
        <v>920</v>
      </c>
      <c r="C551" s="1" t="s">
        <v>241</v>
      </c>
      <c r="D551" s="34">
        <v>0</v>
      </c>
      <c r="E551" s="2">
        <v>15760.724200000001</v>
      </c>
      <c r="F551" s="2">
        <v>1508.1458</v>
      </c>
      <c r="G551" s="16">
        <v>2</v>
      </c>
    </row>
    <row r="552" spans="1:7" x14ac:dyDescent="0.2">
      <c r="A552" s="9">
        <v>2014</v>
      </c>
      <c r="B552" s="1">
        <v>918</v>
      </c>
      <c r="C552" s="1" t="s">
        <v>239</v>
      </c>
      <c r="D552" s="34">
        <v>0</v>
      </c>
      <c r="E552" s="2">
        <v>17495.8498</v>
      </c>
      <c r="F552" s="2">
        <v>1674.1802</v>
      </c>
      <c r="G552" s="16">
        <v>2</v>
      </c>
    </row>
    <row r="553" spans="1:7" x14ac:dyDescent="0.2">
      <c r="A553" s="9">
        <v>2014</v>
      </c>
      <c r="B553" s="1">
        <v>917</v>
      </c>
      <c r="C553" s="1" t="s">
        <v>238</v>
      </c>
      <c r="D553" s="34">
        <v>0</v>
      </c>
      <c r="E553" s="2">
        <v>27328.228200000001</v>
      </c>
      <c r="F553" s="2">
        <v>2615.0418</v>
      </c>
      <c r="G553" s="16">
        <v>2</v>
      </c>
    </row>
    <row r="554" spans="1:7" x14ac:dyDescent="0.2">
      <c r="A554" s="9">
        <v>2014</v>
      </c>
      <c r="B554" s="1">
        <v>916</v>
      </c>
      <c r="C554" s="1" t="s">
        <v>237</v>
      </c>
      <c r="D554" s="34">
        <v>0</v>
      </c>
      <c r="E554" s="2">
        <v>2921.5250000000001</v>
      </c>
      <c r="F554" s="2">
        <v>1026.4749999999999</v>
      </c>
      <c r="G554" s="16">
        <v>2</v>
      </c>
    </row>
    <row r="555" spans="1:7" x14ac:dyDescent="0.2">
      <c r="A555" s="9">
        <v>2014</v>
      </c>
      <c r="B555" s="1">
        <v>915</v>
      </c>
      <c r="C555" s="1" t="s">
        <v>236</v>
      </c>
      <c r="D555" s="34">
        <v>0</v>
      </c>
      <c r="E555" s="2">
        <v>86.891000000000005</v>
      </c>
      <c r="F555" s="2">
        <v>30.529</v>
      </c>
      <c r="G555" s="16">
        <v>2</v>
      </c>
    </row>
    <row r="556" spans="1:7" x14ac:dyDescent="0.2">
      <c r="A556" s="9">
        <v>2014</v>
      </c>
      <c r="B556" s="1">
        <v>913</v>
      </c>
      <c r="C556" s="1" t="s">
        <v>234</v>
      </c>
      <c r="D556" s="34">
        <v>0</v>
      </c>
      <c r="E556" s="2">
        <v>420.69959999999998</v>
      </c>
      <c r="F556" s="2">
        <v>147.8124</v>
      </c>
      <c r="G556" s="16">
        <v>2</v>
      </c>
    </row>
    <row r="557" spans="1:7" x14ac:dyDescent="0.2">
      <c r="A557" s="9">
        <v>2014</v>
      </c>
      <c r="B557" s="1">
        <v>910</v>
      </c>
      <c r="C557" s="1" t="s">
        <v>232</v>
      </c>
      <c r="D557" s="34">
        <v>0</v>
      </c>
      <c r="E557" s="2">
        <v>3739.5520000000001</v>
      </c>
      <c r="F557" s="2">
        <v>1313.8879999999999</v>
      </c>
      <c r="G557" s="16">
        <v>2</v>
      </c>
    </row>
    <row r="558" spans="1:7" x14ac:dyDescent="0.2">
      <c r="A558" s="9">
        <v>2014</v>
      </c>
      <c r="B558" s="1">
        <v>909</v>
      </c>
      <c r="C558" s="1" t="s">
        <v>231</v>
      </c>
      <c r="D558" s="34">
        <v>0</v>
      </c>
      <c r="E558" s="2">
        <v>2693.6210000000001</v>
      </c>
      <c r="F558" s="2">
        <v>946.399</v>
      </c>
      <c r="G558" s="16">
        <v>2</v>
      </c>
    </row>
    <row r="559" spans="1:7" x14ac:dyDescent="0.2">
      <c r="A559" s="9">
        <v>2014</v>
      </c>
      <c r="B559" s="1">
        <v>908</v>
      </c>
      <c r="C559" s="1" t="s">
        <v>230</v>
      </c>
      <c r="D559" s="34">
        <v>3.1099999999999999E-2</v>
      </c>
      <c r="E559" s="2">
        <v>1336.5843</v>
      </c>
      <c r="F559" s="2">
        <v>460.1807</v>
      </c>
      <c r="G559" s="16">
        <v>2</v>
      </c>
    </row>
    <row r="560" spans="1:7" x14ac:dyDescent="0.2">
      <c r="A560" s="9">
        <v>2014</v>
      </c>
      <c r="B560" s="1">
        <v>907</v>
      </c>
      <c r="C560" s="1" t="s">
        <v>229</v>
      </c>
      <c r="D560" s="34">
        <v>0</v>
      </c>
      <c r="E560" s="2">
        <v>1560.4380000000001</v>
      </c>
      <c r="F560" s="2">
        <v>548.26199999999994</v>
      </c>
      <c r="G560" s="16">
        <v>2</v>
      </c>
    </row>
    <row r="561" spans="1:7" x14ac:dyDescent="0.2">
      <c r="A561" s="9">
        <v>2014</v>
      </c>
      <c r="B561" s="1">
        <v>906</v>
      </c>
      <c r="C561" s="1" t="s">
        <v>228</v>
      </c>
      <c r="D561" s="34">
        <v>0</v>
      </c>
      <c r="E561" s="2">
        <v>5582.5195999999996</v>
      </c>
      <c r="F561" s="2">
        <v>534.19240000000002</v>
      </c>
      <c r="G561" s="16">
        <v>2</v>
      </c>
    </row>
    <row r="562" spans="1:7" x14ac:dyDescent="0.2">
      <c r="A562" s="9">
        <v>2014</v>
      </c>
      <c r="B562" s="1">
        <v>905</v>
      </c>
      <c r="C562" s="1" t="s">
        <v>227</v>
      </c>
      <c r="D562" s="34">
        <v>0</v>
      </c>
      <c r="E562" s="2">
        <v>37881.383000000002</v>
      </c>
      <c r="F562" s="2">
        <v>3624.877</v>
      </c>
      <c r="G562" s="16">
        <v>2</v>
      </c>
    </row>
    <row r="563" spans="1:7" x14ac:dyDescent="0.2">
      <c r="A563" s="9">
        <v>2014</v>
      </c>
      <c r="B563" s="1">
        <v>904</v>
      </c>
      <c r="C563" s="1" t="s">
        <v>226</v>
      </c>
      <c r="D563" s="34">
        <v>0</v>
      </c>
      <c r="E563" s="2">
        <v>55426.444600000003</v>
      </c>
      <c r="F563" s="2">
        <v>5303.7673999999997</v>
      </c>
      <c r="G563" s="16">
        <v>2</v>
      </c>
    </row>
    <row r="564" spans="1:7" x14ac:dyDescent="0.2">
      <c r="A564" s="9">
        <v>2014</v>
      </c>
      <c r="B564" s="1">
        <v>900</v>
      </c>
      <c r="C564" s="1" t="s">
        <v>223</v>
      </c>
      <c r="D564" s="34">
        <v>0</v>
      </c>
      <c r="E564" s="2">
        <v>13789.7811</v>
      </c>
      <c r="F564" s="2">
        <v>13.806900000000001</v>
      </c>
      <c r="G564" s="16">
        <v>2</v>
      </c>
    </row>
    <row r="565" spans="1:7" x14ac:dyDescent="0.2">
      <c r="A565" s="9">
        <v>2014</v>
      </c>
      <c r="B565" s="1">
        <v>899</v>
      </c>
      <c r="C565" s="1" t="s">
        <v>222</v>
      </c>
      <c r="D565" s="34">
        <v>0</v>
      </c>
      <c r="E565" s="2">
        <v>14589.188700000001</v>
      </c>
      <c r="F565" s="2">
        <v>14.6073</v>
      </c>
      <c r="G565" s="16">
        <v>1</v>
      </c>
    </row>
    <row r="566" spans="1:7" x14ac:dyDescent="0.2">
      <c r="A566" s="9">
        <v>2014</v>
      </c>
      <c r="B566" s="1">
        <v>896</v>
      </c>
      <c r="C566" s="1" t="s">
        <v>219</v>
      </c>
      <c r="D566" s="34">
        <v>0</v>
      </c>
      <c r="E566" s="2">
        <v>13390.077300000001</v>
      </c>
      <c r="F566" s="2">
        <v>13.406700000000001</v>
      </c>
      <c r="G566" s="16">
        <v>2</v>
      </c>
    </row>
    <row r="567" spans="1:7" x14ac:dyDescent="0.2">
      <c r="A567" s="9">
        <v>2014</v>
      </c>
      <c r="B567" s="1">
        <v>895</v>
      </c>
      <c r="C567" s="1" t="s">
        <v>218</v>
      </c>
      <c r="D567" s="34">
        <v>0</v>
      </c>
      <c r="E567" s="2">
        <v>17187.2634</v>
      </c>
      <c r="F567" s="2">
        <v>17.208600000000001</v>
      </c>
      <c r="G567" s="16">
        <v>2</v>
      </c>
    </row>
    <row r="568" spans="1:7" x14ac:dyDescent="0.2">
      <c r="A568" s="9">
        <v>2014</v>
      </c>
      <c r="B568" s="1">
        <v>894</v>
      </c>
      <c r="C568" s="1" t="s">
        <v>217</v>
      </c>
      <c r="D568" s="34">
        <v>0</v>
      </c>
      <c r="E568" s="2">
        <v>6147.8148000000001</v>
      </c>
      <c r="F568" s="2">
        <v>2160.0491999999999</v>
      </c>
      <c r="G568" s="16">
        <v>2</v>
      </c>
    </row>
    <row r="569" spans="1:7" x14ac:dyDescent="0.2">
      <c r="A569" s="9">
        <v>2014</v>
      </c>
      <c r="B569" s="1">
        <v>893</v>
      </c>
      <c r="C569" s="1" t="s">
        <v>216</v>
      </c>
      <c r="D569" s="34">
        <v>0</v>
      </c>
      <c r="E569" s="2">
        <v>72209.244000000006</v>
      </c>
      <c r="F569" s="2">
        <v>72.275999999999996</v>
      </c>
      <c r="G569" s="16">
        <v>1</v>
      </c>
    </row>
    <row r="570" spans="1:7" x14ac:dyDescent="0.2">
      <c r="A570" s="9">
        <v>2014</v>
      </c>
      <c r="B570" s="1">
        <v>891</v>
      </c>
      <c r="C570" s="1" t="s">
        <v>214</v>
      </c>
      <c r="D570" s="34">
        <v>0</v>
      </c>
      <c r="E570" s="2">
        <v>21061.029500000001</v>
      </c>
      <c r="F570" s="2">
        <v>21.080500000000001</v>
      </c>
      <c r="G570" s="16">
        <v>2</v>
      </c>
    </row>
    <row r="571" spans="1:7" x14ac:dyDescent="0.2">
      <c r="A571" s="9">
        <v>2014</v>
      </c>
      <c r="B571" s="1">
        <v>892</v>
      </c>
      <c r="C571" s="1" t="s">
        <v>215</v>
      </c>
      <c r="D571" s="34">
        <v>0</v>
      </c>
      <c r="E571" s="2">
        <v>92668.529800000004</v>
      </c>
      <c r="F571" s="2">
        <v>92.754199999999997</v>
      </c>
      <c r="G571" s="16">
        <v>1</v>
      </c>
    </row>
    <row r="572" spans="1:7" x14ac:dyDescent="0.2">
      <c r="A572" s="9">
        <v>2014</v>
      </c>
      <c r="B572" s="1">
        <v>890</v>
      </c>
      <c r="C572" s="1" t="s">
        <v>213</v>
      </c>
      <c r="D572" s="34">
        <v>0</v>
      </c>
      <c r="E572" s="2">
        <v>19857.542099999999</v>
      </c>
      <c r="F572" s="2">
        <v>19.875900000000001</v>
      </c>
      <c r="G572" s="16">
        <v>2</v>
      </c>
    </row>
    <row r="573" spans="1:7" x14ac:dyDescent="0.2">
      <c r="A573" s="9">
        <v>2014</v>
      </c>
      <c r="B573" s="1">
        <v>888</v>
      </c>
      <c r="C573" s="1" t="s">
        <v>211</v>
      </c>
      <c r="D573" s="34">
        <v>0</v>
      </c>
      <c r="E573" s="2">
        <v>7220.9243999999999</v>
      </c>
      <c r="F573" s="2">
        <v>7.2275999999999998</v>
      </c>
      <c r="G573" s="16">
        <v>2</v>
      </c>
    </row>
    <row r="574" spans="1:7" x14ac:dyDescent="0.2">
      <c r="A574" s="9">
        <v>2014</v>
      </c>
      <c r="B574" s="1">
        <v>889</v>
      </c>
      <c r="C574" s="1" t="s">
        <v>212</v>
      </c>
      <c r="D574" s="34">
        <v>0</v>
      </c>
      <c r="E574" s="2">
        <v>98084.223100000003</v>
      </c>
      <c r="F574" s="2">
        <v>98.174899999999994</v>
      </c>
      <c r="G574" s="16">
        <v>1</v>
      </c>
    </row>
    <row r="575" spans="1:7" x14ac:dyDescent="0.2">
      <c r="A575" s="9">
        <v>2014</v>
      </c>
      <c r="B575" s="1">
        <v>887</v>
      </c>
      <c r="C575" s="1" t="s">
        <v>210</v>
      </c>
      <c r="D575" s="34">
        <v>0</v>
      </c>
      <c r="E575" s="2">
        <v>12636.617700000001</v>
      </c>
      <c r="F575" s="2">
        <v>12.648300000000001</v>
      </c>
      <c r="G575" s="16">
        <v>2</v>
      </c>
    </row>
    <row r="576" spans="1:7" x14ac:dyDescent="0.2">
      <c r="A576" s="9">
        <v>2014</v>
      </c>
      <c r="B576" s="1">
        <v>886</v>
      </c>
      <c r="C576" s="1" t="s">
        <v>209</v>
      </c>
      <c r="D576" s="34">
        <v>0</v>
      </c>
      <c r="E576" s="2">
        <v>22583.2647</v>
      </c>
      <c r="F576" s="2">
        <v>22.6113</v>
      </c>
      <c r="G576" s="16">
        <v>1</v>
      </c>
    </row>
    <row r="577" spans="1:7" x14ac:dyDescent="0.2">
      <c r="A577" s="9">
        <v>2014</v>
      </c>
      <c r="B577" s="1">
        <v>885</v>
      </c>
      <c r="C577" s="1" t="s">
        <v>208</v>
      </c>
      <c r="D577" s="34">
        <v>0</v>
      </c>
      <c r="E577" s="2">
        <v>77023.193599999999</v>
      </c>
      <c r="F577" s="2">
        <v>77.094399999999993</v>
      </c>
      <c r="G577" s="16">
        <v>1</v>
      </c>
    </row>
    <row r="578" spans="1:7" x14ac:dyDescent="0.2">
      <c r="A578" s="9">
        <v>2014</v>
      </c>
      <c r="B578" s="1">
        <v>884</v>
      </c>
      <c r="C578" s="1" t="s">
        <v>207</v>
      </c>
      <c r="D578" s="34">
        <v>0.31519999999999998</v>
      </c>
      <c r="E578" s="2">
        <v>52547.387199999997</v>
      </c>
      <c r="F578" s="2">
        <v>-7915.4467000000004</v>
      </c>
      <c r="G578" s="16">
        <v>1</v>
      </c>
    </row>
    <row r="579" spans="1:7" x14ac:dyDescent="0.2">
      <c r="A579" s="9">
        <v>2014</v>
      </c>
      <c r="B579" s="1">
        <v>880</v>
      </c>
      <c r="C579" s="1" t="s">
        <v>205</v>
      </c>
      <c r="D579" s="34">
        <v>0.1181</v>
      </c>
      <c r="E579" s="2">
        <v>19723.081699999999</v>
      </c>
      <c r="F579" s="2">
        <v>19614.029399999999</v>
      </c>
      <c r="G579" s="16">
        <v>2</v>
      </c>
    </row>
    <row r="580" spans="1:7" x14ac:dyDescent="0.2">
      <c r="A580" s="9">
        <v>2014</v>
      </c>
      <c r="B580" s="1">
        <v>881</v>
      </c>
      <c r="C580" s="1" t="s">
        <v>203</v>
      </c>
      <c r="D580" s="34">
        <v>1.1599999999999999E-2</v>
      </c>
      <c r="E580" s="2">
        <v>24486.084699999999</v>
      </c>
      <c r="F580" s="2">
        <v>-1343.1418000000001</v>
      </c>
      <c r="G580" s="16">
        <v>1</v>
      </c>
    </row>
    <row r="581" spans="1:7" x14ac:dyDescent="0.2">
      <c r="A581" s="9">
        <v>2014</v>
      </c>
      <c r="B581" s="1">
        <v>882</v>
      </c>
      <c r="C581" s="1" t="s">
        <v>204</v>
      </c>
      <c r="D581" s="34">
        <v>0</v>
      </c>
      <c r="E581" s="2">
        <v>7774.0200999999997</v>
      </c>
      <c r="F581" s="2">
        <v>2322.1098999999999</v>
      </c>
      <c r="G581" s="16">
        <v>2</v>
      </c>
    </row>
    <row r="582" spans="1:7" x14ac:dyDescent="0.2">
      <c r="A582" s="9">
        <v>2014</v>
      </c>
      <c r="B582" s="1">
        <v>883</v>
      </c>
      <c r="C582" s="1" t="s">
        <v>206</v>
      </c>
      <c r="D582" s="34">
        <v>0.14280000000000001</v>
      </c>
      <c r="E582" s="2">
        <v>39368.968099999998</v>
      </c>
      <c r="F582" s="2">
        <v>-5175.2030999999997</v>
      </c>
      <c r="G582" s="16">
        <v>1</v>
      </c>
    </row>
    <row r="583" spans="1:7" x14ac:dyDescent="0.2">
      <c r="A583" s="9">
        <v>2014</v>
      </c>
      <c r="B583" s="1">
        <v>879</v>
      </c>
      <c r="C583" s="1" t="s">
        <v>202</v>
      </c>
      <c r="D583" s="34">
        <v>0</v>
      </c>
      <c r="E583" s="2">
        <v>6719.6580000000004</v>
      </c>
      <c r="F583" s="2">
        <v>11247.342000000001</v>
      </c>
      <c r="G583" s="16">
        <v>2</v>
      </c>
    </row>
    <row r="584" spans="1:7" x14ac:dyDescent="0.2">
      <c r="A584" s="9">
        <v>2014</v>
      </c>
      <c r="B584" s="1">
        <v>878</v>
      </c>
      <c r="C584" s="1" t="s">
        <v>201</v>
      </c>
      <c r="D584" s="34">
        <v>0</v>
      </c>
      <c r="E584" s="2">
        <v>8491.7764999999999</v>
      </c>
      <c r="F584" s="2">
        <v>14213.5635</v>
      </c>
      <c r="G584" s="16">
        <v>2</v>
      </c>
    </row>
    <row r="585" spans="1:7" x14ac:dyDescent="0.2">
      <c r="A585" s="9">
        <v>2014</v>
      </c>
      <c r="B585" s="1">
        <v>877</v>
      </c>
      <c r="C585" s="1" t="s">
        <v>200</v>
      </c>
      <c r="D585" s="34">
        <v>2.4E-2</v>
      </c>
      <c r="E585" s="2">
        <v>3431.1882000000001</v>
      </c>
      <c r="F585" s="2">
        <v>3364.5803999999998</v>
      </c>
      <c r="G585" s="16">
        <v>2</v>
      </c>
    </row>
    <row r="586" spans="1:7" x14ac:dyDescent="0.2">
      <c r="A586" s="9">
        <v>2014</v>
      </c>
      <c r="B586" s="1">
        <v>876</v>
      </c>
      <c r="C586" s="1" t="s">
        <v>199</v>
      </c>
      <c r="D586" s="34">
        <v>0.3795</v>
      </c>
      <c r="E586" s="2">
        <v>46181.52</v>
      </c>
      <c r="F586" s="2">
        <v>34991.879999999997</v>
      </c>
      <c r="G586" s="16">
        <v>2</v>
      </c>
    </row>
    <row r="587" spans="1:7" x14ac:dyDescent="0.2">
      <c r="A587" s="9">
        <v>2014</v>
      </c>
      <c r="B587" s="1">
        <v>875</v>
      </c>
      <c r="C587" s="1" t="s">
        <v>198</v>
      </c>
      <c r="D587" s="34">
        <v>7.7200000000000005E-2</v>
      </c>
      <c r="E587" s="2">
        <v>2710.0138000000002</v>
      </c>
      <c r="F587" s="2">
        <v>1942.8293000000001</v>
      </c>
      <c r="G587" s="16">
        <v>2</v>
      </c>
    </row>
    <row r="588" spans="1:7" x14ac:dyDescent="0.2">
      <c r="A588" s="9">
        <v>2014</v>
      </c>
      <c r="B588" s="1">
        <v>874</v>
      </c>
      <c r="C588" s="1" t="s">
        <v>197</v>
      </c>
      <c r="D588" s="34">
        <v>5.1000000000000004E-3</v>
      </c>
      <c r="E588" s="2">
        <v>1647.527</v>
      </c>
      <c r="F588" s="2">
        <v>1466.9826</v>
      </c>
      <c r="G588" s="16">
        <v>2</v>
      </c>
    </row>
    <row r="589" spans="1:7" x14ac:dyDescent="0.2">
      <c r="A589" s="9">
        <v>2014</v>
      </c>
      <c r="B589" s="1">
        <v>873</v>
      </c>
      <c r="C589" s="1" t="s">
        <v>196</v>
      </c>
      <c r="D589" s="34">
        <v>0</v>
      </c>
      <c r="E589" s="2">
        <v>1508.2964999999999</v>
      </c>
      <c r="F589" s="2">
        <v>2342.1095</v>
      </c>
      <c r="G589" s="16">
        <v>2</v>
      </c>
    </row>
    <row r="590" spans="1:7" x14ac:dyDescent="0.2">
      <c r="A590" s="9">
        <v>2014</v>
      </c>
      <c r="B590" s="1">
        <v>872</v>
      </c>
      <c r="C590" s="1" t="s">
        <v>195</v>
      </c>
      <c r="D590" s="34">
        <v>0</v>
      </c>
      <c r="E590" s="2">
        <v>2888.2157000000002</v>
      </c>
      <c r="F590" s="2">
        <v>4834.1943000000001</v>
      </c>
      <c r="G590" s="16">
        <v>1</v>
      </c>
    </row>
    <row r="591" spans="1:7" x14ac:dyDescent="0.2">
      <c r="A591" s="9">
        <v>2014</v>
      </c>
      <c r="B591" s="1">
        <v>870</v>
      </c>
      <c r="C591" s="1" t="s">
        <v>193</v>
      </c>
      <c r="D591" s="34">
        <v>5.8999999999999999E-3</v>
      </c>
      <c r="E591" s="2">
        <v>5416.0025999999998</v>
      </c>
      <c r="F591" s="2">
        <v>7484.3132999999998</v>
      </c>
      <c r="G591" s="16">
        <v>2</v>
      </c>
    </row>
    <row r="592" spans="1:7" x14ac:dyDescent="0.2">
      <c r="A592" s="9">
        <v>2014</v>
      </c>
      <c r="B592" s="1">
        <v>871</v>
      </c>
      <c r="C592" s="1" t="s">
        <v>194</v>
      </c>
      <c r="D592" s="34">
        <v>0</v>
      </c>
      <c r="E592" s="2">
        <v>3807.2896999999998</v>
      </c>
      <c r="F592" s="2">
        <v>6372.5203000000001</v>
      </c>
      <c r="G592" s="16">
        <v>1</v>
      </c>
    </row>
    <row r="593" spans="1:7" x14ac:dyDescent="0.2">
      <c r="A593" s="9">
        <v>2014</v>
      </c>
      <c r="B593" s="1">
        <v>869</v>
      </c>
      <c r="C593" s="1" t="s">
        <v>192</v>
      </c>
      <c r="D593" s="34">
        <v>0.746</v>
      </c>
      <c r="E593" s="2">
        <v>29657.747899999998</v>
      </c>
      <c r="F593" s="2">
        <v>20507.1381</v>
      </c>
      <c r="G593" s="16">
        <v>2</v>
      </c>
    </row>
    <row r="594" spans="1:7" x14ac:dyDescent="0.2">
      <c r="A594" s="9">
        <v>2014</v>
      </c>
      <c r="B594" s="1">
        <v>835</v>
      </c>
      <c r="C594" s="1" t="s">
        <v>166</v>
      </c>
      <c r="D594" s="34">
        <v>0</v>
      </c>
      <c r="E594" s="2">
        <v>55946.133999999998</v>
      </c>
      <c r="F594" s="2">
        <v>-626.94399999999996</v>
      </c>
      <c r="G594" s="16">
        <v>1</v>
      </c>
    </row>
    <row r="595" spans="1:7" x14ac:dyDescent="0.2">
      <c r="A595" s="9">
        <v>2014</v>
      </c>
      <c r="B595" s="1">
        <v>836</v>
      </c>
      <c r="C595" s="1" t="s">
        <v>167</v>
      </c>
      <c r="D595" s="34">
        <v>0</v>
      </c>
      <c r="E595" s="2">
        <v>43674.078800000003</v>
      </c>
      <c r="F595" s="2">
        <v>-489.42079999999999</v>
      </c>
      <c r="G595" s="16">
        <v>1</v>
      </c>
    </row>
    <row r="596" spans="1:7" x14ac:dyDescent="0.2">
      <c r="A596" s="9">
        <v>2014</v>
      </c>
      <c r="B596" s="1">
        <v>838</v>
      </c>
      <c r="C596" s="1" t="s">
        <v>168</v>
      </c>
      <c r="D596" s="34">
        <v>0</v>
      </c>
      <c r="E596" s="2">
        <v>38219.904799999997</v>
      </c>
      <c r="F596" s="2">
        <v>-428.3048</v>
      </c>
      <c r="G596" s="16">
        <v>1</v>
      </c>
    </row>
    <row r="597" spans="1:7" x14ac:dyDescent="0.2">
      <c r="A597" s="9">
        <v>2014</v>
      </c>
      <c r="B597" s="1">
        <v>852</v>
      </c>
      <c r="C597" s="1" t="s">
        <v>175</v>
      </c>
      <c r="D597" s="34">
        <v>0</v>
      </c>
      <c r="E597" s="2">
        <v>61.866799999999998</v>
      </c>
      <c r="F597" s="2">
        <v>35.620199999999997</v>
      </c>
      <c r="G597" s="16">
        <v>3</v>
      </c>
    </row>
    <row r="598" spans="1:7" x14ac:dyDescent="0.2">
      <c r="A598" s="9">
        <v>2014</v>
      </c>
      <c r="B598" s="1">
        <v>854</v>
      </c>
      <c r="C598" s="1" t="s">
        <v>177</v>
      </c>
      <c r="D598" s="34">
        <v>0</v>
      </c>
      <c r="E598" s="2">
        <v>123.7336</v>
      </c>
      <c r="F598" s="2">
        <v>71.240399999999994</v>
      </c>
      <c r="G598" s="16">
        <v>3</v>
      </c>
    </row>
    <row r="599" spans="1:7" x14ac:dyDescent="0.2">
      <c r="A599" s="9">
        <v>2014</v>
      </c>
      <c r="B599" s="1">
        <v>855</v>
      </c>
      <c r="C599" s="1" t="s">
        <v>178</v>
      </c>
      <c r="D599" s="34">
        <v>0</v>
      </c>
      <c r="E599" s="2">
        <v>74.241799999999998</v>
      </c>
      <c r="F599" s="2">
        <v>42.745199999999997</v>
      </c>
      <c r="G599" s="16">
        <v>3</v>
      </c>
    </row>
    <row r="600" spans="1:7" x14ac:dyDescent="0.2">
      <c r="A600" s="9">
        <v>2014</v>
      </c>
      <c r="B600" s="1">
        <v>856</v>
      </c>
      <c r="C600" s="1" t="s">
        <v>179</v>
      </c>
      <c r="D600" s="34">
        <v>0</v>
      </c>
      <c r="E600" s="2">
        <v>222.72540000000001</v>
      </c>
      <c r="F600" s="2">
        <v>128.23560000000001</v>
      </c>
      <c r="G600" s="16">
        <v>3</v>
      </c>
    </row>
    <row r="601" spans="1:7" x14ac:dyDescent="0.2">
      <c r="A601" s="9">
        <v>2014</v>
      </c>
      <c r="B601" s="1">
        <v>858</v>
      </c>
      <c r="C601" s="1" t="s">
        <v>181</v>
      </c>
      <c r="D601" s="34">
        <v>6.3E-3</v>
      </c>
      <c r="E601" s="2">
        <v>4524.6941999999999</v>
      </c>
      <c r="F601" s="2">
        <v>4959.1169</v>
      </c>
      <c r="G601" s="16">
        <v>2</v>
      </c>
    </row>
    <row r="602" spans="1:7" x14ac:dyDescent="0.2">
      <c r="A602" s="9">
        <v>2014</v>
      </c>
      <c r="B602" s="1">
        <v>859</v>
      </c>
      <c r="C602" s="1" t="s">
        <v>182</v>
      </c>
      <c r="D602" s="34">
        <v>2.1399999999999999E-2</v>
      </c>
      <c r="E602" s="2">
        <v>6796.2006000000001</v>
      </c>
      <c r="F602" s="2">
        <v>6688.7370000000001</v>
      </c>
      <c r="G602" s="16">
        <v>2</v>
      </c>
    </row>
    <row r="603" spans="1:7" x14ac:dyDescent="0.2">
      <c r="A603" s="9">
        <v>2014</v>
      </c>
      <c r="B603" s="1">
        <v>860</v>
      </c>
      <c r="C603" s="1" t="s">
        <v>183</v>
      </c>
      <c r="D603" s="34">
        <v>0</v>
      </c>
      <c r="E603" s="2">
        <v>3388.9409999999998</v>
      </c>
      <c r="F603" s="2">
        <v>4330.3069999999998</v>
      </c>
      <c r="G603" s="16">
        <v>2</v>
      </c>
    </row>
    <row r="604" spans="1:7" x14ac:dyDescent="0.2">
      <c r="A604" s="9">
        <v>2014</v>
      </c>
      <c r="B604" s="1">
        <v>868</v>
      </c>
      <c r="C604" s="1" t="s">
        <v>191</v>
      </c>
      <c r="D604" s="34">
        <v>0</v>
      </c>
      <c r="E604" s="2">
        <v>10287.285900000001</v>
      </c>
      <c r="F604" s="2">
        <v>10863.6921</v>
      </c>
      <c r="G604" s="16">
        <v>2</v>
      </c>
    </row>
    <row r="605" spans="1:7" x14ac:dyDescent="0.2">
      <c r="A605" s="9">
        <v>2014</v>
      </c>
      <c r="B605" s="1">
        <v>867</v>
      </c>
      <c r="C605" s="1" t="s">
        <v>190</v>
      </c>
      <c r="D605" s="34">
        <v>0.75090000000000001</v>
      </c>
      <c r="E605" s="2">
        <v>28636.872200000002</v>
      </c>
      <c r="F605" s="2">
        <v>19326.706699999999</v>
      </c>
      <c r="G605" s="16">
        <v>2</v>
      </c>
    </row>
    <row r="606" spans="1:7" x14ac:dyDescent="0.2">
      <c r="A606" s="9">
        <v>2014</v>
      </c>
      <c r="B606" s="1">
        <v>865</v>
      </c>
      <c r="C606" s="1" t="s">
        <v>188</v>
      </c>
      <c r="D606" s="34">
        <v>0.1132</v>
      </c>
      <c r="E606" s="2">
        <v>16529.304</v>
      </c>
      <c r="F606" s="2">
        <v>12465.989799999999</v>
      </c>
      <c r="G606" s="16">
        <v>2</v>
      </c>
    </row>
    <row r="607" spans="1:7" x14ac:dyDescent="0.2">
      <c r="A607" s="9">
        <v>2014</v>
      </c>
      <c r="B607" s="1">
        <v>866</v>
      </c>
      <c r="C607" s="1" t="s">
        <v>189</v>
      </c>
      <c r="D607" s="34">
        <v>0</v>
      </c>
      <c r="E607" s="2">
        <v>2612.39</v>
      </c>
      <c r="F607" s="2">
        <v>4372.6099999999997</v>
      </c>
      <c r="G607" s="16">
        <v>1</v>
      </c>
    </row>
    <row r="608" spans="1:7" x14ac:dyDescent="0.2">
      <c r="A608" s="9">
        <v>2014</v>
      </c>
      <c r="B608" s="1">
        <v>864</v>
      </c>
      <c r="C608" s="1" t="s">
        <v>187</v>
      </c>
      <c r="D608" s="34">
        <v>0.65559999999999996</v>
      </c>
      <c r="E608" s="2">
        <v>33129.855000000003</v>
      </c>
      <c r="F608" s="2">
        <v>19697.5232</v>
      </c>
      <c r="G608" s="16">
        <v>2</v>
      </c>
    </row>
    <row r="609" spans="1:7" x14ac:dyDescent="0.2">
      <c r="A609" s="9">
        <v>2014</v>
      </c>
      <c r="B609" s="1">
        <v>861</v>
      </c>
      <c r="C609" s="1" t="s">
        <v>184</v>
      </c>
      <c r="D609" s="34">
        <v>0</v>
      </c>
      <c r="E609" s="2">
        <v>31.341799999999999</v>
      </c>
      <c r="F609" s="2">
        <v>18.045200000000001</v>
      </c>
      <c r="G609" s="16">
        <v>3</v>
      </c>
    </row>
    <row r="610" spans="1:7" x14ac:dyDescent="0.2">
      <c r="A610" s="9">
        <v>2014</v>
      </c>
      <c r="B610" s="1">
        <v>862</v>
      </c>
      <c r="C610" s="1" t="s">
        <v>185</v>
      </c>
      <c r="D610" s="34">
        <v>0</v>
      </c>
      <c r="E610" s="2">
        <v>47.012700000000002</v>
      </c>
      <c r="F610" s="2">
        <v>27.067799999999998</v>
      </c>
      <c r="G610" s="16">
        <v>3</v>
      </c>
    </row>
    <row r="611" spans="1:7" ht="15" thickBot="1" x14ac:dyDescent="0.25">
      <c r="A611" s="10">
        <v>2014</v>
      </c>
      <c r="B611" s="17">
        <v>863</v>
      </c>
      <c r="C611" s="17" t="s">
        <v>186</v>
      </c>
      <c r="D611" s="35">
        <v>0</v>
      </c>
      <c r="E611" s="11">
        <v>109.69629999999999</v>
      </c>
      <c r="F611" s="11">
        <v>63.158200000000001</v>
      </c>
      <c r="G611" s="1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4D33-D302-4ACE-A390-948107F7F105}">
  <dimension ref="A1:E11"/>
  <sheetViews>
    <sheetView workbookViewId="0">
      <selection activeCell="B4" sqref="B4"/>
    </sheetView>
  </sheetViews>
  <sheetFormatPr defaultRowHeight="14.25" x14ac:dyDescent="0.2"/>
  <cols>
    <col min="2" max="2" width="17.75" bestFit="1" customWidth="1"/>
    <col min="3" max="3" width="18.375" bestFit="1" customWidth="1"/>
    <col min="4" max="5" width="13.5" bestFit="1" customWidth="1"/>
  </cols>
  <sheetData>
    <row r="1" spans="1:5" x14ac:dyDescent="0.2">
      <c r="A1" s="19" t="s">
        <v>41</v>
      </c>
      <c r="B1" s="26" t="s">
        <v>42</v>
      </c>
      <c r="C1" s="26" t="s">
        <v>40</v>
      </c>
      <c r="D1" s="26" t="s">
        <v>2</v>
      </c>
      <c r="E1" s="27" t="s">
        <v>3</v>
      </c>
    </row>
    <row r="2" spans="1:5" x14ac:dyDescent="0.2">
      <c r="A2" s="9" t="s">
        <v>43</v>
      </c>
      <c r="B2" s="25">
        <v>60398</v>
      </c>
      <c r="C2" s="24">
        <v>0</v>
      </c>
      <c r="D2" s="2">
        <v>17670734.341200002</v>
      </c>
      <c r="E2" s="20">
        <v>11687942.8795</v>
      </c>
    </row>
    <row r="3" spans="1:5" x14ac:dyDescent="0.2">
      <c r="A3" s="9">
        <v>1840</v>
      </c>
      <c r="B3" s="25">
        <v>2350</v>
      </c>
      <c r="C3" s="24">
        <v>1.85</v>
      </c>
      <c r="D3" s="2">
        <v>563863.46699999995</v>
      </c>
      <c r="E3" s="20">
        <v>38696.426899999999</v>
      </c>
    </row>
    <row r="4" spans="1:5" x14ac:dyDescent="0.2">
      <c r="A4" s="9">
        <v>1970</v>
      </c>
      <c r="B4" s="25">
        <v>1782</v>
      </c>
      <c r="C4" s="24">
        <v>2.4500000000000002</v>
      </c>
      <c r="D4" s="2">
        <v>538418.45030000003</v>
      </c>
      <c r="E4" s="20">
        <v>38671.122199999998</v>
      </c>
    </row>
    <row r="5" spans="1:5" x14ac:dyDescent="0.2">
      <c r="A5" s="9">
        <v>1032</v>
      </c>
      <c r="B5" s="25">
        <v>1558</v>
      </c>
      <c r="C5" s="24">
        <v>2.9</v>
      </c>
      <c r="D5" s="2">
        <v>839064.94779999997</v>
      </c>
      <c r="E5" s="20">
        <v>38042.246700000003</v>
      </c>
    </row>
    <row r="6" spans="1:5" x14ac:dyDescent="0.2">
      <c r="A6" s="9">
        <v>518</v>
      </c>
      <c r="B6" s="25">
        <v>1578</v>
      </c>
      <c r="C6" s="24">
        <v>1.29</v>
      </c>
      <c r="D6" s="2">
        <v>686382.67290000001</v>
      </c>
      <c r="E6" s="20">
        <v>37916.968500000003</v>
      </c>
    </row>
    <row r="7" spans="1:5" x14ac:dyDescent="0.2">
      <c r="A7" s="9">
        <v>808</v>
      </c>
      <c r="B7" s="25">
        <v>2313</v>
      </c>
      <c r="C7" s="24">
        <v>1.44</v>
      </c>
      <c r="D7" s="2">
        <v>544373.35140000004</v>
      </c>
      <c r="E7" s="20">
        <v>35848.980900000002</v>
      </c>
    </row>
    <row r="8" spans="1:5" x14ac:dyDescent="0.2">
      <c r="A8" s="9">
        <v>318</v>
      </c>
      <c r="B8" s="25">
        <v>1382</v>
      </c>
      <c r="C8" s="24">
        <v>1.25</v>
      </c>
      <c r="D8" s="2">
        <v>667133.33120000002</v>
      </c>
      <c r="E8" s="20">
        <v>33670.454599999997</v>
      </c>
    </row>
    <row r="9" spans="1:5" x14ac:dyDescent="0.2">
      <c r="A9" s="9">
        <v>1424</v>
      </c>
      <c r="B9" s="25">
        <v>1776</v>
      </c>
      <c r="C9" s="24">
        <v>2.12</v>
      </c>
      <c r="D9" s="2">
        <v>503199.76539999997</v>
      </c>
      <c r="E9" s="20">
        <v>33346.353000000003</v>
      </c>
    </row>
    <row r="10" spans="1:5" x14ac:dyDescent="0.2">
      <c r="A10" s="9">
        <v>1242</v>
      </c>
      <c r="B10" s="25">
        <v>1946</v>
      </c>
      <c r="C10" s="24">
        <v>3.29</v>
      </c>
      <c r="D10" s="2">
        <v>638990.34609999997</v>
      </c>
      <c r="E10" s="20">
        <v>32627.685300000001</v>
      </c>
    </row>
    <row r="11" spans="1:5" ht="15" thickBot="1" x14ac:dyDescent="0.25">
      <c r="A11" s="10">
        <v>1836</v>
      </c>
      <c r="B11" s="28">
        <v>1115</v>
      </c>
      <c r="C11" s="29">
        <v>1.53</v>
      </c>
      <c r="D11" s="11">
        <v>386712.75790000003</v>
      </c>
      <c r="E11" s="21">
        <v>31723.773300000001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66B4-0F0E-4C1D-840B-95A32ECCE039}">
  <dimension ref="A1:E5"/>
  <sheetViews>
    <sheetView workbookViewId="0">
      <selection activeCell="E5" sqref="E5"/>
    </sheetView>
  </sheetViews>
  <sheetFormatPr defaultRowHeight="14.25" x14ac:dyDescent="0.2"/>
  <cols>
    <col min="1" max="1" width="17.375" bestFit="1" customWidth="1"/>
    <col min="2" max="2" width="14.5" bestFit="1" customWidth="1"/>
    <col min="3" max="3" width="17.75" bestFit="1" customWidth="1"/>
    <col min="4" max="4" width="13.5" bestFit="1" customWidth="1"/>
    <col min="5" max="5" width="12.75" bestFit="1" customWidth="1"/>
  </cols>
  <sheetData>
    <row r="1" spans="1:5" x14ac:dyDescent="0.2">
      <c r="A1" s="19" t="s">
        <v>44</v>
      </c>
      <c r="B1" s="26" t="s">
        <v>45</v>
      </c>
      <c r="C1" s="26" t="s">
        <v>42</v>
      </c>
      <c r="D1" s="26" t="s">
        <v>2</v>
      </c>
      <c r="E1" s="27" t="s">
        <v>3</v>
      </c>
    </row>
    <row r="2" spans="1:5" x14ac:dyDescent="0.2">
      <c r="A2" s="9">
        <v>1</v>
      </c>
      <c r="B2" s="1" t="s">
        <v>46</v>
      </c>
      <c r="C2" s="25">
        <v>90268</v>
      </c>
      <c r="D2" s="2">
        <v>86714778.688800007</v>
      </c>
      <c r="E2" s="20">
        <v>7936394.0554</v>
      </c>
    </row>
    <row r="3" spans="1:5" x14ac:dyDescent="0.2">
      <c r="A3" s="9">
        <v>4</v>
      </c>
      <c r="B3" s="1" t="s">
        <v>47</v>
      </c>
      <c r="C3" s="25">
        <v>61932</v>
      </c>
      <c r="D3" s="2">
        <v>635678.6237</v>
      </c>
      <c r="E3" s="20">
        <v>636394.27549999999</v>
      </c>
    </row>
    <row r="4" spans="1:5" x14ac:dyDescent="0.2">
      <c r="A4" s="9">
        <v>2</v>
      </c>
      <c r="B4" s="1" t="s">
        <v>48</v>
      </c>
      <c r="C4" s="25">
        <v>49044</v>
      </c>
      <c r="D4" s="2">
        <v>11312360.1033</v>
      </c>
      <c r="E4" s="20">
        <v>490233.1704</v>
      </c>
    </row>
    <row r="5" spans="1:5" ht="15" thickBot="1" x14ac:dyDescent="0.25">
      <c r="A5" s="10">
        <v>3</v>
      </c>
      <c r="B5" s="17" t="s">
        <v>49</v>
      </c>
      <c r="C5" s="28">
        <v>73670</v>
      </c>
      <c r="D5" s="11">
        <v>1811660.3577000001</v>
      </c>
      <c r="E5" s="21">
        <v>308882.26809999999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9E17-ED3D-4BF7-8B36-A159700A3EDC}">
  <dimension ref="A1:L13"/>
  <sheetViews>
    <sheetView topLeftCell="A22" zoomScale="80" zoomScaleNormal="80" workbookViewId="0">
      <selection activeCell="C26" sqref="C26"/>
    </sheetView>
  </sheetViews>
  <sheetFormatPr defaultRowHeight="14.25" x14ac:dyDescent="0.2"/>
  <cols>
    <col min="1" max="1" width="12.75" customWidth="1"/>
    <col min="2" max="2" width="13.625" customWidth="1"/>
    <col min="3" max="3" width="8.75" bestFit="1" customWidth="1"/>
    <col min="4" max="5" width="11.625" bestFit="1" customWidth="1"/>
    <col min="6" max="6" width="10.125" bestFit="1" customWidth="1"/>
    <col min="7" max="7" width="8.75" bestFit="1" customWidth="1"/>
    <col min="12" max="12" width="20.125" bestFit="1" customWidth="1"/>
  </cols>
  <sheetData>
    <row r="1" spans="1:12" ht="18.75" thickBot="1" x14ac:dyDescent="0.25">
      <c r="A1" s="80" t="s">
        <v>375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39" thickBot="1" x14ac:dyDescent="0.25">
      <c r="A2" s="65" t="s">
        <v>376</v>
      </c>
      <c r="B2" s="66" t="s">
        <v>39</v>
      </c>
      <c r="C2" s="66" t="s">
        <v>377</v>
      </c>
      <c r="D2" s="66" t="s">
        <v>378</v>
      </c>
      <c r="E2" s="66" t="s">
        <v>379</v>
      </c>
      <c r="F2" s="66" t="s">
        <v>380</v>
      </c>
      <c r="G2" s="66" t="s">
        <v>381</v>
      </c>
      <c r="H2" s="66" t="s">
        <v>382</v>
      </c>
      <c r="I2" s="66" t="s">
        <v>383</v>
      </c>
      <c r="J2" s="66" t="s">
        <v>384</v>
      </c>
      <c r="K2" s="66" t="s">
        <v>385</v>
      </c>
      <c r="L2" s="64" t="s">
        <v>386</v>
      </c>
    </row>
    <row r="3" spans="1:12" ht="15" thickBot="1" x14ac:dyDescent="0.25">
      <c r="A3" s="73">
        <v>2012</v>
      </c>
      <c r="B3" s="67">
        <v>751</v>
      </c>
      <c r="C3" s="67">
        <v>256</v>
      </c>
      <c r="D3" s="68">
        <v>775768.94</v>
      </c>
      <c r="E3" s="68">
        <v>555851.31999999995</v>
      </c>
      <c r="F3" s="68">
        <v>219917.62</v>
      </c>
      <c r="G3" s="68">
        <v>3030.35</v>
      </c>
      <c r="H3" s="67">
        <v>0</v>
      </c>
      <c r="I3" s="68">
        <v>3030.35</v>
      </c>
      <c r="J3" s="67">
        <v>859.05</v>
      </c>
      <c r="K3" s="68">
        <v>2171.29</v>
      </c>
      <c r="L3" s="69">
        <v>0.2319</v>
      </c>
    </row>
    <row r="4" spans="1:12" ht="15" thickBot="1" x14ac:dyDescent="0.25">
      <c r="A4" s="73">
        <v>2012</v>
      </c>
      <c r="B4" s="67">
        <v>752</v>
      </c>
      <c r="C4" s="67">
        <v>242</v>
      </c>
      <c r="D4" s="68">
        <v>729967.08</v>
      </c>
      <c r="E4" s="68">
        <v>525453.19999999995</v>
      </c>
      <c r="F4" s="68">
        <v>204513.88</v>
      </c>
      <c r="G4" s="68">
        <v>3016.39</v>
      </c>
      <c r="H4" s="67">
        <v>0</v>
      </c>
      <c r="I4" s="68">
        <v>3016.39</v>
      </c>
      <c r="J4" s="67">
        <v>845.1</v>
      </c>
      <c r="K4" s="68">
        <v>2171.29</v>
      </c>
      <c r="L4" s="69">
        <v>0.21560000000000001</v>
      </c>
    </row>
    <row r="5" spans="1:12" ht="15" thickBot="1" x14ac:dyDescent="0.25">
      <c r="A5" s="73">
        <v>2012</v>
      </c>
      <c r="B5" s="67">
        <v>749</v>
      </c>
      <c r="C5" s="67">
        <v>280</v>
      </c>
      <c r="D5" s="68">
        <v>800101.17</v>
      </c>
      <c r="E5" s="68">
        <v>607962.38</v>
      </c>
      <c r="F5" s="68">
        <v>192138.8</v>
      </c>
      <c r="G5" s="68">
        <v>2857.5</v>
      </c>
      <c r="H5" s="67">
        <v>0</v>
      </c>
      <c r="I5" s="68">
        <v>2857.5</v>
      </c>
      <c r="J5" s="67">
        <v>686.21</v>
      </c>
      <c r="K5" s="68">
        <v>2171.29</v>
      </c>
      <c r="L5" s="69">
        <v>0.2026</v>
      </c>
    </row>
    <row r="6" spans="1:12" ht="15" thickBot="1" x14ac:dyDescent="0.25">
      <c r="A6" s="73">
        <v>2012</v>
      </c>
      <c r="B6" s="67">
        <v>753</v>
      </c>
      <c r="C6" s="67">
        <v>301</v>
      </c>
      <c r="D6" s="68">
        <v>829442.99</v>
      </c>
      <c r="E6" s="68">
        <v>653559.55000000005</v>
      </c>
      <c r="F6" s="68">
        <v>175883.43</v>
      </c>
      <c r="G6" s="68">
        <v>2755.62</v>
      </c>
      <c r="H6" s="67">
        <v>0</v>
      </c>
      <c r="I6" s="68">
        <v>2755.62</v>
      </c>
      <c r="J6" s="67">
        <v>584.33000000000004</v>
      </c>
      <c r="K6" s="68">
        <v>2171.29</v>
      </c>
      <c r="L6" s="69">
        <v>0.18540000000000001</v>
      </c>
    </row>
    <row r="7" spans="1:12" ht="15" thickBot="1" x14ac:dyDescent="0.25">
      <c r="A7" s="73">
        <v>2012</v>
      </c>
      <c r="B7" s="67">
        <v>750</v>
      </c>
      <c r="C7" s="67">
        <v>220</v>
      </c>
      <c r="D7" s="68">
        <v>649813.82999999996</v>
      </c>
      <c r="E7" s="68">
        <v>477684.72</v>
      </c>
      <c r="F7" s="68">
        <v>172129.11</v>
      </c>
      <c r="G7" s="68">
        <v>2953.7</v>
      </c>
      <c r="H7" s="67">
        <v>0</v>
      </c>
      <c r="I7" s="68">
        <v>2953.7</v>
      </c>
      <c r="J7" s="67">
        <v>782.41</v>
      </c>
      <c r="K7" s="68">
        <v>2171.29</v>
      </c>
      <c r="L7" s="69">
        <v>0.18149999999999999</v>
      </c>
    </row>
    <row r="8" spans="1:12" ht="15" thickBot="1" x14ac:dyDescent="0.25">
      <c r="A8" s="73">
        <v>2012</v>
      </c>
      <c r="B8" s="67">
        <v>790</v>
      </c>
      <c r="C8" s="67">
        <v>567</v>
      </c>
      <c r="D8" s="68">
        <v>932999.06</v>
      </c>
      <c r="E8" s="68">
        <v>861151.89</v>
      </c>
      <c r="F8" s="68">
        <v>71847.17</v>
      </c>
      <c r="G8" s="68">
        <v>1646.05</v>
      </c>
      <c r="H8" s="67">
        <v>0.55000000000000004</v>
      </c>
      <c r="I8" s="68">
        <v>1645.5</v>
      </c>
      <c r="J8" s="67">
        <v>126.71</v>
      </c>
      <c r="K8" s="68">
        <v>1518.79</v>
      </c>
      <c r="L8" s="69">
        <v>7.5700000000000003E-2</v>
      </c>
    </row>
    <row r="9" spans="1:12" ht="15" thickBot="1" x14ac:dyDescent="0.25">
      <c r="A9" s="73">
        <v>2012</v>
      </c>
      <c r="B9" s="67">
        <v>784</v>
      </c>
      <c r="C9" s="67">
        <v>638</v>
      </c>
      <c r="D9" s="68">
        <v>865689.07</v>
      </c>
      <c r="E9" s="68">
        <v>798764.07</v>
      </c>
      <c r="F9" s="68">
        <v>66925</v>
      </c>
      <c r="G9" s="68">
        <v>1357.74</v>
      </c>
      <c r="H9" s="67">
        <v>0.86</v>
      </c>
      <c r="I9" s="68">
        <v>1356.88</v>
      </c>
      <c r="J9" s="67">
        <v>104.9</v>
      </c>
      <c r="K9" s="68">
        <v>1251.98</v>
      </c>
      <c r="L9" s="69">
        <v>7.0499999999999993E-2</v>
      </c>
    </row>
    <row r="10" spans="1:12" ht="15" thickBot="1" x14ac:dyDescent="0.25">
      <c r="A10" s="73">
        <v>2012</v>
      </c>
      <c r="B10" s="67">
        <v>791</v>
      </c>
      <c r="C10" s="67">
        <v>437</v>
      </c>
      <c r="D10" s="68">
        <v>728606.97</v>
      </c>
      <c r="E10" s="68">
        <v>663709.66</v>
      </c>
      <c r="F10" s="68">
        <v>64897.31</v>
      </c>
      <c r="G10" s="68">
        <v>1667.29</v>
      </c>
      <c r="H10" s="67">
        <v>0</v>
      </c>
      <c r="I10" s="68">
        <v>1667.29</v>
      </c>
      <c r="J10" s="67">
        <v>148.51</v>
      </c>
      <c r="K10" s="68">
        <v>1518.79</v>
      </c>
      <c r="L10" s="69">
        <v>6.8400000000000002E-2</v>
      </c>
    </row>
    <row r="11" spans="1:12" ht="15" thickBot="1" x14ac:dyDescent="0.25">
      <c r="A11" s="73">
        <v>2012</v>
      </c>
      <c r="B11" s="67">
        <v>783</v>
      </c>
      <c r="C11" s="67">
        <v>889</v>
      </c>
      <c r="D11" s="68">
        <v>1167802.98</v>
      </c>
      <c r="E11" s="68">
        <v>1113011.3799999999</v>
      </c>
      <c r="F11" s="68">
        <v>54791.6</v>
      </c>
      <c r="G11" s="68">
        <v>1315.18</v>
      </c>
      <c r="H11" s="67">
        <v>1.57</v>
      </c>
      <c r="I11" s="68">
        <v>1313.61</v>
      </c>
      <c r="J11" s="67">
        <v>61.63</v>
      </c>
      <c r="K11" s="68">
        <v>1251.98</v>
      </c>
      <c r="L11" s="69">
        <v>5.7700000000000001E-2</v>
      </c>
    </row>
    <row r="12" spans="1:12" ht="15" thickBot="1" x14ac:dyDescent="0.25">
      <c r="A12" s="73">
        <v>2012</v>
      </c>
      <c r="B12" s="67">
        <v>779</v>
      </c>
      <c r="C12" s="67">
        <v>722</v>
      </c>
      <c r="D12" s="68">
        <v>965541.73</v>
      </c>
      <c r="E12" s="68">
        <v>913777.28</v>
      </c>
      <c r="F12" s="68">
        <v>51764.45</v>
      </c>
      <c r="G12" s="68">
        <v>1338.45</v>
      </c>
      <c r="H12" s="67">
        <v>1.1299999999999999</v>
      </c>
      <c r="I12" s="68">
        <v>1337.32</v>
      </c>
      <c r="J12" s="67">
        <v>71.7</v>
      </c>
      <c r="K12" s="68">
        <v>1265.6199999999999</v>
      </c>
      <c r="L12" s="69">
        <v>5.45E-2</v>
      </c>
    </row>
    <row r="13" spans="1:12" ht="15" thickBot="1" x14ac:dyDescent="0.25">
      <c r="A13" s="70">
        <v>2012</v>
      </c>
      <c r="B13" s="71" t="s">
        <v>387</v>
      </c>
      <c r="C13" s="71"/>
      <c r="D13" s="71"/>
      <c r="E13" s="71"/>
      <c r="F13" s="71"/>
      <c r="G13" s="71"/>
      <c r="H13" s="71"/>
      <c r="I13" s="71"/>
      <c r="J13" s="71"/>
      <c r="K13" s="71"/>
      <c r="L13" s="72">
        <v>-0.34379999999999999</v>
      </c>
    </row>
  </sheetData>
  <mergeCells count="1">
    <mergeCell ref="A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252C-7C30-48D2-B9A5-2BA0FE9B1C05}">
  <sheetPr>
    <tabColor rgb="FFFF0000"/>
  </sheetPr>
  <dimension ref="A1:O161"/>
  <sheetViews>
    <sheetView zoomScale="115" zoomScaleNormal="115" workbookViewId="0">
      <selection activeCell="E12" sqref="E12"/>
    </sheetView>
  </sheetViews>
  <sheetFormatPr defaultRowHeight="14.25" x14ac:dyDescent="0.2"/>
  <cols>
    <col min="1" max="1" width="16.375" bestFit="1" customWidth="1"/>
    <col min="2" max="2" width="14" bestFit="1" customWidth="1"/>
    <col min="3" max="3" width="13.875" bestFit="1" customWidth="1"/>
    <col min="4" max="4" width="15.25" bestFit="1" customWidth="1"/>
    <col min="5" max="5" width="15.5" style="48" bestFit="1" customWidth="1"/>
    <col min="6" max="6" width="12.75" bestFit="1" customWidth="1"/>
    <col min="7" max="7" width="13.5" style="45" bestFit="1" customWidth="1"/>
    <col min="8" max="8" width="11.875" bestFit="1" customWidth="1"/>
    <col min="9" max="9" width="14" bestFit="1" customWidth="1"/>
    <col min="12" max="12" width="15.5" bestFit="1" customWidth="1"/>
    <col min="14" max="14" width="15.875" bestFit="1" customWidth="1"/>
    <col min="15" max="15" width="11.875" bestFit="1" customWidth="1"/>
  </cols>
  <sheetData>
    <row r="1" spans="1:15" ht="15.75" thickBot="1" x14ac:dyDescent="0.3">
      <c r="A1" s="38" t="s">
        <v>0</v>
      </c>
      <c r="B1" s="39" t="s">
        <v>50</v>
      </c>
      <c r="C1" s="39" t="s">
        <v>39</v>
      </c>
      <c r="D1" s="39" t="s">
        <v>324</v>
      </c>
      <c r="E1" s="46" t="s">
        <v>325</v>
      </c>
      <c r="F1" s="40" t="s">
        <v>326</v>
      </c>
      <c r="G1" s="41" t="s">
        <v>327</v>
      </c>
    </row>
    <row r="2" spans="1:15" ht="15" thickBot="1" x14ac:dyDescent="0.25">
      <c r="A2" s="19">
        <v>2011</v>
      </c>
      <c r="B2" s="26">
        <v>5</v>
      </c>
      <c r="C2" s="26">
        <v>762</v>
      </c>
      <c r="D2" s="26">
        <v>44</v>
      </c>
      <c r="E2" s="47">
        <v>-2958.8987999999999</v>
      </c>
      <c r="F2" s="27">
        <v>1</v>
      </c>
      <c r="G2" s="42">
        <v>419.45890000000003</v>
      </c>
      <c r="M2" s="79"/>
      <c r="N2" s="79"/>
    </row>
    <row r="3" spans="1:15" ht="15" x14ac:dyDescent="0.25">
      <c r="A3" s="9">
        <v>2011</v>
      </c>
      <c r="B3" s="1">
        <v>5</v>
      </c>
      <c r="C3" s="1">
        <v>760</v>
      </c>
      <c r="D3" s="1">
        <v>43</v>
      </c>
      <c r="E3" s="2">
        <v>-2891.6511</v>
      </c>
      <c r="F3" s="16">
        <v>2</v>
      </c>
      <c r="G3" s="43">
        <v>419.45890000000003</v>
      </c>
      <c r="I3" s="26">
        <v>775</v>
      </c>
      <c r="J3" t="s">
        <v>111</v>
      </c>
      <c r="M3" s="49" t="s">
        <v>30</v>
      </c>
      <c r="N3" s="50" t="s">
        <v>328</v>
      </c>
      <c r="O3" s="51" t="s">
        <v>329</v>
      </c>
    </row>
    <row r="4" spans="1:15" x14ac:dyDescent="0.2">
      <c r="A4" s="9">
        <v>2011</v>
      </c>
      <c r="B4" s="1">
        <v>5</v>
      </c>
      <c r="C4" s="1">
        <v>765</v>
      </c>
      <c r="D4" s="1">
        <v>30</v>
      </c>
      <c r="E4" s="2">
        <v>-2017.431</v>
      </c>
      <c r="F4" s="16">
        <v>3</v>
      </c>
      <c r="G4" s="43">
        <v>419.45890000000003</v>
      </c>
      <c r="I4" s="1">
        <v>771</v>
      </c>
      <c r="J4" t="s">
        <v>107</v>
      </c>
      <c r="M4" s="9" t="s">
        <v>330</v>
      </c>
      <c r="N4" s="25">
        <v>120</v>
      </c>
      <c r="O4" s="52">
        <f>_xlfn.XLOOKUP(M4,'By Month'!$C$1:$C$39,'By Month'!$F$1:$F$39,"-",0)</f>
        <v>3705.6563000000001</v>
      </c>
    </row>
    <row r="5" spans="1:15" ht="15" thickBot="1" x14ac:dyDescent="0.25">
      <c r="A5" s="10">
        <v>2011</v>
      </c>
      <c r="B5" s="17">
        <v>5</v>
      </c>
      <c r="C5" s="17">
        <v>770</v>
      </c>
      <c r="D5" s="17">
        <v>29</v>
      </c>
      <c r="E5" s="11">
        <v>-1950.1832999999999</v>
      </c>
      <c r="F5" s="18">
        <v>4</v>
      </c>
      <c r="G5" s="44">
        <v>419.45890000000003</v>
      </c>
      <c r="I5" s="1">
        <v>776</v>
      </c>
      <c r="J5" t="s">
        <v>112</v>
      </c>
      <c r="M5" s="9" t="s">
        <v>331</v>
      </c>
      <c r="N5" s="25">
        <v>28</v>
      </c>
      <c r="O5" s="52">
        <f>_xlfn.XLOOKUP(M5,'By Month'!$C$1:$C$39,'By Month'!$F$1:$F$39,"-",0)</f>
        <v>183781.2634</v>
      </c>
    </row>
    <row r="6" spans="1:15" ht="15" thickBot="1" x14ac:dyDescent="0.25">
      <c r="A6" s="19">
        <v>2011</v>
      </c>
      <c r="B6" s="26">
        <v>6</v>
      </c>
      <c r="C6" s="26">
        <v>761</v>
      </c>
      <c r="D6" s="26">
        <v>1</v>
      </c>
      <c r="E6" s="47">
        <v>212.39160000000001</v>
      </c>
      <c r="F6" s="27">
        <v>1</v>
      </c>
      <c r="G6" s="42">
        <v>699.09820000000002</v>
      </c>
      <c r="I6" s="17">
        <v>778</v>
      </c>
      <c r="J6" t="s">
        <v>113</v>
      </c>
      <c r="M6" s="9" t="s">
        <v>332</v>
      </c>
      <c r="N6" s="25">
        <v>519</v>
      </c>
      <c r="O6" s="52">
        <f>_xlfn.XLOOKUP(M6,'By Month'!$C$1:$C$39,'By Month'!$F$1:$F$39,"-",0)</f>
        <v>228949.12289999999</v>
      </c>
    </row>
    <row r="7" spans="1:15" x14ac:dyDescent="0.2">
      <c r="A7" s="9">
        <v>2011</v>
      </c>
      <c r="B7" s="1">
        <v>6</v>
      </c>
      <c r="C7" s="1">
        <v>763</v>
      </c>
      <c r="D7" s="1">
        <v>1</v>
      </c>
      <c r="E7" s="2">
        <v>212.39160000000001</v>
      </c>
      <c r="F7" s="16">
        <v>1</v>
      </c>
      <c r="G7" s="43">
        <v>699.09820000000002</v>
      </c>
      <c r="M7" s="9" t="s">
        <v>333</v>
      </c>
      <c r="N7" s="25">
        <v>570</v>
      </c>
      <c r="O7" s="52">
        <f>_xlfn.XLOOKUP(M7,'By Month'!$C$1:$C$39,'By Month'!$F$1:$F$39,"-",0)</f>
        <v>213054.2684</v>
      </c>
    </row>
    <row r="8" spans="1:15" ht="15" thickBot="1" x14ac:dyDescent="0.25">
      <c r="A8" s="9">
        <v>2011</v>
      </c>
      <c r="B8" s="1">
        <v>6</v>
      </c>
      <c r="C8" s="1">
        <v>767</v>
      </c>
      <c r="D8" s="1">
        <v>1</v>
      </c>
      <c r="E8" s="2">
        <v>212.39160000000001</v>
      </c>
      <c r="F8" s="16">
        <v>1</v>
      </c>
      <c r="G8" s="43">
        <v>699.09820000000002</v>
      </c>
      <c r="M8" s="9" t="s">
        <v>334</v>
      </c>
      <c r="N8" s="25">
        <v>26</v>
      </c>
      <c r="O8" s="52">
        <f>_xlfn.XLOOKUP(M8,'By Month'!$C$1:$C$39,'By Month'!$F$1:$F$39,"-",0)</f>
        <v>200136.35560000001</v>
      </c>
    </row>
    <row r="9" spans="1:15" x14ac:dyDescent="0.2">
      <c r="A9" s="9">
        <v>2011</v>
      </c>
      <c r="B9" s="1">
        <v>6</v>
      </c>
      <c r="C9" s="1">
        <v>770</v>
      </c>
      <c r="D9" s="1">
        <v>2</v>
      </c>
      <c r="E9" s="2">
        <v>424.78320000000002</v>
      </c>
      <c r="F9" s="16">
        <v>4</v>
      </c>
      <c r="G9" s="43">
        <v>699.09820000000002</v>
      </c>
      <c r="I9" s="26">
        <v>954</v>
      </c>
      <c r="J9" t="s">
        <v>275</v>
      </c>
      <c r="M9" s="9" t="s">
        <v>335</v>
      </c>
      <c r="N9" s="25">
        <v>1114</v>
      </c>
      <c r="O9" s="52">
        <f>_xlfn.XLOOKUP(M9,'By Month'!$C$1:$C$39,'By Month'!$F$1:$F$39,"-",0)</f>
        <v>265813.03879999998</v>
      </c>
    </row>
    <row r="10" spans="1:15" x14ac:dyDescent="0.2">
      <c r="A10" s="9">
        <v>2011</v>
      </c>
      <c r="B10" s="1">
        <v>6</v>
      </c>
      <c r="C10" s="1">
        <v>762</v>
      </c>
      <c r="D10" s="1">
        <v>2</v>
      </c>
      <c r="E10" s="2">
        <v>424.78320000000002</v>
      </c>
      <c r="F10" s="16">
        <v>4</v>
      </c>
      <c r="G10" s="43">
        <v>699.09820000000002</v>
      </c>
      <c r="I10" s="1">
        <v>957</v>
      </c>
      <c r="J10" t="s">
        <v>278</v>
      </c>
      <c r="M10" s="9" t="s">
        <v>336</v>
      </c>
      <c r="N10" s="25">
        <v>38</v>
      </c>
      <c r="O10" s="52">
        <f>_xlfn.XLOOKUP(M10,'By Month'!$C$1:$C$39,'By Month'!$F$1:$F$39,"-",0)</f>
        <v>294138.89299999998</v>
      </c>
    </row>
    <row r="11" spans="1:15" x14ac:dyDescent="0.2">
      <c r="A11" s="9">
        <v>2011</v>
      </c>
      <c r="B11" s="1">
        <v>6</v>
      </c>
      <c r="C11" s="1">
        <v>768</v>
      </c>
      <c r="D11" s="1">
        <v>2</v>
      </c>
      <c r="E11" s="2">
        <v>424.78320000000002</v>
      </c>
      <c r="F11" s="16">
        <v>4</v>
      </c>
      <c r="G11" s="43">
        <v>699.09820000000002</v>
      </c>
      <c r="I11" s="1">
        <v>972</v>
      </c>
      <c r="J11" t="s">
        <v>293</v>
      </c>
      <c r="M11" s="9" t="s">
        <v>337</v>
      </c>
      <c r="N11" s="25">
        <v>206</v>
      </c>
      <c r="O11" s="52">
        <f>_xlfn.XLOOKUP(M11,'By Month'!$C$1:$C$39,'By Month'!$F$1:$F$39,"-",0)</f>
        <v>237267.24909999999</v>
      </c>
    </row>
    <row r="12" spans="1:15" ht="15" thickBot="1" x14ac:dyDescent="0.25">
      <c r="A12" s="10">
        <v>2011</v>
      </c>
      <c r="B12" s="17">
        <v>6</v>
      </c>
      <c r="C12" s="17">
        <v>764</v>
      </c>
      <c r="D12" s="17">
        <v>2</v>
      </c>
      <c r="E12" s="11">
        <v>424.78320000000002</v>
      </c>
      <c r="F12" s="18">
        <v>4</v>
      </c>
      <c r="G12" s="44">
        <v>699.09820000000002</v>
      </c>
      <c r="I12" s="17">
        <v>884</v>
      </c>
      <c r="J12" t="s">
        <v>207</v>
      </c>
      <c r="M12" s="9" t="s">
        <v>338</v>
      </c>
      <c r="N12" s="25">
        <v>925</v>
      </c>
      <c r="O12" s="52">
        <f>_xlfn.XLOOKUP(M12,'By Month'!$C$1:$C$39,'By Month'!$F$1:$F$39,"-",0)</f>
        <v>278901.31780000002</v>
      </c>
    </row>
    <row r="13" spans="1:15" x14ac:dyDescent="0.2">
      <c r="A13" s="19">
        <v>2011</v>
      </c>
      <c r="B13" s="26">
        <v>7</v>
      </c>
      <c r="C13" s="26">
        <v>770</v>
      </c>
      <c r="D13" s="26">
        <v>88</v>
      </c>
      <c r="E13" s="47">
        <v>-4806.7893000000004</v>
      </c>
      <c r="F13" s="27">
        <v>1</v>
      </c>
      <c r="G13" s="42">
        <v>462.71559999999999</v>
      </c>
      <c r="M13" s="9" t="s">
        <v>339</v>
      </c>
      <c r="N13" s="25">
        <v>229</v>
      </c>
      <c r="O13" s="52">
        <f>_xlfn.XLOOKUP(M13,'By Month'!$C$1:$C$39,'By Month'!$F$1:$F$39,"-",0)</f>
        <v>231824.6784</v>
      </c>
    </row>
    <row r="14" spans="1:15" ht="15" thickBot="1" x14ac:dyDescent="0.25">
      <c r="A14" s="9">
        <v>2011</v>
      </c>
      <c r="B14" s="1">
        <v>7</v>
      </c>
      <c r="C14" s="1">
        <v>762</v>
      </c>
      <c r="D14" s="1">
        <v>64</v>
      </c>
      <c r="E14" s="2">
        <v>-4303.8527999999997</v>
      </c>
      <c r="F14" s="16">
        <v>2</v>
      </c>
      <c r="G14" s="43">
        <v>419.45890000000003</v>
      </c>
      <c r="M14" s="32" t="s">
        <v>340</v>
      </c>
      <c r="N14" s="25">
        <v>631</v>
      </c>
      <c r="O14" s="52">
        <f>_xlfn.XLOOKUP(M14,'By Month'!$C$1:$C$39,'By Month'!$F$1:$F$39,"-",0)</f>
        <v>302323.79879999999</v>
      </c>
    </row>
    <row r="15" spans="1:15" x14ac:dyDescent="0.2">
      <c r="A15" s="9">
        <v>2011</v>
      </c>
      <c r="B15" s="1">
        <v>7</v>
      </c>
      <c r="C15" s="1">
        <v>760</v>
      </c>
      <c r="D15" s="1">
        <v>71</v>
      </c>
      <c r="E15" s="2">
        <v>-4215.3081000000002</v>
      </c>
      <c r="F15" s="16">
        <v>3</v>
      </c>
      <c r="G15" s="43">
        <v>440.17290000000003</v>
      </c>
      <c r="I15" s="26">
        <v>760</v>
      </c>
      <c r="J15" t="s">
        <v>368</v>
      </c>
      <c r="M15" s="32" t="s">
        <v>341</v>
      </c>
      <c r="N15" s="25">
        <v>501</v>
      </c>
      <c r="O15" s="52">
        <f>_xlfn.XLOOKUP(M15,'By Month'!$C$1:$C$39,'By Month'!$F$1:$F$39,"-",0)</f>
        <v>-400288.40490000002</v>
      </c>
    </row>
    <row r="16" spans="1:15" ht="15" thickBot="1" x14ac:dyDescent="0.25">
      <c r="A16" s="10">
        <v>2011</v>
      </c>
      <c r="B16" s="17">
        <v>7</v>
      </c>
      <c r="C16" s="17">
        <v>761</v>
      </c>
      <c r="D16" s="17">
        <v>61</v>
      </c>
      <c r="E16" s="11">
        <v>-4102.1097</v>
      </c>
      <c r="F16" s="18">
        <v>4</v>
      </c>
      <c r="G16" s="44">
        <v>419.45890000000003</v>
      </c>
      <c r="I16" s="1">
        <v>762</v>
      </c>
      <c r="M16" s="9" t="s">
        <v>342</v>
      </c>
      <c r="N16" s="25">
        <v>44</v>
      </c>
      <c r="O16" s="52">
        <f>_xlfn.XLOOKUP(M16,'By Month'!$C$1:$C$39,'By Month'!$F$1:$F$39,"-",0)</f>
        <v>130684.0031</v>
      </c>
    </row>
    <row r="17" spans="1:15" x14ac:dyDescent="0.2">
      <c r="A17" s="19">
        <v>2011</v>
      </c>
      <c r="B17" s="26">
        <v>8</v>
      </c>
      <c r="C17" s="26">
        <v>770</v>
      </c>
      <c r="D17" s="26">
        <v>95</v>
      </c>
      <c r="E17" s="47">
        <v>-6653.6283000000003</v>
      </c>
      <c r="F17" s="27">
        <v>1</v>
      </c>
      <c r="G17" s="42">
        <v>419.08100000000002</v>
      </c>
      <c r="I17" s="1">
        <v>770</v>
      </c>
      <c r="M17" s="9" t="s">
        <v>343</v>
      </c>
      <c r="N17" s="25">
        <v>0</v>
      </c>
      <c r="O17" s="52">
        <f>_xlfn.XLOOKUP(M17,'By Month'!$C$1:$C$39,'By Month'!$F$1:$F$39,"-",0)</f>
        <v>-4579.6220000000003</v>
      </c>
    </row>
    <row r="18" spans="1:15" x14ac:dyDescent="0.2">
      <c r="A18" s="9">
        <v>2011</v>
      </c>
      <c r="B18" s="1">
        <v>8</v>
      </c>
      <c r="C18" s="1">
        <v>762</v>
      </c>
      <c r="D18" s="1">
        <v>86</v>
      </c>
      <c r="E18" s="2">
        <v>-5503.6629000000003</v>
      </c>
      <c r="F18" s="16">
        <v>2</v>
      </c>
      <c r="G18" s="43">
        <v>427.01670000000001</v>
      </c>
      <c r="I18" s="54">
        <v>761</v>
      </c>
      <c r="M18" s="9" t="s">
        <v>344</v>
      </c>
      <c r="N18" s="25">
        <v>0</v>
      </c>
      <c r="O18" s="52">
        <f>_xlfn.XLOOKUP(M18,'By Month'!$C$1:$C$39,'By Month'!$F$1:$F$39,"-",0)</f>
        <v>79325.508700000006</v>
      </c>
    </row>
    <row r="19" spans="1:15" x14ac:dyDescent="0.2">
      <c r="A19" s="9">
        <v>2011</v>
      </c>
      <c r="B19" s="1">
        <v>8</v>
      </c>
      <c r="C19" s="1">
        <v>760</v>
      </c>
      <c r="D19" s="1">
        <v>86</v>
      </c>
      <c r="E19" s="2">
        <v>-4944.3842999999997</v>
      </c>
      <c r="F19" s="16">
        <v>3</v>
      </c>
      <c r="G19" s="43">
        <v>442.76209999999998</v>
      </c>
      <c r="M19" s="9" t="s">
        <v>345</v>
      </c>
      <c r="N19" s="25">
        <v>0</v>
      </c>
      <c r="O19" s="52">
        <f>_xlfn.XLOOKUP(M19,'By Month'!$C$1:$C$39,'By Month'!$F$1:$F$39,"-",0)</f>
        <v>67591.465500000006</v>
      </c>
    </row>
    <row r="20" spans="1:15" ht="15" thickBot="1" x14ac:dyDescent="0.25">
      <c r="A20" s="10">
        <v>2011</v>
      </c>
      <c r="B20" s="17">
        <v>8</v>
      </c>
      <c r="C20" s="17">
        <v>765</v>
      </c>
      <c r="D20" s="17">
        <v>70</v>
      </c>
      <c r="E20" s="11">
        <v>-4707.3389999999999</v>
      </c>
      <c r="F20" s="18">
        <v>4</v>
      </c>
      <c r="G20" s="44">
        <v>419.45890000000003</v>
      </c>
      <c r="M20" s="9" t="s">
        <v>346</v>
      </c>
      <c r="N20" s="25">
        <v>0</v>
      </c>
      <c r="O20" s="52">
        <f>_xlfn.XLOOKUP(M20,'By Month'!$C$1:$C$39,'By Month'!$F$1:$F$39,"-",0)</f>
        <v>19112.449799999999</v>
      </c>
    </row>
    <row r="21" spans="1:15" x14ac:dyDescent="0.2">
      <c r="A21" s="19">
        <v>2011</v>
      </c>
      <c r="B21" s="26">
        <v>9</v>
      </c>
      <c r="C21" s="26">
        <v>761</v>
      </c>
      <c r="D21" s="26">
        <v>1</v>
      </c>
      <c r="E21" s="47">
        <v>212.39160000000001</v>
      </c>
      <c r="F21" s="27">
        <v>1</v>
      </c>
      <c r="G21" s="42">
        <v>699.09820000000002</v>
      </c>
      <c r="M21" s="9" t="s">
        <v>347</v>
      </c>
      <c r="N21" s="25">
        <v>0</v>
      </c>
      <c r="O21" s="52">
        <f>_xlfn.XLOOKUP(M21,'By Month'!$C$1:$C$39,'By Month'!$F$1:$F$39,"-",0)</f>
        <v>55642.596100000002</v>
      </c>
    </row>
    <row r="22" spans="1:15" ht="17.45" customHeight="1" x14ac:dyDescent="0.2">
      <c r="A22" s="9">
        <v>2011</v>
      </c>
      <c r="B22" s="1">
        <v>9</v>
      </c>
      <c r="C22" s="1">
        <v>763</v>
      </c>
      <c r="D22" s="1">
        <v>1</v>
      </c>
      <c r="E22" s="2">
        <v>212.39160000000001</v>
      </c>
      <c r="F22" s="16">
        <v>1</v>
      </c>
      <c r="G22" s="43">
        <v>699.09820000000002</v>
      </c>
      <c r="I22" s="83" t="s">
        <v>373</v>
      </c>
      <c r="J22" s="83"/>
      <c r="K22" s="83"/>
      <c r="L22" s="63"/>
      <c r="M22" s="9" t="s">
        <v>348</v>
      </c>
      <c r="N22" s="25">
        <v>0</v>
      </c>
      <c r="O22" s="52">
        <f>_xlfn.XLOOKUP(M22,'By Month'!$C$1:$C$39,'By Month'!$F$1:$F$39,"-",0)</f>
        <v>144957.76190000001</v>
      </c>
    </row>
    <row r="23" spans="1:15" x14ac:dyDescent="0.2">
      <c r="A23" s="9">
        <v>2011</v>
      </c>
      <c r="B23" s="1">
        <v>9</v>
      </c>
      <c r="C23" s="1">
        <v>760</v>
      </c>
      <c r="D23" s="1">
        <v>2</v>
      </c>
      <c r="E23" s="2">
        <v>424.78320000000002</v>
      </c>
      <c r="F23" s="16">
        <v>3</v>
      </c>
      <c r="G23" s="43">
        <v>699.09820000000002</v>
      </c>
      <c r="I23" s="83"/>
      <c r="J23" s="83"/>
      <c r="K23" s="83"/>
      <c r="M23" s="9" t="s">
        <v>349</v>
      </c>
      <c r="N23" s="25">
        <v>0</v>
      </c>
      <c r="O23" s="52">
        <f>_xlfn.XLOOKUP(M23,'By Month'!$C$1:$C$39,'By Month'!$F$1:$F$39,"-",0)</f>
        <v>42705.646800000002</v>
      </c>
    </row>
    <row r="24" spans="1:15" x14ac:dyDescent="0.2">
      <c r="A24" s="9">
        <v>2011</v>
      </c>
      <c r="B24" s="1">
        <v>9</v>
      </c>
      <c r="C24" s="1">
        <v>765</v>
      </c>
      <c r="D24" s="1">
        <v>2</v>
      </c>
      <c r="E24" s="2">
        <v>424.78320000000002</v>
      </c>
      <c r="F24" s="16">
        <v>3</v>
      </c>
      <c r="G24" s="43">
        <v>699.09820000000002</v>
      </c>
      <c r="I24" s="83"/>
      <c r="J24" s="83"/>
      <c r="K24" s="83"/>
      <c r="M24" s="9" t="s">
        <v>350</v>
      </c>
      <c r="N24" s="25">
        <v>0</v>
      </c>
      <c r="O24" s="52">
        <f>_xlfn.XLOOKUP(M24,'By Month'!$C$1:$C$39,'By Month'!$F$1:$F$39,"-",0)</f>
        <v>131668.8414</v>
      </c>
    </row>
    <row r="25" spans="1:15" x14ac:dyDescent="0.2">
      <c r="A25" s="9">
        <v>2011</v>
      </c>
      <c r="B25" s="1">
        <v>9</v>
      </c>
      <c r="C25" s="1">
        <v>764</v>
      </c>
      <c r="D25" s="1">
        <v>2</v>
      </c>
      <c r="E25" s="2">
        <v>424.78320000000002</v>
      </c>
      <c r="F25" s="16">
        <v>3</v>
      </c>
      <c r="G25" s="43">
        <v>699.09820000000002</v>
      </c>
      <c r="I25" s="83"/>
      <c r="J25" s="83"/>
      <c r="K25" s="83"/>
      <c r="M25" s="9" t="s">
        <v>351</v>
      </c>
      <c r="N25" s="25">
        <v>0</v>
      </c>
      <c r="O25" s="52">
        <f>_xlfn.XLOOKUP(M25,'By Month'!$C$1:$C$39,'By Month'!$F$1:$F$39,"-",0)</f>
        <v>99385.045800000007</v>
      </c>
    </row>
    <row r="26" spans="1:15" x14ac:dyDescent="0.2">
      <c r="A26" s="9">
        <v>2011</v>
      </c>
      <c r="B26" s="1">
        <v>9</v>
      </c>
      <c r="C26" s="1">
        <v>767</v>
      </c>
      <c r="D26" s="1">
        <v>2</v>
      </c>
      <c r="E26" s="2">
        <v>424.78320000000002</v>
      </c>
      <c r="F26" s="16">
        <v>3</v>
      </c>
      <c r="G26" s="43">
        <v>699.09820000000002</v>
      </c>
      <c r="I26" s="83"/>
      <c r="J26" s="83"/>
      <c r="K26" s="83"/>
      <c r="M26" s="9" t="s">
        <v>352</v>
      </c>
      <c r="N26" s="25">
        <v>0</v>
      </c>
      <c r="O26" s="52">
        <f>_xlfn.XLOOKUP(M26,'By Month'!$C$1:$C$39,'By Month'!$F$1:$F$39,"-",0)</f>
        <v>65022.942999999999</v>
      </c>
    </row>
    <row r="27" spans="1:15" ht="15" thickBot="1" x14ac:dyDescent="0.25">
      <c r="A27" s="10">
        <v>2011</v>
      </c>
      <c r="B27" s="17">
        <v>9</v>
      </c>
      <c r="C27" s="17">
        <v>762</v>
      </c>
      <c r="D27" s="17">
        <v>2</v>
      </c>
      <c r="E27" s="11">
        <v>424.78320000000002</v>
      </c>
      <c r="F27" s="18">
        <v>3</v>
      </c>
      <c r="G27" s="44">
        <v>699.09820000000002</v>
      </c>
      <c r="M27" s="9" t="s">
        <v>353</v>
      </c>
      <c r="N27" s="25">
        <v>0</v>
      </c>
      <c r="O27" s="52">
        <f>_xlfn.XLOOKUP(M27,'By Month'!$C$1:$C$39,'By Month'!$F$1:$F$39,"-",0)</f>
        <v>133866.4847</v>
      </c>
    </row>
    <row r="28" spans="1:15" x14ac:dyDescent="0.2">
      <c r="A28" s="19">
        <v>2011</v>
      </c>
      <c r="B28" s="26">
        <v>10</v>
      </c>
      <c r="C28" s="26">
        <v>760</v>
      </c>
      <c r="D28" s="26">
        <v>154</v>
      </c>
      <c r="E28" s="47">
        <v>-10076.5065</v>
      </c>
      <c r="F28" s="27">
        <v>1</v>
      </c>
      <c r="G28" s="42">
        <v>424.54320000000001</v>
      </c>
      <c r="M28" s="9" t="s">
        <v>354</v>
      </c>
      <c r="N28" s="25">
        <v>0</v>
      </c>
      <c r="O28" s="52">
        <f>_xlfn.XLOOKUP(M28,'By Month'!$C$1:$C$39,'By Month'!$F$1:$F$39,"-",0)</f>
        <v>29385.927800000001</v>
      </c>
    </row>
    <row r="29" spans="1:15" x14ac:dyDescent="0.2">
      <c r="A29" s="9">
        <v>2011</v>
      </c>
      <c r="B29" s="1">
        <v>10</v>
      </c>
      <c r="C29" s="1">
        <v>762</v>
      </c>
      <c r="D29" s="1">
        <v>156</v>
      </c>
      <c r="E29" s="2">
        <v>-9931.3626000000004</v>
      </c>
      <c r="F29" s="16">
        <v>2</v>
      </c>
      <c r="G29" s="43">
        <v>430.01130000000001</v>
      </c>
      <c r="M29" s="9" t="s">
        <v>355</v>
      </c>
      <c r="N29" s="25">
        <v>0</v>
      </c>
      <c r="O29" s="52">
        <f>_xlfn.XLOOKUP(M29,'By Month'!$C$1:$C$39,'By Month'!$F$1:$F$39,"-",0)</f>
        <v>102147.04790000001</v>
      </c>
    </row>
    <row r="30" spans="1:15" x14ac:dyDescent="0.2">
      <c r="A30" s="9">
        <v>2011</v>
      </c>
      <c r="B30" s="1">
        <v>10</v>
      </c>
      <c r="C30" s="1">
        <v>761</v>
      </c>
      <c r="D30" s="1">
        <v>129</v>
      </c>
      <c r="E30" s="2">
        <v>-8674.9532999999992</v>
      </c>
      <c r="F30" s="16">
        <v>3</v>
      </c>
      <c r="G30" s="43">
        <v>419.45890000000003</v>
      </c>
      <c r="M30" s="32" t="s">
        <v>356</v>
      </c>
      <c r="N30" s="25">
        <v>0</v>
      </c>
      <c r="O30" s="52">
        <f>_xlfn.XLOOKUP(M30,'By Month'!$C$1:$C$39,'By Month'!$F$1:$F$39,"-",0)</f>
        <v>75823.286699999997</v>
      </c>
    </row>
    <row r="31" spans="1:15" ht="15" thickBot="1" x14ac:dyDescent="0.25">
      <c r="A31" s="10">
        <v>2011</v>
      </c>
      <c r="B31" s="17">
        <v>10</v>
      </c>
      <c r="C31" s="17">
        <v>770</v>
      </c>
      <c r="D31" s="17">
        <v>145</v>
      </c>
      <c r="E31" s="11">
        <v>-8073.0807000000004</v>
      </c>
      <c r="F31" s="18">
        <v>4</v>
      </c>
      <c r="G31" s="44">
        <v>448.89460000000003</v>
      </c>
      <c r="M31" s="32" t="s">
        <v>357</v>
      </c>
      <c r="N31" s="25">
        <v>0</v>
      </c>
      <c r="O31" s="52">
        <f>_xlfn.XLOOKUP(M31,'By Month'!$C$1:$C$39,'By Month'!$F$1:$F$39,"-",0)</f>
        <v>434840.10430000001</v>
      </c>
    </row>
    <row r="32" spans="1:15" x14ac:dyDescent="0.2">
      <c r="A32" s="19">
        <v>2011</v>
      </c>
      <c r="B32" s="26">
        <v>11</v>
      </c>
      <c r="C32" s="26">
        <v>767</v>
      </c>
      <c r="D32" s="26">
        <v>1</v>
      </c>
      <c r="E32" s="47">
        <v>212.39160000000001</v>
      </c>
      <c r="F32" s="27">
        <v>1</v>
      </c>
      <c r="G32" s="42">
        <v>699.09820000000002</v>
      </c>
      <c r="M32" s="9" t="s">
        <v>358</v>
      </c>
      <c r="N32" s="25">
        <v>0</v>
      </c>
      <c r="O32" s="52">
        <f>_xlfn.XLOOKUP(M32,'By Month'!$C$1:$C$39,'By Month'!$F$1:$F$39,"-",0)</f>
        <v>456772.37800000003</v>
      </c>
    </row>
    <row r="33" spans="1:15" x14ac:dyDescent="0.2">
      <c r="A33" s="9">
        <v>2011</v>
      </c>
      <c r="B33" s="1">
        <v>11</v>
      </c>
      <c r="C33" s="1">
        <v>761</v>
      </c>
      <c r="D33" s="1">
        <v>1</v>
      </c>
      <c r="E33" s="2">
        <v>212.39160000000001</v>
      </c>
      <c r="F33" s="16">
        <v>1</v>
      </c>
      <c r="G33" s="43">
        <v>699.09820000000002</v>
      </c>
      <c r="M33" s="9" t="s">
        <v>359</v>
      </c>
      <c r="N33" s="25">
        <v>0</v>
      </c>
      <c r="O33" s="52">
        <f>_xlfn.XLOOKUP(M33,'By Month'!$C$1:$C$39,'By Month'!$F$1:$F$39,"-",0)</f>
        <v>562510.62659999996</v>
      </c>
    </row>
    <row r="34" spans="1:15" x14ac:dyDescent="0.2">
      <c r="A34" s="9">
        <v>2011</v>
      </c>
      <c r="B34" s="1">
        <v>11</v>
      </c>
      <c r="C34" s="1">
        <v>764</v>
      </c>
      <c r="D34" s="1">
        <v>1</v>
      </c>
      <c r="E34" s="2">
        <v>212.39160000000001</v>
      </c>
      <c r="F34" s="16">
        <v>1</v>
      </c>
      <c r="G34" s="43">
        <v>699.09820000000002</v>
      </c>
      <c r="M34" s="9" t="s">
        <v>360</v>
      </c>
      <c r="N34" s="25">
        <v>0</v>
      </c>
      <c r="O34" s="52">
        <f>_xlfn.XLOOKUP(M34,'By Month'!$C$1:$C$39,'By Month'!$F$1:$F$39,"-",0)</f>
        <v>682138.5344</v>
      </c>
    </row>
    <row r="35" spans="1:15" ht="15" thickBot="1" x14ac:dyDescent="0.25">
      <c r="A35" s="10">
        <v>2011</v>
      </c>
      <c r="B35" s="17">
        <v>11</v>
      </c>
      <c r="C35" s="17">
        <v>769</v>
      </c>
      <c r="D35" s="17">
        <v>1</v>
      </c>
      <c r="E35" s="11">
        <v>212.39160000000001</v>
      </c>
      <c r="F35" s="18">
        <v>1</v>
      </c>
      <c r="G35" s="44">
        <v>699.09820000000002</v>
      </c>
      <c r="M35" s="9" t="s">
        <v>361</v>
      </c>
      <c r="N35" s="25">
        <v>0</v>
      </c>
      <c r="O35" s="52">
        <f>_xlfn.XLOOKUP(M35,'By Month'!$C$1:$C$39,'By Month'!$F$1:$F$39,"-",0)</f>
        <v>580801.82940000005</v>
      </c>
    </row>
    <row r="36" spans="1:15" x14ac:dyDescent="0.2">
      <c r="A36" s="19">
        <v>2011</v>
      </c>
      <c r="B36" s="26">
        <v>12</v>
      </c>
      <c r="C36" s="26">
        <v>770</v>
      </c>
      <c r="D36" s="26">
        <v>52</v>
      </c>
      <c r="E36" s="47">
        <v>-2967.2420999999999</v>
      </c>
      <c r="F36" s="27">
        <v>1</v>
      </c>
      <c r="G36" s="42">
        <v>462.87650000000002</v>
      </c>
      <c r="M36" s="9" t="s">
        <v>362</v>
      </c>
      <c r="N36" s="25">
        <v>0</v>
      </c>
      <c r="O36" s="52">
        <f>_xlfn.XLOOKUP(M36,'By Month'!$C$1:$C$39,'By Month'!$F$1:$F$39,"-",0)</f>
        <v>647468.82160000002</v>
      </c>
    </row>
    <row r="37" spans="1:15" x14ac:dyDescent="0.2">
      <c r="A37" s="9">
        <v>2011</v>
      </c>
      <c r="B37" s="1">
        <v>12</v>
      </c>
      <c r="C37" s="1">
        <v>765</v>
      </c>
      <c r="D37" s="1">
        <v>39</v>
      </c>
      <c r="E37" s="2">
        <v>-2343.0210000000002</v>
      </c>
      <c r="F37" s="16">
        <v>2</v>
      </c>
      <c r="G37" s="43">
        <v>434.99439999999998</v>
      </c>
      <c r="M37" s="9" t="s">
        <v>363</v>
      </c>
      <c r="N37" s="25">
        <v>0</v>
      </c>
      <c r="O37" s="52">
        <f>_xlfn.XLOOKUP(M37,'By Month'!$C$1:$C$39,'By Month'!$F$1:$F$39,"-",0)</f>
        <v>553029.95739999996</v>
      </c>
    </row>
    <row r="38" spans="1:15" x14ac:dyDescent="0.2">
      <c r="A38" s="9">
        <v>2011</v>
      </c>
      <c r="B38" s="1">
        <v>12</v>
      </c>
      <c r="C38" s="1">
        <v>762</v>
      </c>
      <c r="D38" s="1">
        <v>41</v>
      </c>
      <c r="E38" s="2">
        <v>-2197.8771000000002</v>
      </c>
      <c r="F38" s="16">
        <v>3</v>
      </c>
      <c r="G38" s="43">
        <v>452.35759999999999</v>
      </c>
      <c r="M38" s="9" t="s">
        <v>364</v>
      </c>
      <c r="N38" s="25">
        <v>0</v>
      </c>
      <c r="O38" s="52">
        <f>_xlfn.XLOOKUP(M38,'By Month'!$C$1:$C$39,'By Month'!$F$1:$F$39,"-",0)</f>
        <v>675665.1557</v>
      </c>
    </row>
    <row r="39" spans="1:15" x14ac:dyDescent="0.2">
      <c r="A39" s="9">
        <v>2011</v>
      </c>
      <c r="B39" s="1">
        <v>12</v>
      </c>
      <c r="C39" s="1">
        <v>761</v>
      </c>
      <c r="D39" s="1">
        <v>31</v>
      </c>
      <c r="E39" s="2">
        <v>-1805.0393999999999</v>
      </c>
      <c r="F39" s="16">
        <v>4</v>
      </c>
      <c r="G39" s="43">
        <v>438.10149999999999</v>
      </c>
      <c r="M39" s="9" t="s">
        <v>365</v>
      </c>
      <c r="N39" s="25">
        <v>0</v>
      </c>
      <c r="O39" s="52">
        <f>_xlfn.XLOOKUP(M39,'By Month'!$C$1:$C$39,'By Month'!$F$1:$F$39,"-",0)</f>
        <v>746490.17390000005</v>
      </c>
    </row>
    <row r="40" spans="1:15" ht="15" thickBot="1" x14ac:dyDescent="0.25">
      <c r="A40" s="10">
        <v>2011</v>
      </c>
      <c r="B40" s="17">
        <v>12</v>
      </c>
      <c r="C40" s="17">
        <v>760</v>
      </c>
      <c r="D40" s="17">
        <v>31</v>
      </c>
      <c r="E40" s="11">
        <v>-1805.0393999999999</v>
      </c>
      <c r="F40" s="18">
        <v>4</v>
      </c>
      <c r="G40" s="44">
        <v>438.10149999999999</v>
      </c>
      <c r="M40" s="9" t="s">
        <v>366</v>
      </c>
      <c r="N40" s="25">
        <v>0</v>
      </c>
      <c r="O40" s="52">
        <f>_xlfn.XLOOKUP(M40,'By Month'!$C$1:$C$39,'By Month'!$F$1:$F$39,"-",0)</f>
        <v>792473.56180000002</v>
      </c>
    </row>
    <row r="41" spans="1:15" ht="15" thickBot="1" x14ac:dyDescent="0.25">
      <c r="A41" s="19">
        <v>2012</v>
      </c>
      <c r="B41" s="26">
        <v>1</v>
      </c>
      <c r="C41" s="26">
        <v>760</v>
      </c>
      <c r="D41" s="26">
        <v>137</v>
      </c>
      <c r="E41" s="47">
        <v>-9212.9349000000002</v>
      </c>
      <c r="F41" s="27">
        <v>1</v>
      </c>
      <c r="G41" s="42">
        <v>419.45890000000003</v>
      </c>
      <c r="M41" s="10" t="s">
        <v>367</v>
      </c>
      <c r="N41" s="28">
        <v>0</v>
      </c>
      <c r="O41" s="53">
        <f>_xlfn.XLOOKUP(M41,'By Month'!$C$1:$C$39,'By Month'!$F$1:$F$39,"-",0)</f>
        <v>27366.001499999998</v>
      </c>
    </row>
    <row r="42" spans="1:15" x14ac:dyDescent="0.2">
      <c r="A42" s="9">
        <v>2012</v>
      </c>
      <c r="B42" s="1">
        <v>1</v>
      </c>
      <c r="C42" s="1">
        <v>762</v>
      </c>
      <c r="D42" s="1">
        <v>130</v>
      </c>
      <c r="E42" s="2">
        <v>-8182.9224000000004</v>
      </c>
      <c r="F42" s="16">
        <v>2</v>
      </c>
      <c r="G42" s="43">
        <v>429.62759999999997</v>
      </c>
    </row>
    <row r="43" spans="1:15" x14ac:dyDescent="0.2">
      <c r="A43" s="9">
        <v>2012</v>
      </c>
      <c r="B43" s="1">
        <v>1</v>
      </c>
      <c r="C43" s="1">
        <v>770</v>
      </c>
      <c r="D43" s="1">
        <v>121</v>
      </c>
      <c r="E43" s="2">
        <v>-7298.0537999999997</v>
      </c>
      <c r="F43" s="16">
        <v>3</v>
      </c>
      <c r="G43" s="43">
        <v>435.28750000000002</v>
      </c>
    </row>
    <row r="44" spans="1:15" ht="15" thickBot="1" x14ac:dyDescent="0.25">
      <c r="A44" s="10">
        <v>2012</v>
      </c>
      <c r="B44" s="17">
        <v>1</v>
      </c>
      <c r="C44" s="17">
        <v>763</v>
      </c>
      <c r="D44" s="17">
        <v>112</v>
      </c>
      <c r="E44" s="11">
        <v>-6692.8244999999997</v>
      </c>
      <c r="F44" s="18">
        <v>4</v>
      </c>
      <c r="G44" s="44">
        <v>437.3082</v>
      </c>
    </row>
    <row r="45" spans="1:15" x14ac:dyDescent="0.2">
      <c r="A45" s="19">
        <v>2012</v>
      </c>
      <c r="B45" s="26">
        <v>2</v>
      </c>
      <c r="C45" s="26">
        <v>770</v>
      </c>
      <c r="D45" s="26">
        <v>55</v>
      </c>
      <c r="E45" s="47">
        <v>-3426.5331000000001</v>
      </c>
      <c r="F45" s="27">
        <v>1</v>
      </c>
      <c r="G45" s="42">
        <v>448.15870000000001</v>
      </c>
    </row>
    <row r="46" spans="1:15" x14ac:dyDescent="0.2">
      <c r="A46" s="9">
        <v>2012</v>
      </c>
      <c r="B46" s="1">
        <v>2</v>
      </c>
      <c r="C46" s="1">
        <v>762</v>
      </c>
      <c r="D46" s="1">
        <v>59</v>
      </c>
      <c r="E46" s="2">
        <v>-3408.3357000000001</v>
      </c>
      <c r="F46" s="16">
        <v>2</v>
      </c>
      <c r="G46" s="43">
        <v>447.4228</v>
      </c>
    </row>
    <row r="47" spans="1:15" x14ac:dyDescent="0.2">
      <c r="A47" s="9">
        <v>2012</v>
      </c>
      <c r="B47" s="1">
        <v>2</v>
      </c>
      <c r="C47" s="1">
        <v>760</v>
      </c>
      <c r="D47" s="1">
        <v>44</v>
      </c>
      <c r="E47" s="2">
        <v>-2679.2595000000001</v>
      </c>
      <c r="F47" s="16">
        <v>3</v>
      </c>
      <c r="G47" s="43">
        <v>436.93630000000002</v>
      </c>
    </row>
    <row r="48" spans="1:15" ht="15" thickBot="1" x14ac:dyDescent="0.25">
      <c r="A48" s="10">
        <v>2012</v>
      </c>
      <c r="B48" s="17">
        <v>2</v>
      </c>
      <c r="C48" s="17">
        <v>761</v>
      </c>
      <c r="D48" s="17">
        <v>46</v>
      </c>
      <c r="E48" s="11">
        <v>-2534.1156000000001</v>
      </c>
      <c r="F48" s="18">
        <v>4</v>
      </c>
      <c r="G48" s="44">
        <v>454.41379999999998</v>
      </c>
    </row>
    <row r="49" spans="1:7" x14ac:dyDescent="0.2">
      <c r="A49" s="19">
        <v>2012</v>
      </c>
      <c r="B49" s="26">
        <v>3</v>
      </c>
      <c r="C49" s="26">
        <v>760</v>
      </c>
      <c r="D49" s="26">
        <v>97</v>
      </c>
      <c r="E49" s="47">
        <v>-6766.0322999999999</v>
      </c>
      <c r="F49" s="27">
        <v>1</v>
      </c>
      <c r="G49" s="42">
        <v>419.05939999999998</v>
      </c>
    </row>
    <row r="50" spans="1:7" x14ac:dyDescent="0.2">
      <c r="A50" s="9">
        <v>2012</v>
      </c>
      <c r="B50" s="1">
        <v>3</v>
      </c>
      <c r="C50" s="1">
        <v>763</v>
      </c>
      <c r="D50" s="1">
        <v>76</v>
      </c>
      <c r="E50" s="2">
        <v>-4831.1859000000004</v>
      </c>
      <c r="F50" s="16">
        <v>2</v>
      </c>
      <c r="G50" s="43">
        <v>429.44600000000003</v>
      </c>
    </row>
    <row r="51" spans="1:7" x14ac:dyDescent="0.2">
      <c r="A51" s="9">
        <v>2012</v>
      </c>
      <c r="B51" s="1">
        <v>3</v>
      </c>
      <c r="C51" s="1">
        <v>765</v>
      </c>
      <c r="D51" s="1">
        <v>76</v>
      </c>
      <c r="E51" s="2">
        <v>-4551.5465999999997</v>
      </c>
      <c r="F51" s="16">
        <v>3</v>
      </c>
      <c r="G51" s="43">
        <v>437.50009999999997</v>
      </c>
    </row>
    <row r="52" spans="1:7" ht="15" thickBot="1" x14ac:dyDescent="0.25">
      <c r="A52" s="10">
        <v>2012</v>
      </c>
      <c r="B52" s="17">
        <v>3</v>
      </c>
      <c r="C52" s="17">
        <v>761</v>
      </c>
      <c r="D52" s="17">
        <v>80</v>
      </c>
      <c r="E52" s="11">
        <v>-4261.2587999999996</v>
      </c>
      <c r="F52" s="18">
        <v>4</v>
      </c>
      <c r="G52" s="44">
        <v>453.35449999999997</v>
      </c>
    </row>
    <row r="53" spans="1:7" x14ac:dyDescent="0.2">
      <c r="A53" s="19">
        <v>2012</v>
      </c>
      <c r="B53" s="26">
        <v>4</v>
      </c>
      <c r="C53" s="26">
        <v>775</v>
      </c>
      <c r="D53" s="26">
        <v>75</v>
      </c>
      <c r="E53" s="47">
        <v>-87091.616999999998</v>
      </c>
      <c r="F53" s="27">
        <v>1</v>
      </c>
      <c r="G53" s="42">
        <v>1419.0298</v>
      </c>
    </row>
    <row r="54" spans="1:7" x14ac:dyDescent="0.2">
      <c r="A54" s="9">
        <v>2012</v>
      </c>
      <c r="B54" s="1">
        <v>4</v>
      </c>
      <c r="C54" s="1">
        <v>771</v>
      </c>
      <c r="D54" s="1">
        <v>68</v>
      </c>
      <c r="E54" s="2">
        <v>-83914.133199999997</v>
      </c>
      <c r="F54" s="16">
        <v>2</v>
      </c>
      <c r="G54" s="43">
        <v>1197.7237</v>
      </c>
    </row>
    <row r="55" spans="1:7" x14ac:dyDescent="0.2">
      <c r="A55" s="9">
        <v>2012</v>
      </c>
      <c r="B55" s="1">
        <v>4</v>
      </c>
      <c r="C55" s="1">
        <v>776</v>
      </c>
      <c r="D55" s="1">
        <v>64</v>
      </c>
      <c r="E55" s="2">
        <v>-75071.927599999995</v>
      </c>
      <c r="F55" s="16">
        <v>3</v>
      </c>
      <c r="G55" s="43">
        <v>1303.9734000000001</v>
      </c>
    </row>
    <row r="56" spans="1:7" ht="15" thickBot="1" x14ac:dyDescent="0.25">
      <c r="A56" s="10">
        <v>2012</v>
      </c>
      <c r="B56" s="17">
        <v>4</v>
      </c>
      <c r="C56" s="17">
        <v>778</v>
      </c>
      <c r="D56" s="17">
        <v>71</v>
      </c>
      <c r="E56" s="11">
        <v>-67560.212499999994</v>
      </c>
      <c r="F56" s="18">
        <v>4</v>
      </c>
      <c r="G56" s="44">
        <v>1687.4949999999999</v>
      </c>
    </row>
    <row r="57" spans="1:7" x14ac:dyDescent="0.2">
      <c r="A57" s="19">
        <v>2012</v>
      </c>
      <c r="B57" s="26">
        <v>5</v>
      </c>
      <c r="C57" s="26">
        <v>762</v>
      </c>
      <c r="D57" s="26">
        <v>138</v>
      </c>
      <c r="E57" s="47">
        <v>-42870.449699999997</v>
      </c>
      <c r="F57" s="27">
        <v>1</v>
      </c>
      <c r="G57" s="42">
        <v>286.47489999999999</v>
      </c>
    </row>
    <row r="58" spans="1:7" x14ac:dyDescent="0.2">
      <c r="A58" s="9">
        <v>2012</v>
      </c>
      <c r="B58" s="1">
        <v>5</v>
      </c>
      <c r="C58" s="1">
        <v>793</v>
      </c>
      <c r="D58" s="1">
        <v>66</v>
      </c>
      <c r="E58" s="2">
        <v>-16191.308999999999</v>
      </c>
      <c r="F58" s="16">
        <v>2</v>
      </c>
      <c r="G58" s="43">
        <v>1368.1513</v>
      </c>
    </row>
    <row r="59" spans="1:7" x14ac:dyDescent="0.2">
      <c r="A59" s="9">
        <v>2012</v>
      </c>
      <c r="B59" s="1">
        <v>5</v>
      </c>
      <c r="C59" s="1">
        <v>794</v>
      </c>
      <c r="D59" s="1">
        <v>51</v>
      </c>
      <c r="E59" s="2">
        <v>-12546.5304</v>
      </c>
      <c r="F59" s="16">
        <v>3</v>
      </c>
      <c r="G59" s="43">
        <v>1308.9375</v>
      </c>
    </row>
    <row r="60" spans="1:7" ht="15" thickBot="1" x14ac:dyDescent="0.25">
      <c r="A60" s="10">
        <v>2012</v>
      </c>
      <c r="B60" s="17">
        <v>5</v>
      </c>
      <c r="C60" s="17">
        <v>801</v>
      </c>
      <c r="D60" s="17">
        <v>76</v>
      </c>
      <c r="E60" s="11">
        <v>-9396.0735999999997</v>
      </c>
      <c r="F60" s="18">
        <v>4</v>
      </c>
      <c r="G60" s="44">
        <v>597.59460000000001</v>
      </c>
    </row>
    <row r="61" spans="1:7" x14ac:dyDescent="0.2">
      <c r="A61" s="19">
        <v>2012</v>
      </c>
      <c r="B61" s="26">
        <v>6</v>
      </c>
      <c r="C61" s="26">
        <v>762</v>
      </c>
      <c r="D61" s="26">
        <v>169</v>
      </c>
      <c r="E61" s="47">
        <v>-54465.100299999998</v>
      </c>
      <c r="F61" s="27">
        <v>1</v>
      </c>
      <c r="G61" s="42">
        <v>234.89699999999999</v>
      </c>
    </row>
    <row r="62" spans="1:7" x14ac:dyDescent="0.2">
      <c r="A62" s="9">
        <v>2012</v>
      </c>
      <c r="B62" s="1">
        <v>6</v>
      </c>
      <c r="C62" s="1">
        <v>793</v>
      </c>
      <c r="D62" s="1">
        <v>104</v>
      </c>
      <c r="E62" s="2">
        <v>-11623.0816</v>
      </c>
      <c r="F62" s="16">
        <v>2</v>
      </c>
      <c r="G62" s="43">
        <v>1666.9375</v>
      </c>
    </row>
    <row r="63" spans="1:7" x14ac:dyDescent="0.2">
      <c r="A63" s="9">
        <v>2012</v>
      </c>
      <c r="B63" s="1">
        <v>6</v>
      </c>
      <c r="C63" s="1">
        <v>801</v>
      </c>
      <c r="D63" s="1">
        <v>84</v>
      </c>
      <c r="E63" s="2">
        <v>-9476.6532000000007</v>
      </c>
      <c r="F63" s="16">
        <v>3</v>
      </c>
      <c r="G63" s="43">
        <v>600.26250000000005</v>
      </c>
    </row>
    <row r="64" spans="1:7" ht="15" thickBot="1" x14ac:dyDescent="0.25">
      <c r="A64" s="10">
        <v>2012</v>
      </c>
      <c r="B64" s="17">
        <v>6</v>
      </c>
      <c r="C64" s="17">
        <v>798</v>
      </c>
      <c r="D64" s="17">
        <v>93</v>
      </c>
      <c r="E64" s="11">
        <v>-9291.4838999999993</v>
      </c>
      <c r="F64" s="18">
        <v>4</v>
      </c>
      <c r="G64" s="44">
        <v>644.72630000000004</v>
      </c>
    </row>
    <row r="65" spans="1:7" x14ac:dyDescent="0.2">
      <c r="A65" s="19">
        <v>2012</v>
      </c>
      <c r="B65" s="26">
        <v>7</v>
      </c>
      <c r="C65" s="26">
        <v>793</v>
      </c>
      <c r="D65" s="26">
        <v>86</v>
      </c>
      <c r="E65" s="47">
        <v>-9653.0773000000008</v>
      </c>
      <c r="F65" s="27">
        <v>1</v>
      </c>
      <c r="G65" s="42">
        <v>1742.3412000000001</v>
      </c>
    </row>
    <row r="66" spans="1:7" x14ac:dyDescent="0.2">
      <c r="A66" s="9">
        <v>2012</v>
      </c>
      <c r="B66" s="1">
        <v>7</v>
      </c>
      <c r="C66" s="1">
        <v>801</v>
      </c>
      <c r="D66" s="1">
        <v>76</v>
      </c>
      <c r="E66" s="2">
        <v>-7413.6072000000004</v>
      </c>
      <c r="F66" s="16">
        <v>2</v>
      </c>
      <c r="G66" s="43">
        <v>730.87509999999997</v>
      </c>
    </row>
    <row r="67" spans="1:7" x14ac:dyDescent="0.2">
      <c r="A67" s="9">
        <v>2012</v>
      </c>
      <c r="B67" s="1">
        <v>7</v>
      </c>
      <c r="C67" s="1">
        <v>798</v>
      </c>
      <c r="D67" s="1">
        <v>67</v>
      </c>
      <c r="E67" s="2">
        <v>-6758.4090999999999</v>
      </c>
      <c r="F67" s="16">
        <v>3</v>
      </c>
      <c r="G67" s="43">
        <v>642.38610000000006</v>
      </c>
    </row>
    <row r="68" spans="1:7" ht="15" thickBot="1" x14ac:dyDescent="0.25">
      <c r="A68" s="10">
        <v>2012</v>
      </c>
      <c r="B68" s="17">
        <v>7</v>
      </c>
      <c r="C68" s="17">
        <v>797</v>
      </c>
      <c r="D68" s="17">
        <v>76</v>
      </c>
      <c r="E68" s="11">
        <v>-6173.0648000000001</v>
      </c>
      <c r="F68" s="18">
        <v>4</v>
      </c>
      <c r="G68" s="44">
        <v>709.40110000000004</v>
      </c>
    </row>
    <row r="69" spans="1:7" x14ac:dyDescent="0.2">
      <c r="A69" s="19">
        <v>2012</v>
      </c>
      <c r="B69" s="26">
        <v>8</v>
      </c>
      <c r="C69" s="26">
        <v>793</v>
      </c>
      <c r="D69" s="26">
        <v>70</v>
      </c>
      <c r="E69" s="47">
        <v>-10125.4133</v>
      </c>
      <c r="F69" s="27">
        <v>1</v>
      </c>
      <c r="G69" s="42">
        <v>1634.3539000000001</v>
      </c>
    </row>
    <row r="70" spans="1:7" x14ac:dyDescent="0.2">
      <c r="A70" s="9">
        <v>2012</v>
      </c>
      <c r="B70" s="1">
        <v>8</v>
      </c>
      <c r="C70" s="1">
        <v>797</v>
      </c>
      <c r="D70" s="1">
        <v>56</v>
      </c>
      <c r="E70" s="2">
        <v>-5917.5937999999996</v>
      </c>
      <c r="F70" s="16">
        <v>2</v>
      </c>
      <c r="G70" s="43">
        <v>625.27340000000004</v>
      </c>
    </row>
    <row r="71" spans="1:7" x14ac:dyDescent="0.2">
      <c r="A71" s="9">
        <v>2012</v>
      </c>
      <c r="B71" s="1">
        <v>8</v>
      </c>
      <c r="C71" s="1">
        <v>801</v>
      </c>
      <c r="D71" s="1">
        <v>75</v>
      </c>
      <c r="E71" s="2">
        <v>-5660.0725000000002</v>
      </c>
      <c r="F71" s="16">
        <v>3</v>
      </c>
      <c r="G71" s="43">
        <v>740.32370000000003</v>
      </c>
    </row>
    <row r="72" spans="1:7" ht="15" thickBot="1" x14ac:dyDescent="0.25">
      <c r="A72" s="10">
        <v>2012</v>
      </c>
      <c r="B72" s="17">
        <v>8</v>
      </c>
      <c r="C72" s="17">
        <v>794</v>
      </c>
      <c r="D72" s="17">
        <v>56</v>
      </c>
      <c r="E72" s="11">
        <v>-5050.3324000000002</v>
      </c>
      <c r="F72" s="18">
        <v>4</v>
      </c>
      <c r="G72" s="44">
        <v>1672.5311999999999</v>
      </c>
    </row>
    <row r="73" spans="1:7" x14ac:dyDescent="0.2">
      <c r="A73" s="19">
        <v>2012</v>
      </c>
      <c r="B73" s="26">
        <v>9</v>
      </c>
      <c r="C73" s="26">
        <v>793</v>
      </c>
      <c r="D73" s="26">
        <v>83</v>
      </c>
      <c r="E73" s="47">
        <v>-13437.8632</v>
      </c>
      <c r="F73" s="27">
        <v>1</v>
      </c>
      <c r="G73" s="42">
        <v>1514.261</v>
      </c>
    </row>
    <row r="74" spans="1:7" x14ac:dyDescent="0.2">
      <c r="A74" s="9">
        <v>2012</v>
      </c>
      <c r="B74" s="1">
        <v>9</v>
      </c>
      <c r="C74" s="1">
        <v>794</v>
      </c>
      <c r="D74" s="1">
        <v>80</v>
      </c>
      <c r="E74" s="2">
        <v>-12699.832</v>
      </c>
      <c r="F74" s="16">
        <v>2</v>
      </c>
      <c r="G74" s="43">
        <v>1520.4829</v>
      </c>
    </row>
    <row r="75" spans="1:7" x14ac:dyDescent="0.2">
      <c r="A75" s="9">
        <v>2012</v>
      </c>
      <c r="B75" s="1">
        <v>9</v>
      </c>
      <c r="C75" s="1">
        <v>797</v>
      </c>
      <c r="D75" s="1">
        <v>84</v>
      </c>
      <c r="E75" s="2">
        <v>-8276.1281999999992</v>
      </c>
      <c r="F75" s="16">
        <v>3</v>
      </c>
      <c r="G75" s="43">
        <v>641.65989999999999</v>
      </c>
    </row>
    <row r="76" spans="1:7" ht="15" thickBot="1" x14ac:dyDescent="0.25">
      <c r="A76" s="10">
        <v>2012</v>
      </c>
      <c r="B76" s="17">
        <v>9</v>
      </c>
      <c r="C76" s="17">
        <v>799</v>
      </c>
      <c r="D76" s="17">
        <v>84</v>
      </c>
      <c r="E76" s="11">
        <v>-7475.7781999999997</v>
      </c>
      <c r="F76" s="18">
        <v>4</v>
      </c>
      <c r="G76" s="44">
        <v>664.80679999999995</v>
      </c>
    </row>
    <row r="77" spans="1:7" x14ac:dyDescent="0.2">
      <c r="A77" s="19">
        <v>2012</v>
      </c>
      <c r="B77" s="26">
        <v>10</v>
      </c>
      <c r="C77" s="26">
        <v>793</v>
      </c>
      <c r="D77" s="26">
        <v>63</v>
      </c>
      <c r="E77" s="47">
        <v>-8403.3405000000002</v>
      </c>
      <c r="F77" s="27">
        <v>1</v>
      </c>
      <c r="G77" s="42">
        <v>1634.3539000000001</v>
      </c>
    </row>
    <row r="78" spans="1:7" x14ac:dyDescent="0.2">
      <c r="A78" s="9">
        <v>2012</v>
      </c>
      <c r="B78" s="1">
        <v>10</v>
      </c>
      <c r="C78" s="1">
        <v>797</v>
      </c>
      <c r="D78" s="1">
        <v>66</v>
      </c>
      <c r="E78" s="2">
        <v>-5845.2417999999998</v>
      </c>
      <c r="F78" s="16">
        <v>2</v>
      </c>
      <c r="G78" s="43">
        <v>680.29750000000001</v>
      </c>
    </row>
    <row r="79" spans="1:7" x14ac:dyDescent="0.2">
      <c r="A79" s="9">
        <v>2012</v>
      </c>
      <c r="B79" s="1">
        <v>10</v>
      </c>
      <c r="C79" s="1">
        <v>794</v>
      </c>
      <c r="D79" s="1">
        <v>41</v>
      </c>
      <c r="E79" s="2">
        <v>-5723.3014000000003</v>
      </c>
      <c r="F79" s="16">
        <v>3</v>
      </c>
      <c r="G79" s="43">
        <v>1527.0936999999999</v>
      </c>
    </row>
    <row r="80" spans="1:7" ht="15" thickBot="1" x14ac:dyDescent="0.25">
      <c r="A80" s="10">
        <v>2012</v>
      </c>
      <c r="B80" s="17">
        <v>10</v>
      </c>
      <c r="C80" s="17">
        <v>801</v>
      </c>
      <c r="D80" s="17">
        <v>61</v>
      </c>
      <c r="E80" s="11">
        <v>-4880.9803000000002</v>
      </c>
      <c r="F80" s="18">
        <v>4</v>
      </c>
      <c r="G80" s="44">
        <v>695.54219999999998</v>
      </c>
    </row>
    <row r="81" spans="1:7" x14ac:dyDescent="0.2">
      <c r="A81" s="19">
        <v>2012</v>
      </c>
      <c r="B81" s="26">
        <v>11</v>
      </c>
      <c r="C81" s="26">
        <v>793</v>
      </c>
      <c r="D81" s="26">
        <v>47</v>
      </c>
      <c r="E81" s="47">
        <v>-4581.4888000000001</v>
      </c>
      <c r="F81" s="27">
        <v>1</v>
      </c>
      <c r="G81" s="42">
        <v>1626.2556</v>
      </c>
    </row>
    <row r="82" spans="1:7" x14ac:dyDescent="0.2">
      <c r="A82" s="9">
        <v>2012</v>
      </c>
      <c r="B82" s="1">
        <v>11</v>
      </c>
      <c r="C82" s="1">
        <v>798</v>
      </c>
      <c r="D82" s="1">
        <v>49</v>
      </c>
      <c r="E82" s="2">
        <v>-3527.1727000000001</v>
      </c>
      <c r="F82" s="16">
        <v>2</v>
      </c>
      <c r="G82" s="43">
        <v>705.57169999999996</v>
      </c>
    </row>
    <row r="83" spans="1:7" x14ac:dyDescent="0.2">
      <c r="A83" s="9">
        <v>2012</v>
      </c>
      <c r="B83" s="1">
        <v>11</v>
      </c>
      <c r="C83" s="1">
        <v>797</v>
      </c>
      <c r="D83" s="1">
        <v>48</v>
      </c>
      <c r="E83" s="2">
        <v>-2614.0054</v>
      </c>
      <c r="F83" s="16">
        <v>3</v>
      </c>
      <c r="G83" s="43">
        <v>727.59090000000003</v>
      </c>
    </row>
    <row r="84" spans="1:7" ht="15" thickBot="1" x14ac:dyDescent="0.25">
      <c r="A84" s="10">
        <v>2012</v>
      </c>
      <c r="B84" s="17">
        <v>11</v>
      </c>
      <c r="C84" s="17">
        <v>835</v>
      </c>
      <c r="D84" s="17">
        <v>35</v>
      </c>
      <c r="E84" s="11">
        <v>-1277.1534999999999</v>
      </c>
      <c r="F84" s="18">
        <v>4</v>
      </c>
      <c r="G84" s="44">
        <v>324.45269999999999</v>
      </c>
    </row>
    <row r="85" spans="1:7" x14ac:dyDescent="0.2">
      <c r="A85" s="19">
        <v>2012</v>
      </c>
      <c r="B85" s="26">
        <v>12</v>
      </c>
      <c r="C85" s="26">
        <v>793</v>
      </c>
      <c r="D85" s="26">
        <v>91</v>
      </c>
      <c r="E85" s="47">
        <v>-11042.821400000001</v>
      </c>
      <c r="F85" s="27">
        <v>1</v>
      </c>
      <c r="G85" s="42">
        <v>1592.5406</v>
      </c>
    </row>
    <row r="86" spans="1:7" x14ac:dyDescent="0.2">
      <c r="A86" s="9">
        <v>2012</v>
      </c>
      <c r="B86" s="1">
        <v>12</v>
      </c>
      <c r="C86" s="1">
        <v>794</v>
      </c>
      <c r="D86" s="1">
        <v>76</v>
      </c>
      <c r="E86" s="2">
        <v>-9970.5403999999999</v>
      </c>
      <c r="F86" s="16">
        <v>2</v>
      </c>
      <c r="G86" s="43">
        <v>1558.2589</v>
      </c>
    </row>
    <row r="87" spans="1:7" x14ac:dyDescent="0.2">
      <c r="A87" s="9">
        <v>2012</v>
      </c>
      <c r="B87" s="1">
        <v>12</v>
      </c>
      <c r="C87" s="1">
        <v>796</v>
      </c>
      <c r="D87" s="1">
        <v>49</v>
      </c>
      <c r="E87" s="2">
        <v>-8564.0095999999994</v>
      </c>
      <c r="F87" s="16">
        <v>3</v>
      </c>
      <c r="G87" s="43">
        <v>1483.4625000000001</v>
      </c>
    </row>
    <row r="88" spans="1:7" ht="15" thickBot="1" x14ac:dyDescent="0.25">
      <c r="A88" s="10">
        <v>2012</v>
      </c>
      <c r="B88" s="17">
        <v>12</v>
      </c>
      <c r="C88" s="17">
        <v>801</v>
      </c>
      <c r="D88" s="17">
        <v>73</v>
      </c>
      <c r="E88" s="11">
        <v>-7035.1378999999997</v>
      </c>
      <c r="F88" s="18">
        <v>4</v>
      </c>
      <c r="G88" s="44">
        <v>643.13829999999996</v>
      </c>
    </row>
    <row r="89" spans="1:7" x14ac:dyDescent="0.2">
      <c r="A89" s="19">
        <v>2013</v>
      </c>
      <c r="B89" s="26">
        <v>1</v>
      </c>
      <c r="C89" s="26">
        <v>801</v>
      </c>
      <c r="D89" s="26">
        <v>52</v>
      </c>
      <c r="E89" s="47">
        <v>-3465.4495999999999</v>
      </c>
      <c r="F89" s="27">
        <v>1</v>
      </c>
      <c r="G89" s="42">
        <v>714.59820000000002</v>
      </c>
    </row>
    <row r="90" spans="1:7" x14ac:dyDescent="0.2">
      <c r="A90" s="9">
        <v>2013</v>
      </c>
      <c r="B90" s="1">
        <v>1</v>
      </c>
      <c r="C90" s="1">
        <v>797</v>
      </c>
      <c r="D90" s="1">
        <v>50</v>
      </c>
      <c r="E90" s="2">
        <v>-3239.8150000000001</v>
      </c>
      <c r="F90" s="16">
        <v>2</v>
      </c>
      <c r="G90" s="43">
        <v>720.31500000000005</v>
      </c>
    </row>
    <row r="91" spans="1:7" x14ac:dyDescent="0.2">
      <c r="A91" s="9">
        <v>2013</v>
      </c>
      <c r="B91" s="1">
        <v>1</v>
      </c>
      <c r="C91" s="1">
        <v>792</v>
      </c>
      <c r="D91" s="1">
        <v>33</v>
      </c>
      <c r="E91" s="2">
        <v>-2882.5931999999998</v>
      </c>
      <c r="F91" s="16">
        <v>3</v>
      </c>
      <c r="G91" s="43">
        <v>1711.6875</v>
      </c>
    </row>
    <row r="92" spans="1:7" ht="15" thickBot="1" x14ac:dyDescent="0.25">
      <c r="A92" s="10">
        <v>2013</v>
      </c>
      <c r="B92" s="17">
        <v>1</v>
      </c>
      <c r="C92" s="17">
        <v>798</v>
      </c>
      <c r="D92" s="17">
        <v>42</v>
      </c>
      <c r="E92" s="11">
        <v>-2737.4515999999999</v>
      </c>
      <c r="F92" s="18">
        <v>4</v>
      </c>
      <c r="G92" s="44">
        <v>717.96100000000001</v>
      </c>
    </row>
    <row r="93" spans="1:7" x14ac:dyDescent="0.2">
      <c r="A93" s="19">
        <v>2013</v>
      </c>
      <c r="B93" s="26">
        <v>2</v>
      </c>
      <c r="C93" s="26">
        <v>793</v>
      </c>
      <c r="D93" s="26">
        <v>57</v>
      </c>
      <c r="E93" s="47">
        <v>-7041.5928000000004</v>
      </c>
      <c r="F93" s="27">
        <v>1</v>
      </c>
      <c r="G93" s="42">
        <v>1612.4592</v>
      </c>
    </row>
    <row r="94" spans="1:7" x14ac:dyDescent="0.2">
      <c r="A94" s="9">
        <v>2013</v>
      </c>
      <c r="B94" s="1">
        <v>2</v>
      </c>
      <c r="C94" s="1">
        <v>797</v>
      </c>
      <c r="D94" s="1">
        <v>67</v>
      </c>
      <c r="E94" s="2">
        <v>-4757.5340999999999</v>
      </c>
      <c r="F94" s="16">
        <v>2</v>
      </c>
      <c r="G94" s="43">
        <v>722.0548</v>
      </c>
    </row>
    <row r="95" spans="1:7" x14ac:dyDescent="0.2">
      <c r="A95" s="9">
        <v>2013</v>
      </c>
      <c r="B95" s="1">
        <v>2</v>
      </c>
      <c r="C95" s="1">
        <v>801</v>
      </c>
      <c r="D95" s="1">
        <v>59</v>
      </c>
      <c r="E95" s="2">
        <v>-4255.1706999999997</v>
      </c>
      <c r="F95" s="16">
        <v>3</v>
      </c>
      <c r="G95" s="43">
        <v>726.63350000000003</v>
      </c>
    </row>
    <row r="96" spans="1:7" ht="15" thickBot="1" x14ac:dyDescent="0.25">
      <c r="A96" s="10">
        <v>2013</v>
      </c>
      <c r="B96" s="17">
        <v>2</v>
      </c>
      <c r="C96" s="17">
        <v>798</v>
      </c>
      <c r="D96" s="17">
        <v>36</v>
      </c>
      <c r="E96" s="11">
        <v>-2860.8978000000002</v>
      </c>
      <c r="F96" s="18">
        <v>4</v>
      </c>
      <c r="G96" s="44">
        <v>666.95830000000001</v>
      </c>
    </row>
    <row r="97" spans="1:7" x14ac:dyDescent="0.2">
      <c r="A97" s="19">
        <v>2013</v>
      </c>
      <c r="B97" s="26">
        <v>3</v>
      </c>
      <c r="C97" s="26">
        <v>793</v>
      </c>
      <c r="D97" s="26">
        <v>93</v>
      </c>
      <c r="E97" s="47">
        <v>-15897.967199999999</v>
      </c>
      <c r="F97" s="27">
        <v>1</v>
      </c>
      <c r="G97" s="42">
        <v>1520.4829</v>
      </c>
    </row>
    <row r="98" spans="1:7" x14ac:dyDescent="0.2">
      <c r="A98" s="9">
        <v>2013</v>
      </c>
      <c r="B98" s="1">
        <v>3</v>
      </c>
      <c r="C98" s="1">
        <v>794</v>
      </c>
      <c r="D98" s="1">
        <v>81</v>
      </c>
      <c r="E98" s="2">
        <v>-14691.0924</v>
      </c>
      <c r="F98" s="16">
        <v>2</v>
      </c>
      <c r="G98" s="43">
        <v>1483.4625000000001</v>
      </c>
    </row>
    <row r="99" spans="1:7" x14ac:dyDescent="0.2">
      <c r="A99" s="9">
        <v>2013</v>
      </c>
      <c r="B99" s="1">
        <v>3</v>
      </c>
      <c r="C99" s="1">
        <v>797</v>
      </c>
      <c r="D99" s="1">
        <v>87</v>
      </c>
      <c r="E99" s="2">
        <v>-9014.7551000000003</v>
      </c>
      <c r="F99" s="16">
        <v>3</v>
      </c>
      <c r="G99" s="43">
        <v>628.84640000000002</v>
      </c>
    </row>
    <row r="100" spans="1:7" ht="15" thickBot="1" x14ac:dyDescent="0.25">
      <c r="A100" s="10">
        <v>2013</v>
      </c>
      <c r="B100" s="17">
        <v>3</v>
      </c>
      <c r="C100" s="17">
        <v>795</v>
      </c>
      <c r="D100" s="17">
        <v>93</v>
      </c>
      <c r="E100" s="11">
        <v>-8044.3422</v>
      </c>
      <c r="F100" s="18">
        <v>4</v>
      </c>
      <c r="G100" s="44">
        <v>1679.8031000000001</v>
      </c>
    </row>
    <row r="101" spans="1:7" x14ac:dyDescent="0.2">
      <c r="A101" s="19">
        <v>2013</v>
      </c>
      <c r="B101" s="26">
        <v>4</v>
      </c>
      <c r="C101" s="26">
        <v>794</v>
      </c>
      <c r="D101" s="26">
        <v>53</v>
      </c>
      <c r="E101" s="47">
        <v>-9548.0511999999999</v>
      </c>
      <c r="F101" s="27">
        <v>1</v>
      </c>
      <c r="G101" s="42">
        <v>1475.1516999999999</v>
      </c>
    </row>
    <row r="102" spans="1:7" x14ac:dyDescent="0.2">
      <c r="A102" s="9">
        <v>2013</v>
      </c>
      <c r="B102" s="1">
        <v>4</v>
      </c>
      <c r="C102" s="1">
        <v>801</v>
      </c>
      <c r="D102" s="1">
        <v>67</v>
      </c>
      <c r="E102" s="2">
        <v>-3536.1997000000001</v>
      </c>
      <c r="F102" s="16">
        <v>2</v>
      </c>
      <c r="G102" s="43">
        <v>775.53909999999996</v>
      </c>
    </row>
    <row r="103" spans="1:7" x14ac:dyDescent="0.2">
      <c r="A103" s="9">
        <v>2013</v>
      </c>
      <c r="B103" s="1">
        <v>4</v>
      </c>
      <c r="C103" s="1">
        <v>799</v>
      </c>
      <c r="D103" s="1">
        <v>49</v>
      </c>
      <c r="E103" s="2">
        <v>-3527.1727000000001</v>
      </c>
      <c r="F103" s="16">
        <v>3</v>
      </c>
      <c r="G103" s="43">
        <v>695.54219999999998</v>
      </c>
    </row>
    <row r="104" spans="1:7" ht="15" thickBot="1" x14ac:dyDescent="0.25">
      <c r="A104" s="10">
        <v>2013</v>
      </c>
      <c r="B104" s="17">
        <v>4</v>
      </c>
      <c r="C104" s="17">
        <v>793</v>
      </c>
      <c r="D104" s="17">
        <v>60</v>
      </c>
      <c r="E104" s="11">
        <v>-3416.4989999999998</v>
      </c>
      <c r="F104" s="18">
        <v>4</v>
      </c>
      <c r="G104" s="44">
        <v>1762.7025000000001</v>
      </c>
    </row>
    <row r="105" spans="1:7" x14ac:dyDescent="0.2">
      <c r="A105" s="19">
        <v>2013</v>
      </c>
      <c r="B105" s="26">
        <v>5</v>
      </c>
      <c r="C105" s="26">
        <v>954</v>
      </c>
      <c r="D105" s="26">
        <v>82</v>
      </c>
      <c r="E105" s="47">
        <v>-58960.911</v>
      </c>
      <c r="F105" s="27">
        <v>1</v>
      </c>
      <c r="G105" s="42">
        <v>953.62800000000004</v>
      </c>
    </row>
    <row r="106" spans="1:7" x14ac:dyDescent="0.2">
      <c r="A106" s="9">
        <v>2013</v>
      </c>
      <c r="B106" s="1">
        <v>5</v>
      </c>
      <c r="C106" s="1">
        <v>957</v>
      </c>
      <c r="D106" s="1">
        <v>55</v>
      </c>
      <c r="E106" s="2">
        <v>-39546.952499999999</v>
      </c>
      <c r="F106" s="16">
        <v>2</v>
      </c>
      <c r="G106" s="43">
        <v>953.62800000000004</v>
      </c>
    </row>
    <row r="107" spans="1:7" x14ac:dyDescent="0.2">
      <c r="A107" s="9">
        <v>2013</v>
      </c>
      <c r="B107" s="1">
        <v>5</v>
      </c>
      <c r="C107" s="1">
        <v>955</v>
      </c>
      <c r="D107" s="1">
        <v>32</v>
      </c>
      <c r="E107" s="2">
        <v>-23009.135999999999</v>
      </c>
      <c r="F107" s="16">
        <v>3</v>
      </c>
      <c r="G107" s="43">
        <v>953.62800000000004</v>
      </c>
    </row>
    <row r="108" spans="1:7" ht="15" thickBot="1" x14ac:dyDescent="0.25">
      <c r="A108" s="10">
        <v>2013</v>
      </c>
      <c r="B108" s="17">
        <v>5</v>
      </c>
      <c r="C108" s="17">
        <v>979</v>
      </c>
      <c r="D108" s="17">
        <v>62</v>
      </c>
      <c r="E108" s="11">
        <v>-11004.745800000001</v>
      </c>
      <c r="F108" s="18">
        <v>4</v>
      </c>
      <c r="G108" s="44">
        <v>334.0575</v>
      </c>
    </row>
    <row r="109" spans="1:7" x14ac:dyDescent="0.2">
      <c r="A109" s="19">
        <v>2013</v>
      </c>
      <c r="B109" s="26">
        <v>6</v>
      </c>
      <c r="C109" s="26">
        <v>957</v>
      </c>
      <c r="D109" s="26">
        <v>145</v>
      </c>
      <c r="E109" s="47">
        <v>-96154.309500000003</v>
      </c>
      <c r="F109" s="27">
        <v>1</v>
      </c>
      <c r="G109" s="42">
        <v>1170.3616</v>
      </c>
    </row>
    <row r="110" spans="1:7" x14ac:dyDescent="0.2">
      <c r="A110" s="9">
        <v>2013</v>
      </c>
      <c r="B110" s="1">
        <v>6</v>
      </c>
      <c r="C110" s="1">
        <v>954</v>
      </c>
      <c r="D110" s="1">
        <v>71</v>
      </c>
      <c r="E110" s="2">
        <v>-42945.682500000003</v>
      </c>
      <c r="F110" s="16">
        <v>2</v>
      </c>
      <c r="G110" s="43">
        <v>1218.5246</v>
      </c>
    </row>
    <row r="111" spans="1:7" x14ac:dyDescent="0.2">
      <c r="A111" s="9">
        <v>2013</v>
      </c>
      <c r="B111" s="1">
        <v>6</v>
      </c>
      <c r="C111" s="1">
        <v>955</v>
      </c>
      <c r="D111" s="1">
        <v>54</v>
      </c>
      <c r="E111" s="2">
        <v>-32343.246599999999</v>
      </c>
      <c r="F111" s="16">
        <v>3</v>
      </c>
      <c r="G111" s="43">
        <v>1254.7736</v>
      </c>
    </row>
    <row r="112" spans="1:7" ht="15" thickBot="1" x14ac:dyDescent="0.25">
      <c r="A112" s="10">
        <v>2013</v>
      </c>
      <c r="B112" s="17">
        <v>6</v>
      </c>
      <c r="C112" s="17">
        <v>956</v>
      </c>
      <c r="D112" s="17">
        <v>32</v>
      </c>
      <c r="E112" s="11">
        <v>-19766.800800000001</v>
      </c>
      <c r="F112" s="18">
        <v>4</v>
      </c>
      <c r="G112" s="44">
        <v>1144.3535999999999</v>
      </c>
    </row>
    <row r="113" spans="1:7" x14ac:dyDescent="0.2">
      <c r="A113" s="19">
        <v>2013</v>
      </c>
      <c r="B113" s="26">
        <v>7</v>
      </c>
      <c r="C113" s="26">
        <v>957</v>
      </c>
      <c r="D113" s="26">
        <v>107</v>
      </c>
      <c r="E113" s="47">
        <v>-67209.7929</v>
      </c>
      <c r="F113" s="27">
        <v>1</v>
      </c>
      <c r="G113" s="42">
        <v>1206.0589</v>
      </c>
    </row>
    <row r="114" spans="1:7" x14ac:dyDescent="0.2">
      <c r="A114" s="9">
        <v>2013</v>
      </c>
      <c r="B114" s="1">
        <v>7</v>
      </c>
      <c r="C114" s="1">
        <v>954</v>
      </c>
      <c r="D114" s="1">
        <v>105</v>
      </c>
      <c r="E114" s="2">
        <v>-64150.554300000003</v>
      </c>
      <c r="F114" s="16">
        <v>2</v>
      </c>
      <c r="G114" s="43">
        <v>1224.2520999999999</v>
      </c>
    </row>
    <row r="115" spans="1:7" x14ac:dyDescent="0.2">
      <c r="A115" s="9">
        <v>2013</v>
      </c>
      <c r="B115" s="1">
        <v>7</v>
      </c>
      <c r="C115" s="1">
        <v>955</v>
      </c>
      <c r="D115" s="1">
        <v>66</v>
      </c>
      <c r="E115" s="2">
        <v>-39350.504999999997</v>
      </c>
      <c r="F115" s="16">
        <v>3</v>
      </c>
      <c r="G115" s="43">
        <v>1177.1344999999999</v>
      </c>
    </row>
    <row r="116" spans="1:7" ht="15" thickBot="1" x14ac:dyDescent="0.25">
      <c r="A116" s="10">
        <v>2013</v>
      </c>
      <c r="B116" s="17">
        <v>7</v>
      </c>
      <c r="C116" s="17">
        <v>956</v>
      </c>
      <c r="D116" s="17">
        <v>46</v>
      </c>
      <c r="E116" s="11">
        <v>-24969.794999999998</v>
      </c>
      <c r="F116" s="18">
        <v>4</v>
      </c>
      <c r="G116" s="44">
        <v>1228.713</v>
      </c>
    </row>
    <row r="117" spans="1:7" x14ac:dyDescent="0.2">
      <c r="A117" s="19">
        <v>2013</v>
      </c>
      <c r="B117" s="26">
        <v>8</v>
      </c>
      <c r="C117" s="26">
        <v>954</v>
      </c>
      <c r="D117" s="26">
        <v>71</v>
      </c>
      <c r="E117" s="47">
        <v>-5325.0578999999998</v>
      </c>
      <c r="F117" s="27">
        <v>1</v>
      </c>
      <c r="G117" s="42">
        <v>1782.3761</v>
      </c>
    </row>
    <row r="118" spans="1:7" x14ac:dyDescent="0.2">
      <c r="A118" s="9">
        <v>2013</v>
      </c>
      <c r="B118" s="1">
        <v>8</v>
      </c>
      <c r="C118" s="1">
        <v>957</v>
      </c>
      <c r="D118" s="1">
        <v>85</v>
      </c>
      <c r="E118" s="2">
        <v>-3824.7615000000001</v>
      </c>
      <c r="F118" s="16">
        <v>2</v>
      </c>
      <c r="G118" s="43">
        <v>1749.7</v>
      </c>
    </row>
    <row r="119" spans="1:7" x14ac:dyDescent="0.2">
      <c r="A119" s="9">
        <v>2013</v>
      </c>
      <c r="B119" s="1">
        <v>8</v>
      </c>
      <c r="C119" s="1">
        <v>972</v>
      </c>
      <c r="D119" s="1">
        <v>61</v>
      </c>
      <c r="E119" s="2">
        <v>-2621.1632</v>
      </c>
      <c r="F119" s="16">
        <v>3</v>
      </c>
      <c r="G119" s="43">
        <v>757.25649999999996</v>
      </c>
    </row>
    <row r="120" spans="1:7" ht="15" thickBot="1" x14ac:dyDescent="0.25">
      <c r="A120" s="10">
        <v>2013</v>
      </c>
      <c r="B120" s="17">
        <v>8</v>
      </c>
      <c r="C120" s="17">
        <v>884</v>
      </c>
      <c r="D120" s="17">
        <v>277</v>
      </c>
      <c r="E120" s="11">
        <v>-2192.2529</v>
      </c>
      <c r="F120" s="18">
        <v>4</v>
      </c>
      <c r="G120" s="44">
        <v>44.001800000000003</v>
      </c>
    </row>
    <row r="121" spans="1:7" x14ac:dyDescent="0.2">
      <c r="A121" s="19">
        <v>2013</v>
      </c>
      <c r="B121" s="26">
        <v>9</v>
      </c>
      <c r="C121" s="26">
        <v>976</v>
      </c>
      <c r="D121" s="26">
        <v>145</v>
      </c>
      <c r="E121" s="47">
        <v>-5843.7451000000001</v>
      </c>
      <c r="F121" s="27">
        <v>1</v>
      </c>
      <c r="G121" s="42">
        <v>1172.9743000000001</v>
      </c>
    </row>
    <row r="122" spans="1:7" x14ac:dyDescent="0.2">
      <c r="A122" s="9">
        <v>2013</v>
      </c>
      <c r="B122" s="1">
        <v>9</v>
      </c>
      <c r="C122" s="1">
        <v>884</v>
      </c>
      <c r="D122" s="1">
        <v>355</v>
      </c>
      <c r="E122" s="2">
        <v>-2901.8647999999998</v>
      </c>
      <c r="F122" s="16">
        <v>2</v>
      </c>
      <c r="G122" s="43">
        <v>39.149299999999997</v>
      </c>
    </row>
    <row r="123" spans="1:7" x14ac:dyDescent="0.2">
      <c r="A123" s="9">
        <v>2013</v>
      </c>
      <c r="B123" s="1">
        <v>9</v>
      </c>
      <c r="C123" s="1">
        <v>715</v>
      </c>
      <c r="D123" s="1">
        <v>344</v>
      </c>
      <c r="E123" s="2">
        <v>-2467.1673000000001</v>
      </c>
      <c r="F123" s="16">
        <v>3</v>
      </c>
      <c r="G123" s="43">
        <v>37.335500000000003</v>
      </c>
    </row>
    <row r="124" spans="1:7" ht="15" thickBot="1" x14ac:dyDescent="0.25">
      <c r="A124" s="10">
        <v>2013</v>
      </c>
      <c r="B124" s="17">
        <v>9</v>
      </c>
      <c r="C124" s="17">
        <v>883</v>
      </c>
      <c r="D124" s="17">
        <v>241</v>
      </c>
      <c r="E124" s="11">
        <v>-1779.3806</v>
      </c>
      <c r="F124" s="18">
        <v>4</v>
      </c>
      <c r="G124" s="44">
        <v>40.309699999999999</v>
      </c>
    </row>
    <row r="125" spans="1:7" x14ac:dyDescent="0.2">
      <c r="A125" s="19">
        <v>2013</v>
      </c>
      <c r="B125" s="26">
        <v>10</v>
      </c>
      <c r="C125" s="26">
        <v>884</v>
      </c>
      <c r="D125" s="26">
        <v>326</v>
      </c>
      <c r="E125" s="47">
        <v>-2796.0104999999999</v>
      </c>
      <c r="F125" s="27">
        <v>1</v>
      </c>
      <c r="G125" s="42">
        <v>39.777299999999997</v>
      </c>
    </row>
    <row r="126" spans="1:7" x14ac:dyDescent="0.2">
      <c r="A126" s="9">
        <v>2013</v>
      </c>
      <c r="B126" s="1">
        <v>10</v>
      </c>
      <c r="C126" s="1">
        <v>883</v>
      </c>
      <c r="D126" s="1">
        <v>257</v>
      </c>
      <c r="E126" s="2">
        <v>-1969.6898000000001</v>
      </c>
      <c r="F126" s="16">
        <v>2</v>
      </c>
      <c r="G126" s="43">
        <v>40.540100000000002</v>
      </c>
    </row>
    <row r="127" spans="1:7" x14ac:dyDescent="0.2">
      <c r="A127" s="9">
        <v>2013</v>
      </c>
      <c r="B127" s="1">
        <v>10</v>
      </c>
      <c r="C127" s="1">
        <v>715</v>
      </c>
      <c r="D127" s="1">
        <v>283</v>
      </c>
      <c r="E127" s="2">
        <v>-1667.1660999999999</v>
      </c>
      <c r="F127" s="16">
        <v>3</v>
      </c>
      <c r="G127" s="43">
        <v>39.374400000000001</v>
      </c>
    </row>
    <row r="128" spans="1:7" ht="15" thickBot="1" x14ac:dyDescent="0.25">
      <c r="A128" s="10">
        <v>2013</v>
      </c>
      <c r="B128" s="17">
        <v>10</v>
      </c>
      <c r="C128" s="17">
        <v>961</v>
      </c>
      <c r="D128" s="17">
        <v>99</v>
      </c>
      <c r="E128" s="11">
        <v>-993.5652</v>
      </c>
      <c r="F128" s="18">
        <v>4</v>
      </c>
      <c r="G128" s="44">
        <v>462.87700000000001</v>
      </c>
    </row>
    <row r="129" spans="1:7" x14ac:dyDescent="0.2">
      <c r="A129" s="19">
        <v>2013</v>
      </c>
      <c r="B129" s="26">
        <v>11</v>
      </c>
      <c r="C129" s="26">
        <v>884</v>
      </c>
      <c r="D129" s="26">
        <v>217</v>
      </c>
      <c r="E129" s="47">
        <v>-1565.2666999999999</v>
      </c>
      <c r="F129" s="27">
        <v>1</v>
      </c>
      <c r="G129" s="42">
        <v>44.424700000000001</v>
      </c>
    </row>
    <row r="130" spans="1:7" x14ac:dyDescent="0.2">
      <c r="A130" s="9">
        <v>2013</v>
      </c>
      <c r="B130" s="1">
        <v>11</v>
      </c>
      <c r="C130" s="1">
        <v>883</v>
      </c>
      <c r="D130" s="1">
        <v>143</v>
      </c>
      <c r="E130" s="2">
        <v>-664.61689999999999</v>
      </c>
      <c r="F130" s="16">
        <v>2</v>
      </c>
      <c r="G130" s="43">
        <v>43.963200000000001</v>
      </c>
    </row>
    <row r="131" spans="1:7" x14ac:dyDescent="0.2">
      <c r="A131" s="9">
        <v>2013</v>
      </c>
      <c r="B131" s="1">
        <v>11</v>
      </c>
      <c r="C131" s="1">
        <v>715</v>
      </c>
      <c r="D131" s="1">
        <v>172</v>
      </c>
      <c r="E131" s="2">
        <v>-601.87959999999998</v>
      </c>
      <c r="F131" s="16">
        <v>3</v>
      </c>
      <c r="G131" s="43">
        <v>42.638500000000001</v>
      </c>
    </row>
    <row r="132" spans="1:7" ht="15" thickBot="1" x14ac:dyDescent="0.25">
      <c r="A132" s="10">
        <v>2013</v>
      </c>
      <c r="B132" s="17">
        <v>11</v>
      </c>
      <c r="C132" s="17">
        <v>714</v>
      </c>
      <c r="D132" s="17">
        <v>94</v>
      </c>
      <c r="E132" s="11">
        <v>-118.97620000000001</v>
      </c>
      <c r="F132" s="18">
        <v>4</v>
      </c>
      <c r="G132" s="44">
        <v>44.157800000000002</v>
      </c>
    </row>
    <row r="133" spans="1:7" x14ac:dyDescent="0.2">
      <c r="A133" s="19">
        <v>2013</v>
      </c>
      <c r="B133" s="26">
        <v>12</v>
      </c>
      <c r="C133" s="26">
        <v>884</v>
      </c>
      <c r="D133" s="26">
        <v>207</v>
      </c>
      <c r="E133" s="47">
        <v>-1292.3912</v>
      </c>
      <c r="F133" s="27">
        <v>1</v>
      </c>
      <c r="G133" s="42">
        <v>42.477899999999998</v>
      </c>
    </row>
    <row r="134" spans="1:7" x14ac:dyDescent="0.2">
      <c r="A134" s="9">
        <v>2013</v>
      </c>
      <c r="B134" s="1">
        <v>12</v>
      </c>
      <c r="C134" s="1">
        <v>883</v>
      </c>
      <c r="D134" s="1">
        <v>146</v>
      </c>
      <c r="E134" s="2">
        <v>-562.57579999999996</v>
      </c>
      <c r="F134" s="16">
        <v>2</v>
      </c>
      <c r="G134" s="43">
        <v>44.933599999999998</v>
      </c>
    </row>
    <row r="135" spans="1:7" x14ac:dyDescent="0.2">
      <c r="A135" s="9">
        <v>2013</v>
      </c>
      <c r="B135" s="1">
        <v>12</v>
      </c>
      <c r="C135" s="1">
        <v>715</v>
      </c>
      <c r="D135" s="1">
        <v>166</v>
      </c>
      <c r="E135" s="2">
        <v>-550.88980000000004</v>
      </c>
      <c r="F135" s="16">
        <v>3</v>
      </c>
      <c r="G135" s="43">
        <v>42.455199999999998</v>
      </c>
    </row>
    <row r="136" spans="1:7" ht="15" thickBot="1" x14ac:dyDescent="0.25">
      <c r="A136" s="10">
        <v>2013</v>
      </c>
      <c r="B136" s="17">
        <v>12</v>
      </c>
      <c r="C136" s="17">
        <v>714</v>
      </c>
      <c r="D136" s="17">
        <v>121</v>
      </c>
      <c r="E136" s="11">
        <v>-308.43830000000003</v>
      </c>
      <c r="F136" s="18">
        <v>4</v>
      </c>
      <c r="G136" s="44">
        <v>44.108800000000002</v>
      </c>
    </row>
    <row r="137" spans="1:7" x14ac:dyDescent="0.2">
      <c r="A137" s="19">
        <v>2014</v>
      </c>
      <c r="B137" s="26">
        <v>1</v>
      </c>
      <c r="C137" s="26">
        <v>884</v>
      </c>
      <c r="D137" s="26">
        <v>248</v>
      </c>
      <c r="E137" s="47">
        <v>-1516.7415000000001</v>
      </c>
      <c r="F137" s="27">
        <v>1</v>
      </c>
      <c r="G137" s="42">
        <v>44.5062</v>
      </c>
    </row>
    <row r="138" spans="1:7" x14ac:dyDescent="0.2">
      <c r="A138" s="9">
        <v>2014</v>
      </c>
      <c r="B138" s="1">
        <v>1</v>
      </c>
      <c r="C138" s="1">
        <v>715</v>
      </c>
      <c r="D138" s="1">
        <v>184</v>
      </c>
      <c r="E138" s="2">
        <v>-922.27610000000004</v>
      </c>
      <c r="F138" s="16">
        <v>2</v>
      </c>
      <c r="G138" s="43">
        <v>41.233600000000003</v>
      </c>
    </row>
    <row r="139" spans="1:7" x14ac:dyDescent="0.2">
      <c r="A139" s="9">
        <v>2014</v>
      </c>
      <c r="B139" s="1">
        <v>1</v>
      </c>
      <c r="C139" s="1">
        <v>883</v>
      </c>
      <c r="D139" s="1">
        <v>155</v>
      </c>
      <c r="E139" s="2">
        <v>-817.94849999999997</v>
      </c>
      <c r="F139" s="16">
        <v>3</v>
      </c>
      <c r="G139" s="43">
        <v>43.591900000000003</v>
      </c>
    </row>
    <row r="140" spans="1:7" ht="15" thickBot="1" x14ac:dyDescent="0.25">
      <c r="A140" s="10">
        <v>2014</v>
      </c>
      <c r="B140" s="17">
        <v>1</v>
      </c>
      <c r="C140" s="17">
        <v>979</v>
      </c>
      <c r="D140" s="17">
        <v>79</v>
      </c>
      <c r="E140" s="11">
        <v>-672.86919999999998</v>
      </c>
      <c r="F140" s="18">
        <v>4</v>
      </c>
      <c r="G140" s="44">
        <v>462.37799999999999</v>
      </c>
    </row>
    <row r="141" spans="1:7" x14ac:dyDescent="0.2">
      <c r="A141" s="19">
        <v>2014</v>
      </c>
      <c r="B141" s="26">
        <v>2</v>
      </c>
      <c r="C141" s="26">
        <v>822</v>
      </c>
      <c r="D141" s="26">
        <v>4</v>
      </c>
      <c r="E141" s="47">
        <v>-16.179200000000002</v>
      </c>
      <c r="F141" s="27">
        <v>1</v>
      </c>
      <c r="G141" s="42">
        <v>356.89800000000002</v>
      </c>
    </row>
    <row r="142" spans="1:7" x14ac:dyDescent="0.2">
      <c r="A142" s="9">
        <v>2014</v>
      </c>
      <c r="B142" s="1">
        <v>2</v>
      </c>
      <c r="C142" s="1">
        <v>836</v>
      </c>
      <c r="D142" s="1">
        <v>1</v>
      </c>
      <c r="E142" s="2">
        <v>-4.0448000000000004</v>
      </c>
      <c r="F142" s="16">
        <v>2</v>
      </c>
      <c r="G142" s="43">
        <v>356.89800000000002</v>
      </c>
    </row>
    <row r="143" spans="1:7" x14ac:dyDescent="0.2">
      <c r="A143" s="9">
        <v>2014</v>
      </c>
      <c r="B143" s="1">
        <v>2</v>
      </c>
      <c r="C143" s="1">
        <v>835</v>
      </c>
      <c r="D143" s="1">
        <v>1</v>
      </c>
      <c r="E143" s="2">
        <v>-4.0448000000000004</v>
      </c>
      <c r="F143" s="16">
        <v>2</v>
      </c>
      <c r="G143" s="43">
        <v>356.89800000000002</v>
      </c>
    </row>
    <row r="144" spans="1:7" x14ac:dyDescent="0.2">
      <c r="A144" s="9">
        <v>2014</v>
      </c>
      <c r="B144" s="1">
        <v>2</v>
      </c>
      <c r="C144" s="1">
        <v>855</v>
      </c>
      <c r="D144" s="1">
        <v>2</v>
      </c>
      <c r="E144" s="2">
        <v>42.745199999999997</v>
      </c>
      <c r="F144" s="16">
        <v>4</v>
      </c>
      <c r="G144" s="43">
        <v>58.493499999999997</v>
      </c>
    </row>
    <row r="145" spans="1:7" ht="15" thickBot="1" x14ac:dyDescent="0.25">
      <c r="A145" s="10">
        <v>2014</v>
      </c>
      <c r="B145" s="17">
        <v>2</v>
      </c>
      <c r="C145" s="17">
        <v>856</v>
      </c>
      <c r="D145" s="17">
        <v>2</v>
      </c>
      <c r="E145" s="11">
        <v>42.745199999999997</v>
      </c>
      <c r="F145" s="18">
        <v>4</v>
      </c>
      <c r="G145" s="44">
        <v>58.493499999999997</v>
      </c>
    </row>
    <row r="146" spans="1:7" x14ac:dyDescent="0.2">
      <c r="A146" s="19">
        <v>2014</v>
      </c>
      <c r="B146" s="26">
        <v>3</v>
      </c>
      <c r="C146" s="26">
        <v>987</v>
      </c>
      <c r="D146" s="26">
        <v>65</v>
      </c>
      <c r="E146" s="47">
        <v>-10293.7359</v>
      </c>
      <c r="F146" s="27">
        <v>1</v>
      </c>
      <c r="G146" s="42">
        <v>207.7705</v>
      </c>
    </row>
    <row r="147" spans="1:7" x14ac:dyDescent="0.2">
      <c r="A147" s="9">
        <v>2014</v>
      </c>
      <c r="B147" s="1">
        <v>3</v>
      </c>
      <c r="C147" s="1">
        <v>985</v>
      </c>
      <c r="D147" s="1">
        <v>73</v>
      </c>
      <c r="E147" s="2">
        <v>-8827.1486999999997</v>
      </c>
      <c r="F147" s="16">
        <v>2</v>
      </c>
      <c r="G147" s="43">
        <v>245.93680000000001</v>
      </c>
    </row>
    <row r="148" spans="1:7" x14ac:dyDescent="0.2">
      <c r="A148" s="9">
        <v>2014</v>
      </c>
      <c r="B148" s="1">
        <v>3</v>
      </c>
      <c r="C148" s="1">
        <v>988</v>
      </c>
      <c r="D148" s="1">
        <v>69</v>
      </c>
      <c r="E148" s="2">
        <v>-8091.4683000000005</v>
      </c>
      <c r="F148" s="16">
        <v>3</v>
      </c>
      <c r="G148" s="43">
        <v>233.0583</v>
      </c>
    </row>
    <row r="149" spans="1:7" ht="15" thickBot="1" x14ac:dyDescent="0.25">
      <c r="A149" s="10">
        <v>2014</v>
      </c>
      <c r="B149" s="17">
        <v>3</v>
      </c>
      <c r="C149" s="17">
        <v>986</v>
      </c>
      <c r="D149" s="17">
        <v>56</v>
      </c>
      <c r="E149" s="11">
        <v>-7316.3783999999996</v>
      </c>
      <c r="F149" s="18">
        <v>4</v>
      </c>
      <c r="G149" s="44">
        <v>217.9247</v>
      </c>
    </row>
    <row r="150" spans="1:7" x14ac:dyDescent="0.2">
      <c r="A150" s="19">
        <v>2014</v>
      </c>
      <c r="B150" s="26">
        <v>4</v>
      </c>
      <c r="C150" s="26">
        <v>835</v>
      </c>
      <c r="D150" s="26">
        <v>2</v>
      </c>
      <c r="E150" s="47">
        <v>-8.0896000000000008</v>
      </c>
      <c r="F150" s="27">
        <v>1</v>
      </c>
      <c r="G150" s="42">
        <v>356.89800000000002</v>
      </c>
    </row>
    <row r="151" spans="1:7" x14ac:dyDescent="0.2">
      <c r="A151" s="9">
        <v>2014</v>
      </c>
      <c r="B151" s="1">
        <v>4</v>
      </c>
      <c r="C151" s="1">
        <v>861</v>
      </c>
      <c r="D151" s="1">
        <v>1</v>
      </c>
      <c r="E151" s="2">
        <v>9.0226000000000006</v>
      </c>
      <c r="F151" s="16">
        <v>2</v>
      </c>
      <c r="G151" s="43">
        <v>24.6935</v>
      </c>
    </row>
    <row r="152" spans="1:7" x14ac:dyDescent="0.2">
      <c r="A152" s="9">
        <v>2014</v>
      </c>
      <c r="B152" s="1">
        <v>4</v>
      </c>
      <c r="C152" s="1">
        <v>862</v>
      </c>
      <c r="D152" s="1">
        <v>2</v>
      </c>
      <c r="E152" s="2">
        <v>18.045200000000001</v>
      </c>
      <c r="F152" s="16">
        <v>3</v>
      </c>
      <c r="G152" s="43">
        <v>24.6935</v>
      </c>
    </row>
    <row r="153" spans="1:7" ht="15" thickBot="1" x14ac:dyDescent="0.25">
      <c r="A153" s="10">
        <v>2014</v>
      </c>
      <c r="B153" s="17">
        <v>4</v>
      </c>
      <c r="C153" s="17">
        <v>852</v>
      </c>
      <c r="D153" s="17">
        <v>2</v>
      </c>
      <c r="E153" s="11">
        <v>35.620199999999997</v>
      </c>
      <c r="F153" s="18">
        <v>4</v>
      </c>
      <c r="G153" s="44">
        <v>48.743499999999997</v>
      </c>
    </row>
    <row r="154" spans="1:7" x14ac:dyDescent="0.2">
      <c r="A154" s="19">
        <v>2014</v>
      </c>
      <c r="B154" s="26">
        <v>5</v>
      </c>
      <c r="C154" s="26">
        <v>988</v>
      </c>
      <c r="D154" s="26">
        <v>54</v>
      </c>
      <c r="E154" s="47">
        <v>-9999.4842000000008</v>
      </c>
      <c r="F154" s="27">
        <v>1</v>
      </c>
      <c r="G154" s="42">
        <v>221.476</v>
      </c>
    </row>
    <row r="155" spans="1:7" x14ac:dyDescent="0.2">
      <c r="A155" s="9">
        <v>2014</v>
      </c>
      <c r="B155" s="1">
        <v>5</v>
      </c>
      <c r="C155" s="1">
        <v>985</v>
      </c>
      <c r="D155" s="1">
        <v>46</v>
      </c>
      <c r="E155" s="2">
        <v>-8076.1314000000002</v>
      </c>
      <c r="F155" s="16">
        <v>2</v>
      </c>
      <c r="G155" s="43">
        <v>225.99600000000001</v>
      </c>
    </row>
    <row r="156" spans="1:7" x14ac:dyDescent="0.2">
      <c r="A156" s="9">
        <v>2014</v>
      </c>
      <c r="B156" s="1">
        <v>5</v>
      </c>
      <c r="C156" s="1">
        <v>987</v>
      </c>
      <c r="D156" s="1">
        <v>45</v>
      </c>
      <c r="E156" s="2">
        <v>-7835.7123000000001</v>
      </c>
      <c r="F156" s="16">
        <v>3</v>
      </c>
      <c r="G156" s="43">
        <v>236.26849999999999</v>
      </c>
    </row>
    <row r="157" spans="1:7" ht="15" thickBot="1" x14ac:dyDescent="0.25">
      <c r="A157" s="10">
        <v>2014</v>
      </c>
      <c r="B157" s="17">
        <v>5</v>
      </c>
      <c r="C157" s="17">
        <v>984</v>
      </c>
      <c r="D157" s="17">
        <v>35</v>
      </c>
      <c r="E157" s="11">
        <v>-5928.7124999999996</v>
      </c>
      <c r="F157" s="18">
        <v>4</v>
      </c>
      <c r="G157" s="44">
        <v>220.61510000000001</v>
      </c>
    </row>
    <row r="158" spans="1:7" x14ac:dyDescent="0.2">
      <c r="A158" s="19">
        <v>2014</v>
      </c>
      <c r="B158" s="26">
        <v>6</v>
      </c>
      <c r="C158" s="26">
        <v>875</v>
      </c>
      <c r="D158" s="26">
        <v>8</v>
      </c>
      <c r="E158" s="47">
        <v>45.021599999999999</v>
      </c>
      <c r="F158" s="27">
        <v>1</v>
      </c>
      <c r="G158" s="42">
        <v>8.99</v>
      </c>
    </row>
    <row r="159" spans="1:7" x14ac:dyDescent="0.2">
      <c r="A159" s="9">
        <v>2014</v>
      </c>
      <c r="B159" s="1">
        <v>6</v>
      </c>
      <c r="C159" s="1">
        <v>872</v>
      </c>
      <c r="D159" s="1">
        <v>10</v>
      </c>
      <c r="E159" s="2">
        <v>56.277000000000001</v>
      </c>
      <c r="F159" s="16">
        <v>2</v>
      </c>
      <c r="G159" s="43">
        <v>8.99</v>
      </c>
    </row>
    <row r="160" spans="1:7" x14ac:dyDescent="0.2">
      <c r="A160" s="9">
        <v>2014</v>
      </c>
      <c r="B160" s="1">
        <v>6</v>
      </c>
      <c r="C160" s="1">
        <v>874</v>
      </c>
      <c r="D160" s="1">
        <v>17</v>
      </c>
      <c r="E160" s="2">
        <v>95.670900000000003</v>
      </c>
      <c r="F160" s="16">
        <v>3</v>
      </c>
      <c r="G160" s="43">
        <v>8.99</v>
      </c>
    </row>
    <row r="161" spans="1:7" ht="15" thickBot="1" x14ac:dyDescent="0.25">
      <c r="A161" s="10">
        <v>2014</v>
      </c>
      <c r="B161" s="17">
        <v>6</v>
      </c>
      <c r="C161" s="17">
        <v>883</v>
      </c>
      <c r="D161" s="17">
        <v>8</v>
      </c>
      <c r="E161" s="11">
        <v>99.3416</v>
      </c>
      <c r="F161" s="18">
        <v>4</v>
      </c>
      <c r="G161" s="44">
        <v>53.99</v>
      </c>
    </row>
  </sheetData>
  <autoFilter ref="A1:G161" xr:uid="{12DE252C-7C30-48D2-B9A5-2BA0FE9B1C05}"/>
  <mergeCells count="2">
    <mergeCell ref="M2:N2"/>
    <mergeCell ref="I22:K26"/>
  </mergeCells>
  <conditionalFormatting sqref="E2:E1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By Year</vt:lpstr>
      <vt:lpstr>By Quarter</vt:lpstr>
      <vt:lpstr>By Month</vt:lpstr>
      <vt:lpstr>By Day Of the Week</vt:lpstr>
      <vt:lpstr>By Product Discount</vt:lpstr>
      <vt:lpstr>By StoreID</vt:lpstr>
      <vt:lpstr>By  Total Proudct SubCategory</vt:lpstr>
      <vt:lpstr>Nidda - 2012</vt:lpstr>
      <vt:lpstr> Analysis Anomalies  </vt:lpstr>
      <vt:lpstr> Yearly and Monthly ProductsSub</vt:lpstr>
      <vt:lpstr>Qty Of Products Category Analys</vt:lpstr>
      <vt:lpstr>Protiable VS Non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roey zalta</dc:creator>
  <cp:lastModifiedBy>ירדן רוזן</cp:lastModifiedBy>
  <dcterms:created xsi:type="dcterms:W3CDTF">2022-05-31T17:55:29Z</dcterms:created>
  <dcterms:modified xsi:type="dcterms:W3CDTF">2022-12-31T17:52:26Z</dcterms:modified>
</cp:coreProperties>
</file>