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epositories\distributed-computing\lab6\"/>
    </mc:Choice>
  </mc:AlternateContent>
  <xr:revisionPtr revIDLastSave="0" documentId="13_ncr:1_{49CDA435-02B2-424B-ADE3-80B777FEA13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8" i="1" l="1"/>
  <c r="P19" i="1"/>
  <c r="P20" i="1"/>
  <c r="P21" i="1"/>
  <c r="P22" i="1"/>
  <c r="P23" i="1"/>
  <c r="P24" i="1"/>
  <c r="P17" i="1"/>
  <c r="N18" i="1"/>
  <c r="N19" i="1"/>
  <c r="N20" i="1"/>
  <c r="N21" i="1"/>
  <c r="N22" i="1"/>
  <c r="N23" i="1"/>
  <c r="N24" i="1"/>
  <c r="N17" i="1"/>
  <c r="L18" i="1"/>
  <c r="L19" i="1"/>
  <c r="L20" i="1"/>
  <c r="L21" i="1"/>
  <c r="L22" i="1"/>
  <c r="L23" i="1"/>
  <c r="L24" i="1"/>
  <c r="L17" i="1"/>
  <c r="J18" i="1"/>
  <c r="J19" i="1"/>
  <c r="J20" i="1"/>
  <c r="J21" i="1"/>
  <c r="J22" i="1"/>
  <c r="J23" i="1"/>
  <c r="J24" i="1"/>
  <c r="J17" i="1"/>
  <c r="H18" i="1"/>
  <c r="H19" i="1"/>
  <c r="H20" i="1"/>
  <c r="H21" i="1"/>
  <c r="H22" i="1"/>
  <c r="H23" i="1"/>
  <c r="H24" i="1"/>
  <c r="H17" i="1"/>
  <c r="F18" i="1"/>
  <c r="F19" i="1"/>
  <c r="F20" i="1"/>
  <c r="F21" i="1"/>
  <c r="F22" i="1"/>
  <c r="F23" i="1"/>
  <c r="F24" i="1"/>
  <c r="F17" i="1"/>
  <c r="O24" i="1"/>
  <c r="O23" i="1"/>
  <c r="O22" i="1"/>
  <c r="O21" i="1"/>
  <c r="O20" i="1"/>
  <c r="O19" i="1"/>
  <c r="O18" i="1"/>
  <c r="O17" i="1"/>
  <c r="K17" i="1"/>
  <c r="M17" i="1"/>
  <c r="M24" i="1"/>
  <c r="M23" i="1"/>
  <c r="M22" i="1"/>
  <c r="M21" i="1"/>
  <c r="M20" i="1"/>
  <c r="M19" i="1"/>
  <c r="M18" i="1"/>
  <c r="I17" i="1"/>
  <c r="K24" i="1"/>
  <c r="K23" i="1"/>
  <c r="K22" i="1"/>
  <c r="K21" i="1"/>
  <c r="K20" i="1"/>
  <c r="K19" i="1"/>
  <c r="K18" i="1"/>
  <c r="I24" i="1"/>
  <c r="I23" i="1"/>
  <c r="I22" i="1"/>
  <c r="I21" i="1"/>
  <c r="I20" i="1"/>
  <c r="I19" i="1"/>
  <c r="I18" i="1"/>
  <c r="E17" i="1"/>
  <c r="G24" i="1"/>
  <c r="G23" i="1"/>
  <c r="G22" i="1"/>
  <c r="G21" i="1"/>
  <c r="G20" i="1"/>
  <c r="G19" i="1"/>
  <c r="G18" i="1"/>
  <c r="G17" i="1"/>
  <c r="E24" i="1"/>
  <c r="E23" i="1"/>
  <c r="E22" i="1"/>
  <c r="E21" i="1"/>
  <c r="E20" i="1"/>
  <c r="E19" i="1"/>
  <c r="E18" i="1"/>
  <c r="D25" i="1"/>
  <c r="D19" i="1"/>
  <c r="D20" i="1"/>
  <c r="D21" i="1"/>
  <c r="D22" i="1"/>
  <c r="D23" i="1"/>
  <c r="D24" i="1"/>
  <c r="D18" i="1"/>
  <c r="D17" i="1"/>
  <c r="P6" i="1" l="1"/>
  <c r="P7" i="1"/>
  <c r="P8" i="1"/>
  <c r="P9" i="1"/>
  <c r="P10" i="1"/>
  <c r="P11" i="1"/>
  <c r="P12" i="1"/>
  <c r="P5" i="1"/>
  <c r="N6" i="1"/>
  <c r="N7" i="1"/>
  <c r="N8" i="1"/>
  <c r="N9" i="1"/>
  <c r="N10" i="1"/>
  <c r="N11" i="1"/>
  <c r="N12" i="1"/>
  <c r="N5" i="1"/>
  <c r="L6" i="1"/>
  <c r="L7" i="1"/>
  <c r="L8" i="1"/>
  <c r="L9" i="1"/>
  <c r="L10" i="1"/>
  <c r="L11" i="1"/>
  <c r="L12" i="1"/>
  <c r="L5" i="1"/>
  <c r="J6" i="1"/>
  <c r="J7" i="1"/>
  <c r="J8" i="1"/>
  <c r="J9" i="1"/>
  <c r="J10" i="1"/>
  <c r="J11" i="1"/>
  <c r="J12" i="1"/>
  <c r="J5" i="1"/>
  <c r="H6" i="1"/>
  <c r="H7" i="1"/>
  <c r="H8" i="1"/>
  <c r="H9" i="1"/>
  <c r="H10" i="1"/>
  <c r="H11" i="1"/>
  <c r="H12" i="1"/>
  <c r="H5" i="1"/>
  <c r="F6" i="1"/>
  <c r="F7" i="1"/>
  <c r="F8" i="1"/>
  <c r="F9" i="1"/>
  <c r="F10" i="1"/>
  <c r="F11" i="1"/>
  <c r="F12" i="1"/>
  <c r="F5" i="1"/>
</calcChain>
</file>

<file path=xl/sharedStrings.xml><?xml version="1.0" encoding="utf-8"?>
<sst xmlns="http://schemas.openxmlformats.org/spreadsheetml/2006/main" count="103" uniqueCount="68">
  <si>
    <t>No</t>
  </si>
  <si>
    <t>Matrix size</t>
  </si>
  <si>
    <t>Serial algorithm</t>
  </si>
  <si>
    <t>Stripe algorithm</t>
  </si>
  <si>
    <t>4 processes</t>
  </si>
  <si>
    <t>9 processes</t>
  </si>
  <si>
    <t>time</t>
  </si>
  <si>
    <t>boost</t>
  </si>
  <si>
    <t>Fox algorithm</t>
  </si>
  <si>
    <t>Cannon algorithm</t>
  </si>
  <si>
    <t>0.300024</t>
  </si>
  <si>
    <t>6.397456</t>
  </si>
  <si>
    <t>16.236839</t>
  </si>
  <si>
    <t>42.430489</t>
  </si>
  <si>
    <t>131.991471</t>
  </si>
  <si>
    <t>198.129956</t>
  </si>
  <si>
    <t>253.862715</t>
  </si>
  <si>
    <t>0.098966</t>
  </si>
  <si>
    <t>2.000134</t>
  </si>
  <si>
    <t>7.213856</t>
  </si>
  <si>
    <t>16.619269</t>
  </si>
  <si>
    <t>51.865106</t>
  </si>
  <si>
    <t>65.208089</t>
  </si>
  <si>
    <t>96.677231</t>
  </si>
  <si>
    <t>0.000874</t>
  </si>
  <si>
    <t>0.078875</t>
  </si>
  <si>
    <t>1.344900</t>
  </si>
  <si>
    <t>4.470608</t>
  </si>
  <si>
    <t>11.663387</t>
  </si>
  <si>
    <t>36.077280</t>
  </si>
  <si>
    <t>42.792603</t>
  </si>
  <si>
    <t>67.404823</t>
  </si>
  <si>
    <t>0.000470</t>
  </si>
  <si>
    <t>0.103132</t>
  </si>
  <si>
    <t>1.829122</t>
  </si>
  <si>
    <t>7.624799</t>
  </si>
  <si>
    <t>14.431267</t>
  </si>
  <si>
    <t>43.599491</t>
  </si>
  <si>
    <t>57.354630</t>
  </si>
  <si>
    <t>84.427705</t>
  </si>
  <si>
    <t>0.001467</t>
  </si>
  <si>
    <t>0.084662</t>
  </si>
  <si>
    <t>1.301264</t>
  </si>
  <si>
    <t>4.239923</t>
  </si>
  <si>
    <t>8.903523</t>
  </si>
  <si>
    <t>25.337840</t>
  </si>
  <si>
    <t>33.588534</t>
  </si>
  <si>
    <t>54.118840</t>
  </si>
  <si>
    <t>0.000369</t>
  </si>
  <si>
    <t>0.098295</t>
  </si>
  <si>
    <t>1.650920</t>
  </si>
  <si>
    <t>7.117652</t>
  </si>
  <si>
    <t>14.438860</t>
  </si>
  <si>
    <t>44.155190</t>
  </si>
  <si>
    <t>57.550028</t>
  </si>
  <si>
    <t>85.686633</t>
  </si>
  <si>
    <t>0.001683</t>
  </si>
  <si>
    <t>0.090603</t>
  </si>
  <si>
    <t>1.347626</t>
  </si>
  <si>
    <t>4.323009</t>
  </si>
  <si>
    <t>8.453775</t>
  </si>
  <si>
    <t>25.519042</t>
  </si>
  <si>
    <t>33.692361</t>
  </si>
  <si>
    <t>53.865885</t>
  </si>
  <si>
    <t>tau</t>
  </si>
  <si>
    <t>expected time</t>
  </si>
  <si>
    <t>real time</t>
  </si>
  <si>
    <t>tau_mean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</si>
</sst>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0"/>
    <numFmt numFmtId="167" formatCode="0.000000000E+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1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2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6" xfId="0" applyFont="1" applyBorder="1" applyAlignment="1">
      <alignment horizontal="center"/>
    </xf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2" xfId="0" applyBorder="1" applyAlignment="1">
      <alignment horizontal="left"/>
    </xf>
    <xf numFmtId="0" fontId="3" fillId="0" borderId="9" xfId="0" applyFont="1" applyBorder="1" applyAlignment="1">
      <alignment horizontal="center"/>
    </xf>
    <xf numFmtId="165" fontId="0" fillId="0" borderId="23" xfId="0" applyNumberFormat="1" applyBorder="1"/>
    <xf numFmtId="165" fontId="0" fillId="0" borderId="24" xfId="0" applyNumberFormat="1" applyBorder="1"/>
    <xf numFmtId="0" fontId="0" fillId="0" borderId="25" xfId="0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4" xfId="0" applyBorder="1" applyAlignment="1">
      <alignment horizontal="center"/>
    </xf>
    <xf numFmtId="165" fontId="0" fillId="0" borderId="27" xfId="0" applyNumberFormat="1" applyBorder="1"/>
    <xf numFmtId="0" fontId="0" fillId="0" borderId="28" xfId="0" applyBorder="1" applyAlignment="1">
      <alignment horizontal="right"/>
    </xf>
    <xf numFmtId="167" fontId="0" fillId="0" borderId="29" xfId="0" applyNumberFormat="1" applyBorder="1"/>
    <xf numFmtId="165" fontId="0" fillId="0" borderId="30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0" fontId="0" fillId="0" borderId="31" xfId="0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topLeftCell="A7" workbookViewId="0">
      <selection activeCell="O29" sqref="O29"/>
    </sheetView>
  </sheetViews>
  <sheetFormatPr defaultRowHeight="14.4" x14ac:dyDescent="0.3"/>
  <cols>
    <col min="2" max="2" width="7.5546875" customWidth="1"/>
    <col min="3" max="3" width="12.109375" customWidth="1"/>
    <col min="4" max="4" width="16.5546875" customWidth="1"/>
    <col min="5" max="16" width="11.109375" customWidth="1"/>
  </cols>
  <sheetData>
    <row r="1" spans="1:17" ht="15" thickBot="1" x14ac:dyDescent="0.35">
      <c r="A1" s="32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32"/>
    </row>
    <row r="2" spans="1:17" x14ac:dyDescent="0.3">
      <c r="A2" s="32"/>
      <c r="B2" s="24" t="s">
        <v>0</v>
      </c>
      <c r="C2" s="27" t="s">
        <v>1</v>
      </c>
      <c r="D2" s="22" t="s">
        <v>2</v>
      </c>
      <c r="E2" s="18" t="s">
        <v>3</v>
      </c>
      <c r="F2" s="18"/>
      <c r="G2" s="18"/>
      <c r="H2" s="18"/>
      <c r="I2" s="18" t="s">
        <v>8</v>
      </c>
      <c r="J2" s="18"/>
      <c r="K2" s="18"/>
      <c r="L2" s="18"/>
      <c r="M2" s="18" t="s">
        <v>9</v>
      </c>
      <c r="N2" s="18"/>
      <c r="O2" s="18"/>
      <c r="P2" s="20"/>
      <c r="Q2" s="32"/>
    </row>
    <row r="3" spans="1:17" x14ac:dyDescent="0.3">
      <c r="A3" s="32"/>
      <c r="B3" s="25"/>
      <c r="C3" s="28"/>
      <c r="D3" s="23"/>
      <c r="E3" s="19" t="s">
        <v>4</v>
      </c>
      <c r="F3" s="19"/>
      <c r="G3" s="19" t="s">
        <v>5</v>
      </c>
      <c r="H3" s="19"/>
      <c r="I3" s="19" t="s">
        <v>4</v>
      </c>
      <c r="J3" s="19"/>
      <c r="K3" s="19" t="s">
        <v>5</v>
      </c>
      <c r="L3" s="19"/>
      <c r="M3" s="19" t="s">
        <v>4</v>
      </c>
      <c r="N3" s="19"/>
      <c r="O3" s="19" t="s">
        <v>5</v>
      </c>
      <c r="P3" s="21"/>
      <c r="Q3" s="32"/>
    </row>
    <row r="4" spans="1:17" x14ac:dyDescent="0.3">
      <c r="A4" s="32"/>
      <c r="B4" s="26"/>
      <c r="C4" s="29"/>
      <c r="D4" s="5" t="s">
        <v>6</v>
      </c>
      <c r="E4" s="3" t="s">
        <v>6</v>
      </c>
      <c r="F4" s="3" t="s">
        <v>7</v>
      </c>
      <c r="G4" s="3" t="s">
        <v>6</v>
      </c>
      <c r="H4" s="3" t="s">
        <v>7</v>
      </c>
      <c r="I4" s="3" t="s">
        <v>6</v>
      </c>
      <c r="J4" s="3" t="s">
        <v>7</v>
      </c>
      <c r="K4" s="3" t="s">
        <v>6</v>
      </c>
      <c r="L4" s="3" t="s">
        <v>7</v>
      </c>
      <c r="M4" s="3" t="s">
        <v>6</v>
      </c>
      <c r="N4" s="3" t="s">
        <v>7</v>
      </c>
      <c r="O4" s="3" t="s">
        <v>6</v>
      </c>
      <c r="P4" s="8" t="s">
        <v>7</v>
      </c>
      <c r="Q4" s="32"/>
    </row>
    <row r="5" spans="1:17" x14ac:dyDescent="0.3">
      <c r="A5" s="32"/>
      <c r="B5" s="1">
        <v>1</v>
      </c>
      <c r="C5" s="12">
        <v>36</v>
      </c>
      <c r="D5" s="9">
        <v>2.5399999999999999E-4</v>
      </c>
      <c r="E5" s="6">
        <v>9.1200000000000005E-4</v>
      </c>
      <c r="F5" s="14">
        <f>D5/E5</f>
        <v>0.27850877192982454</v>
      </c>
      <c r="G5" s="6" t="s">
        <v>24</v>
      </c>
      <c r="H5" s="14">
        <f>D5/G5</f>
        <v>0.29061784897025172</v>
      </c>
      <c r="I5" s="6" t="s">
        <v>32</v>
      </c>
      <c r="J5" s="14">
        <f>D5/I5</f>
        <v>0.54042553191489362</v>
      </c>
      <c r="K5" s="6" t="s">
        <v>40</v>
      </c>
      <c r="L5" s="14">
        <f>D5/K5</f>
        <v>0.17314246762099522</v>
      </c>
      <c r="M5" s="6" t="s">
        <v>48</v>
      </c>
      <c r="N5" s="14">
        <f>D5/M5</f>
        <v>0.68834688346883466</v>
      </c>
      <c r="O5" s="6" t="s">
        <v>56</v>
      </c>
      <c r="P5" s="15">
        <f>D5/O5</f>
        <v>0.15092097445038621</v>
      </c>
      <c r="Q5" s="32"/>
    </row>
    <row r="6" spans="1:17" x14ac:dyDescent="0.3">
      <c r="A6" s="32"/>
      <c r="B6" s="1">
        <v>2</v>
      </c>
      <c r="C6" s="4">
        <v>360</v>
      </c>
      <c r="D6" s="10" t="s">
        <v>10</v>
      </c>
      <c r="E6" s="6" t="s">
        <v>17</v>
      </c>
      <c r="F6" s="14">
        <f t="shared" ref="F6:F12" si="0">D6/E6</f>
        <v>3.0315866055008791</v>
      </c>
      <c r="G6" s="6" t="s">
        <v>25</v>
      </c>
      <c r="H6" s="14">
        <f t="shared" ref="H6:H12" si="1">D6/G6</f>
        <v>3.8037908082408878</v>
      </c>
      <c r="I6" s="6" t="s">
        <v>33</v>
      </c>
      <c r="J6" s="14">
        <f t="shared" ref="J6:J12" si="2">D6/I6</f>
        <v>2.9091261684055385</v>
      </c>
      <c r="K6" s="6" t="s">
        <v>41</v>
      </c>
      <c r="L6" s="14">
        <f t="shared" ref="L6:L12" si="3">D6/K6</f>
        <v>3.5437858779617777</v>
      </c>
      <c r="M6" s="6" t="s">
        <v>49</v>
      </c>
      <c r="N6" s="14">
        <f t="shared" ref="N6:N12" si="4">D6/M6</f>
        <v>3.0522813978330539</v>
      </c>
      <c r="O6" s="6" t="s">
        <v>57</v>
      </c>
      <c r="P6" s="15">
        <f t="shared" ref="P6:P12" si="5">D6/O6</f>
        <v>3.3114135293533327</v>
      </c>
      <c r="Q6" s="32"/>
    </row>
    <row r="7" spans="1:17" x14ac:dyDescent="0.3">
      <c r="A7" s="32"/>
      <c r="B7" s="1">
        <v>3</v>
      </c>
      <c r="C7" s="4">
        <v>900</v>
      </c>
      <c r="D7" s="10" t="s">
        <v>11</v>
      </c>
      <c r="E7" s="6" t="s">
        <v>18</v>
      </c>
      <c r="F7" s="14">
        <f t="shared" si="0"/>
        <v>3.1985136995821279</v>
      </c>
      <c r="G7" s="6" t="s">
        <v>26</v>
      </c>
      <c r="H7" s="14">
        <f t="shared" si="1"/>
        <v>4.7568265298535204</v>
      </c>
      <c r="I7" s="6" t="s">
        <v>34</v>
      </c>
      <c r="J7" s="14">
        <f t="shared" si="2"/>
        <v>3.497555657851144</v>
      </c>
      <c r="K7" s="6" t="s">
        <v>42</v>
      </c>
      <c r="L7" s="14">
        <f t="shared" si="3"/>
        <v>4.9163398049896099</v>
      </c>
      <c r="M7" s="6" t="s">
        <v>50</v>
      </c>
      <c r="N7" s="14">
        <f t="shared" si="4"/>
        <v>3.8750854069246241</v>
      </c>
      <c r="O7" s="6" t="s">
        <v>58</v>
      </c>
      <c r="P7" s="15">
        <f t="shared" si="5"/>
        <v>4.7472043430447322</v>
      </c>
      <c r="Q7" s="32"/>
    </row>
    <row r="8" spans="1:17" x14ac:dyDescent="0.3">
      <c r="A8" s="32"/>
      <c r="B8" s="1">
        <v>4</v>
      </c>
      <c r="C8" s="4">
        <v>1260</v>
      </c>
      <c r="D8" s="10" t="s">
        <v>12</v>
      </c>
      <c r="E8" s="6" t="s">
        <v>19</v>
      </c>
      <c r="F8" s="14">
        <f t="shared" si="0"/>
        <v>2.2507850170560655</v>
      </c>
      <c r="G8" s="6" t="s">
        <v>27</v>
      </c>
      <c r="H8" s="14">
        <f t="shared" si="1"/>
        <v>3.6319084562994561</v>
      </c>
      <c r="I8" s="6" t="s">
        <v>35</v>
      </c>
      <c r="J8" s="14">
        <f t="shared" si="2"/>
        <v>2.1294776426237596</v>
      </c>
      <c r="K8" s="6" t="s">
        <v>43</v>
      </c>
      <c r="L8" s="14">
        <f t="shared" si="3"/>
        <v>3.8295127057731944</v>
      </c>
      <c r="M8" s="6" t="s">
        <v>51</v>
      </c>
      <c r="N8" s="14">
        <f t="shared" si="4"/>
        <v>2.2812072014759925</v>
      </c>
      <c r="O8" s="6" t="s">
        <v>59</v>
      </c>
      <c r="P8" s="15">
        <f t="shared" si="5"/>
        <v>3.755911449640748</v>
      </c>
      <c r="Q8" s="32"/>
    </row>
    <row r="9" spans="1:17" x14ac:dyDescent="0.3">
      <c r="A9" s="32"/>
      <c r="B9" s="1">
        <v>5</v>
      </c>
      <c r="C9" s="4">
        <v>1800</v>
      </c>
      <c r="D9" s="10" t="s">
        <v>13</v>
      </c>
      <c r="E9" s="6" t="s">
        <v>20</v>
      </c>
      <c r="F9" s="14">
        <f t="shared" si="0"/>
        <v>2.5530899704433452</v>
      </c>
      <c r="G9" s="6" t="s">
        <v>28</v>
      </c>
      <c r="H9" s="14">
        <f t="shared" si="1"/>
        <v>3.6379217289111647</v>
      </c>
      <c r="I9" s="6" t="s">
        <v>36</v>
      </c>
      <c r="J9" s="14">
        <f t="shared" si="2"/>
        <v>2.9401776711635925</v>
      </c>
      <c r="K9" s="6" t="s">
        <v>44</v>
      </c>
      <c r="L9" s="14">
        <f t="shared" si="3"/>
        <v>4.7655842524358061</v>
      </c>
      <c r="M9" s="6" t="s">
        <v>52</v>
      </c>
      <c r="N9" s="14">
        <f t="shared" si="4"/>
        <v>2.938631512460125</v>
      </c>
      <c r="O9" s="6" t="s">
        <v>60</v>
      </c>
      <c r="P9" s="15">
        <f t="shared" si="5"/>
        <v>5.0191173765566273</v>
      </c>
      <c r="Q9" s="32"/>
    </row>
    <row r="10" spans="1:17" x14ac:dyDescent="0.3">
      <c r="A10" s="32"/>
      <c r="B10" s="1">
        <v>6</v>
      </c>
      <c r="C10" s="4">
        <v>2520</v>
      </c>
      <c r="D10" s="10" t="s">
        <v>14</v>
      </c>
      <c r="E10" s="6" t="s">
        <v>21</v>
      </c>
      <c r="F10" s="14">
        <f t="shared" si="0"/>
        <v>2.5448992816094891</v>
      </c>
      <c r="G10" s="6" t="s">
        <v>29</v>
      </c>
      <c r="H10" s="14">
        <f t="shared" si="1"/>
        <v>3.6585760068386524</v>
      </c>
      <c r="I10" s="6" t="s">
        <v>37</v>
      </c>
      <c r="J10" s="14">
        <f t="shared" si="2"/>
        <v>3.0273626588897562</v>
      </c>
      <c r="K10" s="6" t="s">
        <v>45</v>
      </c>
      <c r="L10" s="14">
        <f t="shared" si="3"/>
        <v>5.2092629442762286</v>
      </c>
      <c r="M10" s="6" t="s">
        <v>53</v>
      </c>
      <c r="N10" s="14">
        <f t="shared" si="4"/>
        <v>2.9892628929917411</v>
      </c>
      <c r="O10" s="6" t="s">
        <v>61</v>
      </c>
      <c r="P10" s="15">
        <f t="shared" si="5"/>
        <v>5.172273747580336</v>
      </c>
      <c r="Q10" s="32"/>
    </row>
    <row r="11" spans="1:17" x14ac:dyDescent="0.3">
      <c r="A11" s="32"/>
      <c r="B11" s="1">
        <v>7</v>
      </c>
      <c r="C11" s="4">
        <v>2700</v>
      </c>
      <c r="D11" s="10" t="s">
        <v>15</v>
      </c>
      <c r="E11" s="6" t="s">
        <v>22</v>
      </c>
      <c r="F11" s="14">
        <f t="shared" si="0"/>
        <v>3.0384260455784862</v>
      </c>
      <c r="G11" s="6" t="s">
        <v>30</v>
      </c>
      <c r="H11" s="14">
        <f t="shared" si="1"/>
        <v>4.6300047697495756</v>
      </c>
      <c r="I11" s="6" t="s">
        <v>38</v>
      </c>
      <c r="J11" s="14">
        <f t="shared" si="2"/>
        <v>3.4544718708847042</v>
      </c>
      <c r="K11" s="6" t="s">
        <v>46</v>
      </c>
      <c r="L11" s="14">
        <f t="shared" si="3"/>
        <v>5.8987378252352416</v>
      </c>
      <c r="M11" s="6" t="s">
        <v>54</v>
      </c>
      <c r="N11" s="14">
        <f t="shared" si="4"/>
        <v>3.4427429991867249</v>
      </c>
      <c r="O11" s="6" t="s">
        <v>62</v>
      </c>
      <c r="P11" s="15">
        <f t="shared" si="5"/>
        <v>5.8805601661456732</v>
      </c>
      <c r="Q11" s="32"/>
    </row>
    <row r="12" spans="1:17" ht="15" thickBot="1" x14ac:dyDescent="0.35">
      <c r="A12" s="32"/>
      <c r="B12" s="2">
        <v>8</v>
      </c>
      <c r="C12" s="13">
        <v>3096</v>
      </c>
      <c r="D12" s="11" t="s">
        <v>16</v>
      </c>
      <c r="E12" s="7" t="s">
        <v>23</v>
      </c>
      <c r="F12" s="16">
        <f t="shared" si="0"/>
        <v>2.6258790448807949</v>
      </c>
      <c r="G12" s="7" t="s">
        <v>31</v>
      </c>
      <c r="H12" s="16">
        <f t="shared" si="1"/>
        <v>3.7662396205683981</v>
      </c>
      <c r="I12" s="7" t="s">
        <v>39</v>
      </c>
      <c r="J12" s="16">
        <f t="shared" si="2"/>
        <v>3.0068650450702172</v>
      </c>
      <c r="K12" s="7" t="s">
        <v>47</v>
      </c>
      <c r="L12" s="16">
        <f t="shared" si="3"/>
        <v>4.6908380704390567</v>
      </c>
      <c r="M12" s="7" t="s">
        <v>55</v>
      </c>
      <c r="N12" s="16">
        <f t="shared" si="4"/>
        <v>2.9626874824221416</v>
      </c>
      <c r="O12" s="7" t="s">
        <v>63</v>
      </c>
      <c r="P12" s="17">
        <f t="shared" si="5"/>
        <v>4.7128663160365791</v>
      </c>
      <c r="Q12" s="32"/>
    </row>
    <row r="13" spans="1:17" ht="15" thickBot="1" x14ac:dyDescent="0.35">
      <c r="A13" s="32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32"/>
    </row>
    <row r="14" spans="1:17" x14ac:dyDescent="0.3">
      <c r="A14" s="32"/>
      <c r="B14" s="24" t="s">
        <v>0</v>
      </c>
      <c r="C14" s="38"/>
      <c r="D14" s="39" t="s">
        <v>64</v>
      </c>
      <c r="E14" s="18" t="s">
        <v>3</v>
      </c>
      <c r="F14" s="18"/>
      <c r="G14" s="18"/>
      <c r="H14" s="18"/>
      <c r="I14" s="18" t="s">
        <v>8</v>
      </c>
      <c r="J14" s="18"/>
      <c r="K14" s="18"/>
      <c r="L14" s="18"/>
      <c r="M14" s="18" t="s">
        <v>9</v>
      </c>
      <c r="N14" s="18"/>
      <c r="O14" s="18"/>
      <c r="P14" s="20"/>
      <c r="Q14" s="32"/>
    </row>
    <row r="15" spans="1:17" x14ac:dyDescent="0.3">
      <c r="A15" s="32"/>
      <c r="B15" s="25"/>
      <c r="C15" s="40"/>
      <c r="D15" s="33"/>
      <c r="E15" s="19" t="s">
        <v>4</v>
      </c>
      <c r="F15" s="19"/>
      <c r="G15" s="19" t="s">
        <v>5</v>
      </c>
      <c r="H15" s="19"/>
      <c r="I15" s="19" t="s">
        <v>4</v>
      </c>
      <c r="J15" s="19"/>
      <c r="K15" s="19" t="s">
        <v>5</v>
      </c>
      <c r="L15" s="19"/>
      <c r="M15" s="19" t="s">
        <v>4</v>
      </c>
      <c r="N15" s="19"/>
      <c r="O15" s="19" t="s">
        <v>5</v>
      </c>
      <c r="P15" s="21"/>
      <c r="Q15" s="32"/>
    </row>
    <row r="16" spans="1:17" x14ac:dyDescent="0.3">
      <c r="A16" s="32"/>
      <c r="B16" s="26"/>
      <c r="C16" s="40"/>
      <c r="D16" s="33"/>
      <c r="E16" s="30" t="s">
        <v>65</v>
      </c>
      <c r="F16" s="30" t="s">
        <v>66</v>
      </c>
      <c r="G16" s="30" t="s">
        <v>65</v>
      </c>
      <c r="H16" s="30" t="s">
        <v>66</v>
      </c>
      <c r="I16" s="30" t="s">
        <v>65</v>
      </c>
      <c r="J16" s="30" t="s">
        <v>66</v>
      </c>
      <c r="K16" s="30" t="s">
        <v>65</v>
      </c>
      <c r="L16" s="30" t="s">
        <v>66</v>
      </c>
      <c r="M16" s="35" t="s">
        <v>65</v>
      </c>
      <c r="N16" s="35" t="s">
        <v>66</v>
      </c>
      <c r="O16" s="30" t="s">
        <v>65</v>
      </c>
      <c r="P16" s="41" t="s">
        <v>66</v>
      </c>
      <c r="Q16" s="32"/>
    </row>
    <row r="17" spans="1:17" x14ac:dyDescent="0.3">
      <c r="A17" s="32"/>
      <c r="B17" s="1">
        <v>1</v>
      </c>
      <c r="C17" s="40"/>
      <c r="D17" s="31">
        <f>D5/(((C5)^2) * (2*C5 - 1))</f>
        <v>2.7603894974786994E-9</v>
      </c>
      <c r="E17" s="36">
        <f>(C5*C5*(2*C5-1)*D25)/4</f>
        <v>9.0595196422118272E-5</v>
      </c>
      <c r="F17" s="34">
        <f>E5</f>
        <v>9.1200000000000005E-4</v>
      </c>
      <c r="G17" s="36">
        <f>(C5*C5*(2*C5-1)*D25)/9</f>
        <v>4.0264531743163674E-5</v>
      </c>
      <c r="H17" s="34" t="str">
        <f>G5</f>
        <v>0.000874</v>
      </c>
      <c r="I17" s="36">
        <f>(2 * (C5)^3 * D25)/4</f>
        <v>9.1871185104119941E-5</v>
      </c>
      <c r="J17" s="34" t="str">
        <f>I5</f>
        <v>0.000470</v>
      </c>
      <c r="K17" s="36">
        <f>(2 * (C5)^3 * D25)/9</f>
        <v>4.0831637824053308E-5</v>
      </c>
      <c r="L17" s="34" t="str">
        <f>K5</f>
        <v>0.001467</v>
      </c>
      <c r="M17" s="36">
        <f>(2 * (C5)^3 * D25)/4</f>
        <v>9.1871185104119941E-5</v>
      </c>
      <c r="N17" s="34" t="str">
        <f>M5</f>
        <v>0.000369</v>
      </c>
      <c r="O17" s="36">
        <f>(2 * (C5)^3 * D25)/9</f>
        <v>4.0831637824053308E-5</v>
      </c>
      <c r="P17" s="42" t="str">
        <f>O5</f>
        <v>0.001683</v>
      </c>
      <c r="Q17" s="32"/>
    </row>
    <row r="18" spans="1:17" x14ac:dyDescent="0.3">
      <c r="A18" s="32"/>
      <c r="B18" s="1">
        <v>2</v>
      </c>
      <c r="C18" s="40"/>
      <c r="D18" s="31">
        <f>D6/(((C6)^2) * (2*C6 - 1))</f>
        <v>3.2197496522948543E-9</v>
      </c>
      <c r="E18" s="37">
        <f>(C6*C6*(2*C6-1)*D25)/4</f>
        <v>9.1743586235919772E-2</v>
      </c>
      <c r="F18" s="14" t="str">
        <f t="shared" ref="F18:F24" si="6">E6</f>
        <v>0.098966</v>
      </c>
      <c r="G18" s="37">
        <f>(C6*C6*(2*C6-1)*D25)/9</f>
        <v>4.0774927215964346E-2</v>
      </c>
      <c r="H18" s="14" t="str">
        <f t="shared" ref="H18:H24" si="7">G6</f>
        <v>0.078875</v>
      </c>
      <c r="I18" s="37">
        <f>(2 * (C6)^3 * D25)/4</f>
        <v>9.1871185104119943E-2</v>
      </c>
      <c r="J18" s="14" t="str">
        <f t="shared" ref="J18:J24" si="8">I6</f>
        <v>0.103132</v>
      </c>
      <c r="K18" s="37">
        <f>(2 * (C6)^3 * D25)/9</f>
        <v>4.0831637824053309E-2</v>
      </c>
      <c r="L18" s="14" t="str">
        <f t="shared" ref="L18:L24" si="9">K6</f>
        <v>0.084662</v>
      </c>
      <c r="M18" s="37">
        <f>(2 * (C6)^3 * D25)/4</f>
        <v>9.1871185104119943E-2</v>
      </c>
      <c r="N18" s="14" t="str">
        <f t="shared" ref="N18:N24" si="10">M6</f>
        <v>0.098295</v>
      </c>
      <c r="O18" s="37">
        <f>(2 * (C6)^3 * D25)/9</f>
        <v>4.0831637824053309E-2</v>
      </c>
      <c r="P18" s="15" t="str">
        <f t="shared" ref="P18:P24" si="11">O6</f>
        <v>0.090603</v>
      </c>
      <c r="Q18" s="32"/>
    </row>
    <row r="19" spans="1:17" x14ac:dyDescent="0.3">
      <c r="A19" s="32"/>
      <c r="B19" s="1">
        <v>3</v>
      </c>
      <c r="C19" s="40"/>
      <c r="D19" s="31">
        <f t="shared" ref="D19:D24" si="12">D7/(((C7)^2) * (2*C7 - 1))</f>
        <v>4.3902689422793183E-9</v>
      </c>
      <c r="E19" s="37">
        <f>(C7*C7*(2*C7-1)*D25)/4</f>
        <v>1.4346897743256231</v>
      </c>
      <c r="F19" s="14" t="str">
        <f t="shared" si="6"/>
        <v>2.000134</v>
      </c>
      <c r="G19" s="37">
        <f>(C7*C7*(2*C7-1)*D25)/9</f>
        <v>0.6376398997002769</v>
      </c>
      <c r="H19" s="14" t="str">
        <f t="shared" si="7"/>
        <v>1.344900</v>
      </c>
      <c r="I19" s="37">
        <f>(2 * (C7)^3 * D25)/4</f>
        <v>1.4354872672518741</v>
      </c>
      <c r="J19" s="14" t="str">
        <f t="shared" si="8"/>
        <v>1.829122</v>
      </c>
      <c r="K19" s="37">
        <f>(2 * (C7)^3 * D25)/9</f>
        <v>0.63799434100083297</v>
      </c>
      <c r="L19" s="14" t="str">
        <f t="shared" si="9"/>
        <v>1.301264</v>
      </c>
      <c r="M19" s="37">
        <f>(2 * (C7)^3 * D25)/4</f>
        <v>1.4354872672518741</v>
      </c>
      <c r="N19" s="14" t="str">
        <f t="shared" si="10"/>
        <v>1.650920</v>
      </c>
      <c r="O19" s="37">
        <f>(2 * (C7)^3 * D25)/9</f>
        <v>0.63799434100083297</v>
      </c>
      <c r="P19" s="15" t="str">
        <f t="shared" si="11"/>
        <v>1.347626</v>
      </c>
      <c r="Q19" s="32"/>
    </row>
    <row r="20" spans="1:17" x14ac:dyDescent="0.3">
      <c r="A20" s="32"/>
      <c r="B20" s="1">
        <v>4</v>
      </c>
      <c r="C20" s="40"/>
      <c r="D20" s="31">
        <f t="shared" si="12"/>
        <v>4.0600578960944939E-9</v>
      </c>
      <c r="E20" s="37">
        <f>(C8*C8*(2*C8-1)*D25)/4</f>
        <v>3.9374139752036905</v>
      </c>
      <c r="F20" s="14" t="str">
        <f t="shared" si="6"/>
        <v>7.213856</v>
      </c>
      <c r="G20" s="37">
        <f>(C8*C8*(2*C8-1)*D25)/9</f>
        <v>1.7499617667571958</v>
      </c>
      <c r="H20" s="14" t="str">
        <f t="shared" si="7"/>
        <v>4.470608</v>
      </c>
      <c r="I20" s="37">
        <f>(2 * (C8)^3 * D25)/4</f>
        <v>3.9389770613391426</v>
      </c>
      <c r="J20" s="14" t="str">
        <f t="shared" si="8"/>
        <v>7.624799</v>
      </c>
      <c r="K20" s="37">
        <f>(2 * (C8)^3 * D25)/9</f>
        <v>1.7506564717062856</v>
      </c>
      <c r="L20" s="14" t="str">
        <f t="shared" si="9"/>
        <v>4.239923</v>
      </c>
      <c r="M20" s="37">
        <f>(2 * (C8)^3 * D25)/4</f>
        <v>3.9389770613391426</v>
      </c>
      <c r="N20" s="14" t="str">
        <f t="shared" si="10"/>
        <v>7.117652</v>
      </c>
      <c r="O20" s="37">
        <f>(2 * (C8)^3 * D25)/9</f>
        <v>1.7506564717062856</v>
      </c>
      <c r="P20" s="15" t="str">
        <f t="shared" si="11"/>
        <v>4.323009</v>
      </c>
      <c r="Q20" s="32"/>
    </row>
    <row r="21" spans="1:17" x14ac:dyDescent="0.3">
      <c r="A21" s="32"/>
      <c r="B21" s="1">
        <v>5</v>
      </c>
      <c r="C21" s="40"/>
      <c r="D21" s="31">
        <f t="shared" si="12"/>
        <v>3.6387412998809685E-9</v>
      </c>
      <c r="E21" s="37">
        <f>(C9*C9*(2*C9-1)*D25)/4</f>
        <v>11.480708166309988</v>
      </c>
      <c r="F21" s="14" t="str">
        <f t="shared" si="6"/>
        <v>16.619269</v>
      </c>
      <c r="G21" s="37">
        <f>(C9*C9*(2*C9-1)*D25)/9</f>
        <v>5.1025369628044395</v>
      </c>
      <c r="H21" s="14" t="str">
        <f t="shared" si="7"/>
        <v>11.663387</v>
      </c>
      <c r="I21" s="37">
        <f>(2 * (C9)^3 * D25)/4</f>
        <v>11.483898138014993</v>
      </c>
      <c r="J21" s="14" t="str">
        <f t="shared" si="8"/>
        <v>14.431267</v>
      </c>
      <c r="K21" s="37">
        <f>(2 * (C9)^3 * D25)/9</f>
        <v>5.1039547280066637</v>
      </c>
      <c r="L21" s="14" t="str">
        <f t="shared" si="9"/>
        <v>8.903523</v>
      </c>
      <c r="M21" s="37">
        <f>(2 * (C9)^3 * D25)/4</f>
        <v>11.483898138014993</v>
      </c>
      <c r="N21" s="14" t="str">
        <f t="shared" si="10"/>
        <v>14.438860</v>
      </c>
      <c r="O21" s="37">
        <f>(2 * (C9)^3 * D25)/9</f>
        <v>5.1039547280066637</v>
      </c>
      <c r="P21" s="15" t="str">
        <f t="shared" si="11"/>
        <v>8.453775</v>
      </c>
      <c r="Q21" s="32"/>
    </row>
    <row r="22" spans="1:17" x14ac:dyDescent="0.3">
      <c r="A22" s="32"/>
      <c r="B22" s="1">
        <v>6</v>
      </c>
      <c r="C22" s="40"/>
      <c r="D22" s="31">
        <f t="shared" si="12"/>
        <v>4.1247765726651843E-9</v>
      </c>
      <c r="E22" s="37">
        <f>(C10*C10*(2*C10-1)*D25)/4</f>
        <v>31.505564146171331</v>
      </c>
      <c r="F22" s="14" t="str">
        <f t="shared" si="6"/>
        <v>51.865106</v>
      </c>
      <c r="G22" s="37">
        <f>(C10*C10*(2*C10-1)*D25)/9</f>
        <v>14.002472953853925</v>
      </c>
      <c r="H22" s="14" t="str">
        <f t="shared" si="7"/>
        <v>36.077280</v>
      </c>
      <c r="I22" s="37">
        <f>(2 * (C10)^3 * D25)/4</f>
        <v>31.511816490713141</v>
      </c>
      <c r="J22" s="14" t="str">
        <f t="shared" si="8"/>
        <v>43.599491</v>
      </c>
      <c r="K22" s="37">
        <f>(2 * (C10)^3 * D25)/9</f>
        <v>14.005251773650285</v>
      </c>
      <c r="L22" s="14" t="str">
        <f t="shared" si="9"/>
        <v>25.337840</v>
      </c>
      <c r="M22" s="37">
        <f>(2 * (C10)^3 * D25)/4</f>
        <v>31.511816490713141</v>
      </c>
      <c r="N22" s="14" t="str">
        <f t="shared" si="10"/>
        <v>44.155190</v>
      </c>
      <c r="O22" s="37">
        <f>(2 * (C10)^3 * D25)/9</f>
        <v>14.005251773650285</v>
      </c>
      <c r="P22" s="15" t="str">
        <f t="shared" si="11"/>
        <v>25.519042</v>
      </c>
      <c r="Q22" s="32"/>
    </row>
    <row r="23" spans="1:17" x14ac:dyDescent="0.3">
      <c r="A23" s="32"/>
      <c r="B23" s="1">
        <v>7</v>
      </c>
      <c r="C23" s="40"/>
      <c r="D23" s="31">
        <f t="shared" si="12"/>
        <v>5.0339545173101458E-9</v>
      </c>
      <c r="E23" s="37">
        <f>(C11*C11*(2*C11-1)*D25)/4</f>
        <v>38.75097877946434</v>
      </c>
      <c r="F23" s="14" t="str">
        <f t="shared" si="6"/>
        <v>65.208089</v>
      </c>
      <c r="G23" s="37">
        <f>(C11*C11*(2*C11-1)*D25)/9</f>
        <v>17.222657235317484</v>
      </c>
      <c r="H23" s="14" t="str">
        <f t="shared" si="7"/>
        <v>42.792603</v>
      </c>
      <c r="I23" s="37">
        <f>(2 * (C11)^3 * D25)/4</f>
        <v>38.758156215800604</v>
      </c>
      <c r="J23" s="14" t="str">
        <f t="shared" si="8"/>
        <v>57.354630</v>
      </c>
      <c r="K23" s="37">
        <f>(2 * (C11)^3 * D25)/9</f>
        <v>17.22584720702249</v>
      </c>
      <c r="L23" s="14" t="str">
        <f t="shared" si="9"/>
        <v>33.588534</v>
      </c>
      <c r="M23" s="37">
        <f>(2 * (C11)^3 * D25)/4</f>
        <v>38.758156215800604</v>
      </c>
      <c r="N23" s="14" t="str">
        <f t="shared" si="10"/>
        <v>57.550028</v>
      </c>
      <c r="O23" s="37">
        <f>(2 * (C11)^3 * D25)/9</f>
        <v>17.22584720702249</v>
      </c>
      <c r="P23" s="15" t="str">
        <f t="shared" si="11"/>
        <v>33.692361</v>
      </c>
      <c r="Q23" s="32"/>
    </row>
    <row r="24" spans="1:17" ht="15" thickBot="1" x14ac:dyDescent="0.35">
      <c r="A24" s="32"/>
      <c r="B24" s="2">
        <v>8</v>
      </c>
      <c r="C24" s="40"/>
      <c r="D24" s="31">
        <f t="shared" si="12"/>
        <v>4.2779550047535167E-9</v>
      </c>
      <c r="E24" s="44">
        <f>(C12*C12*(2*C12-1)*D25)/4</f>
        <v>58.425781300294027</v>
      </c>
      <c r="F24" s="16" t="str">
        <f t="shared" si="6"/>
        <v>96.677231</v>
      </c>
      <c r="G24" s="44">
        <f>(C12*C12*(2*C12-1)*D25)/9</f>
        <v>25.967013911241789</v>
      </c>
      <c r="H24" s="16" t="str">
        <f t="shared" si="7"/>
        <v>67.404823</v>
      </c>
      <c r="I24" s="44">
        <f>(2 * (C12)^3 * D25)/4</f>
        <v>58.435218512586111</v>
      </c>
      <c r="J24" s="16" t="str">
        <f t="shared" si="8"/>
        <v>84.427705</v>
      </c>
      <c r="K24" s="44">
        <f>(2 * (C12)^3 * D25)/9</f>
        <v>25.971208227816049</v>
      </c>
      <c r="L24" s="16" t="str">
        <f t="shared" si="9"/>
        <v>54.118840</v>
      </c>
      <c r="M24" s="44">
        <f>(2 * (C12)^3 * D25)/4</f>
        <v>58.435218512586111</v>
      </c>
      <c r="N24" s="16" t="str">
        <f t="shared" si="10"/>
        <v>85.686633</v>
      </c>
      <c r="O24" s="44">
        <f>(2 * (C12)^3 * D25)/9</f>
        <v>25.971208227816049</v>
      </c>
      <c r="P24" s="17" t="str">
        <f t="shared" si="11"/>
        <v>53.865885</v>
      </c>
      <c r="Q24" s="32"/>
    </row>
    <row r="25" spans="1:17" x14ac:dyDescent="0.3">
      <c r="A25" s="32"/>
      <c r="C25" s="45" t="s">
        <v>67</v>
      </c>
      <c r="D25" s="46">
        <f>AVERAGE(D17, D18, D19, D20,D21,D22,D23,D24)</f>
        <v>3.9382366728446478E-9</v>
      </c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2"/>
    </row>
    <row r="26" spans="1:17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</row>
  </sheetData>
  <mergeCells count="30">
    <mergeCell ref="B1:P1"/>
    <mergeCell ref="A1:A26"/>
    <mergeCell ref="B26:P26"/>
    <mergeCell ref="E25:P25"/>
    <mergeCell ref="Q1:Q25"/>
    <mergeCell ref="B13:P13"/>
    <mergeCell ref="B14:B16"/>
    <mergeCell ref="E14:H14"/>
    <mergeCell ref="I14:L14"/>
    <mergeCell ref="M14:P14"/>
    <mergeCell ref="E15:F15"/>
    <mergeCell ref="G15:H15"/>
    <mergeCell ref="I15:J15"/>
    <mergeCell ref="K15:L15"/>
    <mergeCell ref="M15:N15"/>
    <mergeCell ref="O15:P15"/>
    <mergeCell ref="C14:C24"/>
    <mergeCell ref="D14:D16"/>
    <mergeCell ref="D2:D3"/>
    <mergeCell ref="E2:H2"/>
    <mergeCell ref="E3:F3"/>
    <mergeCell ref="G3:H3"/>
    <mergeCell ref="B2:B4"/>
    <mergeCell ref="C2:C4"/>
    <mergeCell ref="I2:L2"/>
    <mergeCell ref="I3:J3"/>
    <mergeCell ref="K3:L3"/>
    <mergeCell ref="M2:P2"/>
    <mergeCell ref="M3:N3"/>
    <mergeCell ref="O3:P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Drovolskyi</dc:creator>
  <cp:lastModifiedBy>Lenovo</cp:lastModifiedBy>
  <dcterms:created xsi:type="dcterms:W3CDTF">2015-06-05T18:17:20Z</dcterms:created>
  <dcterms:modified xsi:type="dcterms:W3CDTF">2022-11-14T10:10:35Z</dcterms:modified>
</cp:coreProperties>
</file>