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erid\Desktop\"/>
    </mc:Choice>
  </mc:AlternateContent>
  <xr:revisionPtr revIDLastSave="0" documentId="13_ncr:1_{C9E7EE27-F831-41D9-B0FA-3DC513F930EC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G2" i="1"/>
  <c r="N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N26" i="1" s="1"/>
  <c r="B2" i="1"/>
  <c r="C2" i="1" s="1"/>
  <c r="F2" i="1"/>
  <c r="F3" i="1" s="1"/>
  <c r="G4" i="1" s="1"/>
  <c r="M26" i="1" l="1"/>
  <c r="N3" i="1"/>
  <c r="N19" i="1"/>
  <c r="N14" i="1"/>
  <c r="N11" i="1"/>
  <c r="N6" i="1"/>
  <c r="N10" i="1"/>
  <c r="N18" i="1"/>
  <c r="G3" i="1"/>
  <c r="N17" i="1"/>
  <c r="N16" i="1"/>
  <c r="N8" i="1"/>
  <c r="N25" i="1"/>
  <c r="N9" i="1"/>
  <c r="N24" i="1"/>
  <c r="N23" i="1"/>
  <c r="N15" i="1"/>
  <c r="N7" i="1"/>
  <c r="N22" i="1"/>
  <c r="N21" i="1"/>
  <c r="N13" i="1"/>
  <c r="N5" i="1"/>
  <c r="N20" i="1"/>
  <c r="N12" i="1"/>
  <c r="N4" i="1"/>
  <c r="F4" i="1"/>
  <c r="G5" i="1" s="1"/>
  <c r="M27" i="1" l="1"/>
  <c r="N27" i="1"/>
  <c r="F5" i="1"/>
  <c r="G6" i="1" s="1"/>
  <c r="N28" i="1" l="1"/>
  <c r="M28" i="1"/>
  <c r="F6" i="1"/>
  <c r="G7" i="1" s="1"/>
  <c r="M29" i="1" l="1"/>
  <c r="N29" i="1"/>
  <c r="F7" i="1"/>
  <c r="G8" i="1" s="1"/>
  <c r="M30" i="1" l="1"/>
  <c r="N30" i="1"/>
  <c r="F8" i="1"/>
  <c r="G9" i="1" s="1"/>
  <c r="N31" i="1" l="1"/>
  <c r="M31" i="1"/>
  <c r="F9" i="1"/>
  <c r="G10" i="1" s="1"/>
  <c r="N32" i="1" l="1"/>
  <c r="M32" i="1"/>
  <c r="F10" i="1"/>
  <c r="G11" i="1" s="1"/>
  <c r="M33" i="1" l="1"/>
  <c r="N33" i="1"/>
  <c r="F11" i="1"/>
  <c r="G12" i="1" s="1"/>
  <c r="M34" i="1" l="1"/>
  <c r="N34" i="1"/>
  <c r="F12" i="1"/>
  <c r="G13" i="1" s="1"/>
  <c r="N35" i="1" l="1"/>
  <c r="M35" i="1"/>
  <c r="F13" i="1"/>
  <c r="G14" i="1" s="1"/>
  <c r="M36" i="1" l="1"/>
  <c r="N36" i="1"/>
  <c r="F14" i="1"/>
  <c r="G15" i="1" s="1"/>
  <c r="N37" i="1" l="1"/>
  <c r="M37" i="1"/>
  <c r="F15" i="1"/>
  <c r="G16" i="1" s="1"/>
  <c r="N38" i="1" l="1"/>
  <c r="M38" i="1"/>
  <c r="F16" i="1"/>
  <c r="G17" i="1" s="1"/>
  <c r="M39" i="1" l="1"/>
  <c r="N39" i="1"/>
  <c r="F17" i="1"/>
  <c r="G18" i="1" s="1"/>
  <c r="N40" i="1" l="1"/>
  <c r="M40" i="1"/>
  <c r="F18" i="1"/>
  <c r="G19" i="1" s="1"/>
  <c r="M41" i="1" l="1"/>
  <c r="N41" i="1"/>
  <c r="F19" i="1"/>
  <c r="G20" i="1" s="1"/>
  <c r="M42" i="1" l="1"/>
  <c r="N42" i="1"/>
  <c r="F20" i="1"/>
  <c r="G21" i="1" s="1"/>
  <c r="M43" i="1" l="1"/>
  <c r="N43" i="1"/>
  <c r="F21" i="1"/>
  <c r="G22" i="1" s="1"/>
  <c r="M44" i="1" l="1"/>
  <c r="N44" i="1"/>
  <c r="F22" i="1"/>
  <c r="G23" i="1" s="1"/>
  <c r="M45" i="1" l="1"/>
  <c r="N45" i="1"/>
  <c r="F23" i="1"/>
  <c r="G24" i="1" s="1"/>
  <c r="M46" i="1" l="1"/>
  <c r="N46" i="1"/>
  <c r="F24" i="1"/>
  <c r="G25" i="1" s="1"/>
  <c r="M47" i="1" l="1"/>
  <c r="N47" i="1"/>
  <c r="F25" i="1"/>
  <c r="M48" i="1" l="1"/>
  <c r="N48" i="1"/>
  <c r="F26" i="1"/>
  <c r="G26" i="1"/>
  <c r="M49" i="1" l="1"/>
  <c r="N49" i="1"/>
  <c r="F27" i="1"/>
  <c r="G27" i="1"/>
  <c r="M50" i="1" l="1"/>
  <c r="N50" i="1"/>
  <c r="G28" i="1"/>
  <c r="F28" i="1"/>
  <c r="M51" i="1" l="1"/>
  <c r="N51" i="1"/>
  <c r="F29" i="1"/>
  <c r="G29" i="1"/>
  <c r="N52" i="1" l="1"/>
  <c r="M52" i="1"/>
  <c r="F30" i="1"/>
  <c r="G30" i="1"/>
  <c r="M53" i="1" l="1"/>
  <c r="N53" i="1"/>
  <c r="G31" i="1"/>
  <c r="F31" i="1"/>
  <c r="M54" i="1" l="1"/>
  <c r="N54" i="1"/>
  <c r="G32" i="1"/>
  <c r="F32" i="1"/>
  <c r="M55" i="1" l="1"/>
  <c r="N55" i="1"/>
  <c r="T4" i="1" s="1"/>
  <c r="G33" i="1"/>
  <c r="F33" i="1"/>
  <c r="I1" i="1" l="1"/>
  <c r="I3" i="1"/>
  <c r="F34" i="1"/>
  <c r="G34" i="1"/>
  <c r="I4" i="1" l="1"/>
  <c r="J3" i="1"/>
  <c r="F35" i="1"/>
  <c r="G35" i="1"/>
  <c r="I5" i="1" l="1"/>
  <c r="J4" i="1"/>
  <c r="F36" i="1"/>
  <c r="G36" i="1"/>
  <c r="I6" i="1" l="1"/>
  <c r="J5" i="1"/>
  <c r="G37" i="1"/>
  <c r="F37" i="1"/>
  <c r="I7" i="1" l="1"/>
  <c r="J6" i="1"/>
  <c r="F38" i="1"/>
  <c r="G38" i="1"/>
  <c r="I8" i="1" l="1"/>
  <c r="J7" i="1"/>
  <c r="G39" i="1"/>
  <c r="F39" i="1"/>
  <c r="I9" i="1" l="1"/>
  <c r="J8" i="1"/>
  <c r="G40" i="1"/>
  <c r="F40" i="1"/>
  <c r="I10" i="1" l="1"/>
  <c r="J9" i="1"/>
  <c r="G41" i="1"/>
  <c r="F41" i="1"/>
  <c r="I11" i="1" l="1"/>
  <c r="J10" i="1"/>
  <c r="F42" i="1"/>
  <c r="G42" i="1"/>
  <c r="I12" i="1" l="1"/>
  <c r="J11" i="1"/>
  <c r="G43" i="1"/>
  <c r="F43" i="1"/>
  <c r="I13" i="1" l="1"/>
  <c r="J12" i="1"/>
  <c r="G44" i="1"/>
  <c r="F44" i="1"/>
  <c r="I14" i="1" l="1"/>
  <c r="J13" i="1"/>
  <c r="F45" i="1"/>
  <c r="G45" i="1"/>
  <c r="I15" i="1" l="1"/>
  <c r="J14" i="1"/>
  <c r="F46" i="1"/>
  <c r="G46" i="1"/>
  <c r="J15" i="1" l="1"/>
  <c r="I16" i="1"/>
  <c r="F47" i="1"/>
  <c r="G47" i="1"/>
  <c r="I17" i="1" l="1"/>
  <c r="J16" i="1"/>
  <c r="F48" i="1"/>
  <c r="G48" i="1"/>
  <c r="I18" i="1" l="1"/>
  <c r="J17" i="1"/>
  <c r="G49" i="1"/>
  <c r="F49" i="1"/>
  <c r="I19" i="1" l="1"/>
  <c r="J18" i="1"/>
  <c r="F50" i="1"/>
  <c r="G50" i="1"/>
  <c r="J19" i="1" l="1"/>
  <c r="I20" i="1"/>
  <c r="G51" i="1"/>
  <c r="F51" i="1"/>
  <c r="J20" i="1" l="1"/>
  <c r="I21" i="1"/>
  <c r="G52" i="1"/>
  <c r="F52" i="1"/>
  <c r="I22" i="1" l="1"/>
  <c r="J21" i="1"/>
  <c r="G53" i="1"/>
  <c r="F53" i="1"/>
  <c r="J22" i="1" l="1"/>
  <c r="I23" i="1"/>
  <c r="F54" i="1"/>
  <c r="G54" i="1"/>
  <c r="J23" i="1" l="1"/>
  <c r="I24" i="1"/>
  <c r="F55" i="1"/>
  <c r="G55" i="1"/>
  <c r="R4" i="1" s="1"/>
  <c r="J24" i="1" l="1"/>
  <c r="I25" i="1"/>
  <c r="B1" i="1"/>
  <c r="B3" i="1"/>
  <c r="I26" i="1" l="1"/>
  <c r="J25" i="1"/>
  <c r="B4" i="1"/>
  <c r="C3" i="1"/>
  <c r="I27" i="1" l="1"/>
  <c r="J26" i="1"/>
  <c r="B5" i="1"/>
  <c r="C4" i="1"/>
  <c r="I28" i="1" l="1"/>
  <c r="J27" i="1"/>
  <c r="B6" i="1"/>
  <c r="C5" i="1"/>
  <c r="I29" i="1" l="1"/>
  <c r="J28" i="1"/>
  <c r="B7" i="1"/>
  <c r="C6" i="1"/>
  <c r="I30" i="1" l="1"/>
  <c r="J29" i="1"/>
  <c r="B8" i="1"/>
  <c r="C7" i="1"/>
  <c r="I31" i="1" l="1"/>
  <c r="J30" i="1"/>
  <c r="B9" i="1"/>
  <c r="C8" i="1"/>
  <c r="I32" i="1" l="1"/>
  <c r="J31" i="1"/>
  <c r="B10" i="1"/>
  <c r="C9" i="1"/>
  <c r="I33" i="1" l="1"/>
  <c r="J32" i="1"/>
  <c r="B11" i="1"/>
  <c r="C10" i="1"/>
  <c r="I34" i="1" l="1"/>
  <c r="J33" i="1"/>
  <c r="B12" i="1"/>
  <c r="C11" i="1"/>
  <c r="I35" i="1" l="1"/>
  <c r="J34" i="1"/>
  <c r="B13" i="1"/>
  <c r="C12" i="1"/>
  <c r="I36" i="1" l="1"/>
  <c r="J35" i="1"/>
  <c r="B14" i="1"/>
  <c r="C13" i="1"/>
  <c r="I37" i="1" l="1"/>
  <c r="J36" i="1"/>
  <c r="B15" i="1"/>
  <c r="C14" i="1"/>
  <c r="I38" i="1" l="1"/>
  <c r="J37" i="1"/>
  <c r="B16" i="1"/>
  <c r="C15" i="1"/>
  <c r="I39" i="1" l="1"/>
  <c r="J38" i="1"/>
  <c r="B17" i="1"/>
  <c r="C16" i="1"/>
  <c r="I40" i="1" l="1"/>
  <c r="J39" i="1"/>
  <c r="C17" i="1"/>
  <c r="B18" i="1"/>
  <c r="I41" i="1" l="1"/>
  <c r="J40" i="1"/>
  <c r="C18" i="1"/>
  <c r="B19" i="1"/>
  <c r="I42" i="1" l="1"/>
  <c r="J41" i="1"/>
  <c r="C19" i="1"/>
  <c r="B20" i="1"/>
  <c r="I43" i="1" l="1"/>
  <c r="J42" i="1"/>
  <c r="C20" i="1"/>
  <c r="B21" i="1"/>
  <c r="I44" i="1" l="1"/>
  <c r="J43" i="1"/>
  <c r="B22" i="1"/>
  <c r="C21" i="1"/>
  <c r="I45" i="1" l="1"/>
  <c r="J44" i="1"/>
  <c r="C22" i="1"/>
  <c r="B23" i="1"/>
  <c r="I46" i="1" l="1"/>
  <c r="J45" i="1"/>
  <c r="C23" i="1"/>
  <c r="B24" i="1"/>
  <c r="I47" i="1" l="1"/>
  <c r="J46" i="1"/>
  <c r="C24" i="1"/>
  <c r="B25" i="1"/>
  <c r="I48" i="1" l="1"/>
  <c r="J47" i="1"/>
  <c r="C25" i="1"/>
  <c r="B26" i="1"/>
  <c r="I49" i="1" l="1"/>
  <c r="J48" i="1"/>
  <c r="C26" i="1"/>
  <c r="B27" i="1"/>
  <c r="I50" i="1" l="1"/>
  <c r="J49" i="1"/>
  <c r="C27" i="1"/>
  <c r="B28" i="1"/>
  <c r="I51" i="1" l="1"/>
  <c r="J50" i="1"/>
  <c r="C28" i="1"/>
  <c r="B29" i="1"/>
  <c r="I52" i="1" l="1"/>
  <c r="J51" i="1"/>
  <c r="B30" i="1"/>
  <c r="C29" i="1"/>
  <c r="I53" i="1" l="1"/>
  <c r="J52" i="1"/>
  <c r="B31" i="1"/>
  <c r="C30" i="1"/>
  <c r="I54" i="1" l="1"/>
  <c r="J53" i="1"/>
  <c r="C31" i="1"/>
  <c r="B32" i="1"/>
  <c r="I55" i="1" l="1"/>
  <c r="J55" i="1" s="1"/>
  <c r="J54" i="1"/>
  <c r="B33" i="1"/>
  <c r="C32" i="1"/>
  <c r="B34" i="1" l="1"/>
  <c r="C33" i="1"/>
  <c r="C34" i="1" l="1"/>
  <c r="B35" i="1"/>
  <c r="C35" i="1" l="1"/>
  <c r="B36" i="1"/>
  <c r="C36" i="1" l="1"/>
  <c r="B37" i="1"/>
  <c r="B38" i="1" l="1"/>
  <c r="C37" i="1"/>
  <c r="C38" i="1" l="1"/>
  <c r="B39" i="1"/>
  <c r="C39" i="1" l="1"/>
  <c r="B40" i="1"/>
  <c r="C40" i="1" l="1"/>
  <c r="B41" i="1"/>
  <c r="B42" i="1" l="1"/>
  <c r="C41" i="1"/>
  <c r="B43" i="1" l="1"/>
  <c r="C42" i="1"/>
  <c r="B44" i="1" l="1"/>
  <c r="C43" i="1"/>
  <c r="C44" i="1" l="1"/>
  <c r="B45" i="1"/>
  <c r="B46" i="1" l="1"/>
  <c r="C45" i="1"/>
  <c r="C46" i="1" l="1"/>
  <c r="B47" i="1"/>
  <c r="B48" i="1" l="1"/>
  <c r="C47" i="1"/>
  <c r="B49" i="1" l="1"/>
  <c r="C48" i="1"/>
  <c r="B50" i="1" l="1"/>
  <c r="C49" i="1"/>
  <c r="B51" i="1" l="1"/>
  <c r="C50" i="1"/>
  <c r="C51" i="1" l="1"/>
  <c r="B52" i="1"/>
  <c r="B53" i="1" l="1"/>
  <c r="C52" i="1"/>
  <c r="B54" i="1" l="1"/>
  <c r="C53" i="1"/>
  <c r="C54" i="1" l="1"/>
  <c r="B55" i="1"/>
  <c r="C55" i="1" s="1"/>
</calcChain>
</file>

<file path=xl/sharedStrings.xml><?xml version="1.0" encoding="utf-8"?>
<sst xmlns="http://schemas.openxmlformats.org/spreadsheetml/2006/main" count="8" uniqueCount="7">
  <si>
    <t>Start money</t>
  </si>
  <si>
    <t>Revenue (average %)</t>
  </si>
  <si>
    <t>Binance stats</t>
  </si>
  <si>
    <t>Average %
_abot</t>
  </si>
  <si>
    <t>Average %
_binance_PNL</t>
  </si>
  <si>
    <t>A-bot stats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</si>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</sst>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_-[$$-409]* #,##0.00_ ;_-[$$-409]* \-#,##0.00\ ;_-[$$-409]* &quot;-&quot;??_ ;_-@_ 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0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5" fontId="0" fillId="3" borderId="3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5" fontId="0" fillId="3" borderId="3" xfId="0" applyNumberFormat="1" applyFill="1" applyBorder="1"/>
    <xf numFmtId="10" fontId="0" fillId="3" borderId="3" xfId="0" applyNumberFormat="1" applyFill="1" applyBorder="1"/>
    <xf numFmtId="10" fontId="0" fillId="5" borderId="3" xfId="0" applyNumberFormat="1" applyFill="1" applyBorder="1"/>
    <xf numFmtId="164" fontId="0" fillId="5" borderId="3" xfId="0" applyNumberFormat="1" applyFill="1" applyBorder="1"/>
    <xf numFmtId="0" fontId="1" fillId="4" borderId="3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 wrapText="1"/>
    </xf>
    <xf numFmtId="165" fontId="0" fillId="5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 wrapText="1"/>
    </xf>
    <xf numFmtId="0" fontId="0" fillId="6" borderId="0" xfId="0" applyFill="1" applyBorder="1"/>
    <xf numFmtId="14" fontId="0" fillId="6" borderId="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0" fontId="0" fillId="6" borderId="0" xfId="0" applyNumberFormat="1" applyFill="1" applyBorder="1"/>
    <xf numFmtId="0" fontId="0" fillId="6" borderId="0" xfId="0" applyFill="1"/>
    <xf numFmtId="2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workbookViewId="0">
      <selection activeCell="R13" sqref="R13"/>
    </sheetView>
  </sheetViews>
  <sheetFormatPr defaultRowHeight="15" x14ac:dyDescent="0.25"/>
  <cols>
    <col min="1" max="1" width="10.140625" style="20" bestFit="1" customWidth="1"/>
    <col min="2" max="2" width="11.85546875" style="3" bestFit="1" customWidth="1"/>
    <col min="3" max="3" width="11.85546875" style="3" customWidth="1"/>
    <col min="4" max="4" width="1.7109375" style="22" customWidth="1"/>
    <col min="5" max="5" width="10.140625" style="2" customWidth="1"/>
    <col min="6" max="6" width="9.140625" style="1"/>
    <col min="7" max="7" width="12" bestFit="1" customWidth="1"/>
    <col min="8" max="8" width="1.7109375" style="24" customWidth="1"/>
    <col min="9" max="9" width="11.85546875" style="3" bestFit="1" customWidth="1"/>
    <col min="10" max="10" width="11.85546875" style="3" customWidth="1"/>
    <col min="11" max="11" width="1.7109375" style="24" customWidth="1"/>
    <col min="12" max="14" width="12" customWidth="1"/>
    <col min="18" max="18" width="10.28515625" bestFit="1" customWidth="1"/>
  </cols>
  <sheetData>
    <row r="1" spans="1:21" ht="30" x14ac:dyDescent="0.25">
      <c r="A1" s="15" t="s">
        <v>6</v>
      </c>
      <c r="B1" s="16" t="str">
        <f>"Plan"&amp;" "&amp;"("&amp;(ROUND(R4,4))*100&amp;"%)"</f>
        <v>Plan (3.04%)</v>
      </c>
      <c r="C1" s="17" t="s">
        <v>1</v>
      </c>
      <c r="D1" s="16"/>
      <c r="E1" s="37" t="s">
        <v>5</v>
      </c>
      <c r="F1" s="38"/>
      <c r="G1" s="39"/>
      <c r="H1" s="18"/>
      <c r="I1" s="12" t="str">
        <f>"Plan"&amp;" "&amp;"("&amp;(ROUND(T4,4))*100&amp;"%)"</f>
        <v>Plan (2.66%)</v>
      </c>
      <c r="J1" s="13" t="s">
        <v>1</v>
      </c>
      <c r="K1" s="18"/>
      <c r="L1" s="34" t="s">
        <v>2</v>
      </c>
      <c r="M1" s="35"/>
      <c r="N1" s="36"/>
      <c r="P1" s="30" t="s">
        <v>0</v>
      </c>
      <c r="Q1" s="31"/>
      <c r="R1" s="25" t="s">
        <v>3</v>
      </c>
      <c r="S1" s="26"/>
      <c r="T1" s="25" t="s">
        <v>4</v>
      </c>
      <c r="U1" s="26"/>
    </row>
    <row r="2" spans="1:21" x14ac:dyDescent="0.25">
      <c r="A2" s="19">
        <v>44263</v>
      </c>
      <c r="B2" s="6">
        <f>P4+E2</f>
        <v>334.67</v>
      </c>
      <c r="C2" s="6">
        <f>B2-P4</f>
        <v>1.6700000000000159</v>
      </c>
      <c r="D2" s="21"/>
      <c r="E2" s="7">
        <v>1.67</v>
      </c>
      <c r="F2" s="8">
        <f>P4+E2</f>
        <v>334.67</v>
      </c>
      <c r="G2" s="9">
        <f>E2/P4</f>
        <v>5.0150150150150147E-3</v>
      </c>
      <c r="H2" s="23"/>
      <c r="I2" s="14">
        <f>P4+L2</f>
        <v>334.68</v>
      </c>
      <c r="J2" s="14">
        <f>I2-P4</f>
        <v>1.6800000000000068</v>
      </c>
      <c r="K2" s="23"/>
      <c r="L2" s="11">
        <v>1.68</v>
      </c>
      <c r="M2" s="11">
        <f>P4+L2</f>
        <v>334.68</v>
      </c>
      <c r="N2" s="10">
        <f>L2/P4</f>
        <v>5.0450450450450447E-3</v>
      </c>
      <c r="P2" s="30"/>
      <c r="Q2" s="31"/>
      <c r="R2" s="27"/>
      <c r="S2" s="26"/>
      <c r="T2" s="27"/>
      <c r="U2" s="26"/>
    </row>
    <row r="3" spans="1:21" x14ac:dyDescent="0.25">
      <c r="A3" s="19">
        <v>44264</v>
      </c>
      <c r="B3" s="6">
        <f t="shared" ref="B3:B25" si="0">B2*(1+R$4)</f>
        <v>344.84198741002581</v>
      </c>
      <c r="C3" s="6">
        <f>B3-B2</f>
        <v>10.171987410025793</v>
      </c>
      <c r="D3" s="21"/>
      <c r="E3" s="7">
        <v>5.36</v>
      </c>
      <c r="F3" s="8">
        <f>F2+E3</f>
        <v>340.03000000000003</v>
      </c>
      <c r="G3" s="9">
        <f>E3/F2</f>
        <v>1.6015776735291483E-2</v>
      </c>
      <c r="H3" s="23"/>
      <c r="I3" s="14">
        <f>I2*(1+T$4)</f>
        <v>343.59741915458955</v>
      </c>
      <c r="J3" s="14">
        <f>I3-I2</f>
        <v>8.9174191545895383</v>
      </c>
      <c r="K3" s="23"/>
      <c r="L3" s="11">
        <v>11.42</v>
      </c>
      <c r="M3" s="11">
        <f>M2+L3</f>
        <v>346.1</v>
      </c>
      <c r="N3" s="10">
        <f>L3/M2</f>
        <v>3.4122146528026774E-2</v>
      </c>
      <c r="P3" s="30"/>
      <c r="Q3" s="31"/>
      <c r="R3" s="27"/>
      <c r="S3" s="26"/>
      <c r="T3" s="27"/>
      <c r="U3" s="26"/>
    </row>
    <row r="4" spans="1:21" x14ac:dyDescent="0.25">
      <c r="A4" s="19">
        <v>44265</v>
      </c>
      <c r="B4" s="6">
        <f t="shared" si="0"/>
        <v>355.32314303910238</v>
      </c>
      <c r="C4" s="6">
        <f t="shared" ref="C4:C25" si="1">B4-B3</f>
        <v>10.481155629076568</v>
      </c>
      <c r="D4" s="21"/>
      <c r="E4" s="7">
        <v>15.02</v>
      </c>
      <c r="F4" s="8">
        <f t="shared" ref="F4:F25" si="2">F3+E4</f>
        <v>355.05</v>
      </c>
      <c r="G4" s="9">
        <f t="shared" ref="G4:G25" si="3">E4/F3</f>
        <v>4.4172573008263973E-2</v>
      </c>
      <c r="H4" s="23"/>
      <c r="I4" s="14">
        <f t="shared" ref="I4:I55" si="4">I3*(1+T$4)</f>
        <v>352.75243949353023</v>
      </c>
      <c r="J4" s="14">
        <f t="shared" ref="J4:J55" si="5">I4-I3</f>
        <v>9.1550203389406875</v>
      </c>
      <c r="K4" s="23"/>
      <c r="L4" s="11">
        <v>4.6399999999999997</v>
      </c>
      <c r="M4" s="11">
        <f t="shared" ref="M4:M25" si="6">M3+L4</f>
        <v>350.74</v>
      </c>
      <c r="N4" s="10">
        <f t="shared" ref="N4:N25" si="7">L4/M3</f>
        <v>1.3406529904651833E-2</v>
      </c>
      <c r="P4" s="32">
        <v>333</v>
      </c>
      <c r="Q4" s="33"/>
      <c r="R4" s="28">
        <f>AVERAGEIF(G:G,"&lt;&gt;0")</f>
        <v>3.0394081961412221E-2</v>
      </c>
      <c r="S4" s="29"/>
      <c r="T4" s="28">
        <f>AVERAGEIF(N:N,"&lt;&gt;0")</f>
        <v>2.6644613226334365E-2</v>
      </c>
      <c r="U4" s="29"/>
    </row>
    <row r="5" spans="1:21" x14ac:dyDescent="0.25">
      <c r="A5" s="19">
        <v>44266</v>
      </c>
      <c r="B5" s="6">
        <f t="shared" si="0"/>
        <v>366.12286377141942</v>
      </c>
      <c r="C5" s="6">
        <f t="shared" si="1"/>
        <v>10.799720732317041</v>
      </c>
      <c r="D5" s="21"/>
      <c r="E5" s="7">
        <v>9.7899999999999991</v>
      </c>
      <c r="F5" s="8">
        <f t="shared" si="2"/>
        <v>364.84000000000003</v>
      </c>
      <c r="G5" s="9">
        <f t="shared" si="3"/>
        <v>2.7573581185748482E-2</v>
      </c>
      <c r="H5" s="23"/>
      <c r="I5" s="14">
        <f t="shared" si="4"/>
        <v>362.15139180848121</v>
      </c>
      <c r="J5" s="14">
        <f t="shared" si="5"/>
        <v>9.3989523149509751</v>
      </c>
      <c r="K5" s="23"/>
      <c r="L5" s="11">
        <v>14.14</v>
      </c>
      <c r="M5" s="11">
        <f t="shared" si="6"/>
        <v>364.88</v>
      </c>
      <c r="N5" s="10">
        <f t="shared" si="7"/>
        <v>4.0314763072361294E-2</v>
      </c>
    </row>
    <row r="6" spans="1:21" x14ac:dyDescent="0.25">
      <c r="A6" s="19">
        <v>44267</v>
      </c>
      <c r="B6" s="6">
        <f t="shared" si="0"/>
        <v>377.25083210083488</v>
      </c>
      <c r="C6" s="6">
        <f t="shared" si="1"/>
        <v>11.127968329415467</v>
      </c>
      <c r="D6" s="21"/>
      <c r="E6" s="7">
        <v>17.93</v>
      </c>
      <c r="F6" s="8">
        <f t="shared" si="2"/>
        <v>382.77000000000004</v>
      </c>
      <c r="G6" s="9">
        <f t="shared" si="3"/>
        <v>4.9144830610678647E-2</v>
      </c>
      <c r="H6" s="23"/>
      <c r="I6" s="14">
        <f t="shared" si="4"/>
        <v>371.80077557259682</v>
      </c>
      <c r="J6" s="14">
        <f t="shared" si="5"/>
        <v>9.6493837641156119</v>
      </c>
      <c r="K6" s="23"/>
      <c r="L6" s="11">
        <v>4.4800000000000004</v>
      </c>
      <c r="M6" s="11">
        <f t="shared" si="6"/>
        <v>369.36</v>
      </c>
      <c r="N6" s="10">
        <f t="shared" si="7"/>
        <v>1.2278009208506907E-2</v>
      </c>
      <c r="U6" s="5"/>
    </row>
    <row r="7" spans="1:21" x14ac:dyDescent="0.25">
      <c r="A7" s="19">
        <v>44268</v>
      </c>
      <c r="B7" s="6">
        <f t="shared" si="0"/>
        <v>388.7170248117186</v>
      </c>
      <c r="C7" s="6">
        <f t="shared" si="1"/>
        <v>11.466192710883718</v>
      </c>
      <c r="D7" s="21"/>
      <c r="E7" s="7">
        <v>23.23</v>
      </c>
      <c r="F7" s="8">
        <f t="shared" si="2"/>
        <v>406.00000000000006</v>
      </c>
      <c r="G7" s="9">
        <f t="shared" si="3"/>
        <v>6.0689186717872344E-2</v>
      </c>
      <c r="H7" s="23"/>
      <c r="I7" s="14">
        <f t="shared" si="4"/>
        <v>381.70726343497978</v>
      </c>
      <c r="J7" s="14">
        <f t="shared" si="5"/>
        <v>9.90648786238296</v>
      </c>
      <c r="K7" s="23"/>
      <c r="L7" s="11">
        <v>20.84</v>
      </c>
      <c r="M7" s="11">
        <f t="shared" si="6"/>
        <v>390.2</v>
      </c>
      <c r="N7" s="10">
        <f t="shared" si="7"/>
        <v>5.6421918995018409E-2</v>
      </c>
    </row>
    <row r="8" spans="1:21" x14ac:dyDescent="0.25">
      <c r="A8" s="19">
        <v>44269</v>
      </c>
      <c r="B8" s="6">
        <f t="shared" si="0"/>
        <v>400.53172192364224</v>
      </c>
      <c r="C8" s="6">
        <f t="shared" si="1"/>
        <v>11.814697111923635</v>
      </c>
      <c r="D8" s="21"/>
      <c r="E8" s="7">
        <v>6.51</v>
      </c>
      <c r="F8" s="8">
        <f t="shared" si="2"/>
        <v>412.51000000000005</v>
      </c>
      <c r="G8" s="9">
        <f t="shared" si="3"/>
        <v>1.6034482758620686E-2</v>
      </c>
      <c r="H8" s="23"/>
      <c r="I8" s="14">
        <f t="shared" si="4"/>
        <v>391.87770583488731</v>
      </c>
      <c r="J8" s="14">
        <f t="shared" si="5"/>
        <v>10.170442399907529</v>
      </c>
      <c r="K8" s="23"/>
      <c r="L8" s="11">
        <v>1.38</v>
      </c>
      <c r="M8" s="11">
        <f t="shared" si="6"/>
        <v>391.58</v>
      </c>
      <c r="N8" s="10">
        <f t="shared" si="7"/>
        <v>3.5366478728856995E-3</v>
      </c>
    </row>
    <row r="9" spans="1:21" x14ac:dyDescent="0.25">
      <c r="A9" s="19">
        <v>44270</v>
      </c>
      <c r="B9" s="6">
        <f t="shared" si="0"/>
        <v>412.70551590793497</v>
      </c>
      <c r="C9" s="6">
        <f t="shared" si="1"/>
        <v>12.173793984292729</v>
      </c>
      <c r="D9" s="21"/>
      <c r="E9" s="7">
        <v>10.65</v>
      </c>
      <c r="F9" s="8">
        <f t="shared" si="2"/>
        <v>423.16</v>
      </c>
      <c r="G9" s="9">
        <f t="shared" si="3"/>
        <v>2.5817555938037865E-2</v>
      </c>
      <c r="H9" s="23"/>
      <c r="I9" s="14">
        <f t="shared" si="4"/>
        <v>402.31913573888107</v>
      </c>
      <c r="J9" s="14">
        <f t="shared" si="5"/>
        <v>10.441429903993765</v>
      </c>
      <c r="K9" s="23"/>
      <c r="L9" s="11">
        <v>15.36</v>
      </c>
      <c r="M9" s="11">
        <f t="shared" si="6"/>
        <v>406.94</v>
      </c>
      <c r="N9" s="10">
        <f t="shared" si="7"/>
        <v>3.9225701006180093E-2</v>
      </c>
    </row>
    <row r="10" spans="1:21" x14ac:dyDescent="0.25">
      <c r="A10" s="19">
        <v>44271</v>
      </c>
      <c r="B10" s="6">
        <f t="shared" si="0"/>
        <v>425.2493211843676</v>
      </c>
      <c r="C10" s="6">
        <f t="shared" si="1"/>
        <v>12.543805276432636</v>
      </c>
      <c r="D10" s="21"/>
      <c r="E10" s="7">
        <v>12.32</v>
      </c>
      <c r="F10" s="8">
        <f t="shared" si="2"/>
        <v>435.48</v>
      </c>
      <c r="G10" s="9">
        <f t="shared" si="3"/>
        <v>2.9114283013517345E-2</v>
      </c>
      <c r="H10" s="23"/>
      <c r="I10" s="14">
        <f t="shared" si="4"/>
        <v>413.03877350419663</v>
      </c>
      <c r="J10" s="14">
        <f t="shared" si="5"/>
        <v>10.719637765315554</v>
      </c>
      <c r="K10" s="23"/>
      <c r="L10" s="11">
        <v>7.94</v>
      </c>
      <c r="M10" s="11">
        <f t="shared" si="6"/>
        <v>414.88</v>
      </c>
      <c r="N10" s="10">
        <f t="shared" si="7"/>
        <v>1.9511475893252077E-2</v>
      </c>
    </row>
    <row r="11" spans="1:21" x14ac:dyDescent="0.25">
      <c r="A11" s="19">
        <v>44272</v>
      </c>
      <c r="B11" s="6">
        <f t="shared" si="0"/>
        <v>438.17438390648016</v>
      </c>
      <c r="C11" s="6">
        <f t="shared" si="1"/>
        <v>12.925062722112557</v>
      </c>
      <c r="D11" s="21"/>
      <c r="E11" s="7">
        <v>20.170000000000002</v>
      </c>
      <c r="F11" s="8">
        <f t="shared" si="2"/>
        <v>455.65000000000003</v>
      </c>
      <c r="G11" s="9">
        <f t="shared" si="3"/>
        <v>4.6316708000367413E-2</v>
      </c>
      <c r="H11" s="23"/>
      <c r="I11" s="14">
        <f t="shared" si="4"/>
        <v>424.04403187169544</v>
      </c>
      <c r="J11" s="14">
        <f t="shared" si="5"/>
        <v>11.005258367498811</v>
      </c>
      <c r="K11" s="23"/>
      <c r="L11" s="11">
        <v>30.51</v>
      </c>
      <c r="M11" s="11">
        <f t="shared" si="6"/>
        <v>445.39</v>
      </c>
      <c r="N11" s="10">
        <f t="shared" si="7"/>
        <v>7.3539336675665257E-2</v>
      </c>
    </row>
    <row r="12" spans="1:21" x14ac:dyDescent="0.25">
      <c r="A12" s="19">
        <v>44273</v>
      </c>
      <c r="B12" s="6">
        <f t="shared" si="0"/>
        <v>451.49229204432498</v>
      </c>
      <c r="C12" s="6">
        <f t="shared" si="1"/>
        <v>13.317908137844825</v>
      </c>
      <c r="D12" s="21"/>
      <c r="E12" s="7">
        <v>6.58</v>
      </c>
      <c r="F12" s="8">
        <f t="shared" si="2"/>
        <v>462.23</v>
      </c>
      <c r="G12" s="9">
        <f t="shared" si="3"/>
        <v>1.4440908592121144E-2</v>
      </c>
      <c r="H12" s="23"/>
      <c r="I12" s="14">
        <f t="shared" si="4"/>
        <v>435.34252109185212</v>
      </c>
      <c r="J12" s="14">
        <f t="shared" si="5"/>
        <v>11.298489220156682</v>
      </c>
      <c r="K12" s="23"/>
      <c r="L12" s="11">
        <v>-1.92</v>
      </c>
      <c r="M12" s="11">
        <f t="shared" si="6"/>
        <v>443.46999999999997</v>
      </c>
      <c r="N12" s="10">
        <f t="shared" si="7"/>
        <v>-4.3108287119154E-3</v>
      </c>
    </row>
    <row r="13" spans="1:21" x14ac:dyDescent="0.25">
      <c r="A13" s="19">
        <v>44274</v>
      </c>
      <c r="B13" s="6">
        <f t="shared" si="0"/>
        <v>465.214985773666</v>
      </c>
      <c r="C13" s="6">
        <f t="shared" si="1"/>
        <v>13.722693729341017</v>
      </c>
      <c r="D13" s="21"/>
      <c r="E13" s="7"/>
      <c r="F13" s="8">
        <f t="shared" si="2"/>
        <v>462.23</v>
      </c>
      <c r="G13" s="9">
        <f t="shared" si="3"/>
        <v>0</v>
      </c>
      <c r="H13" s="23"/>
      <c r="I13" s="14">
        <f t="shared" si="4"/>
        <v>446.94205418732179</v>
      </c>
      <c r="J13" s="14">
        <f t="shared" si="5"/>
        <v>11.599533095469667</v>
      </c>
      <c r="K13" s="23"/>
      <c r="L13" s="11"/>
      <c r="M13" s="11">
        <f t="shared" si="6"/>
        <v>443.46999999999997</v>
      </c>
      <c r="N13" s="10">
        <f t="shared" si="7"/>
        <v>0</v>
      </c>
    </row>
    <row r="14" spans="1:21" x14ac:dyDescent="0.25">
      <c r="A14" s="19">
        <v>44275</v>
      </c>
      <c r="B14" s="6">
        <f t="shared" si="0"/>
        <v>479.35476818094799</v>
      </c>
      <c r="C14" s="6">
        <f t="shared" si="1"/>
        <v>14.139782407281984</v>
      </c>
      <c r="D14" s="21"/>
      <c r="E14" s="7"/>
      <c r="F14" s="8">
        <f t="shared" si="2"/>
        <v>462.23</v>
      </c>
      <c r="G14" s="9">
        <f t="shared" si="3"/>
        <v>0</v>
      </c>
      <c r="H14" s="23"/>
      <c r="I14" s="14">
        <f t="shared" si="4"/>
        <v>458.85065235572631</v>
      </c>
      <c r="J14" s="14">
        <f t="shared" si="5"/>
        <v>11.908598168404524</v>
      </c>
      <c r="K14" s="23"/>
      <c r="L14" s="11"/>
      <c r="M14" s="11">
        <f t="shared" si="6"/>
        <v>443.46999999999997</v>
      </c>
      <c r="N14" s="10">
        <f t="shared" si="7"/>
        <v>0</v>
      </c>
      <c r="R14" s="4"/>
    </row>
    <row r="15" spans="1:21" x14ac:dyDescent="0.25">
      <c r="A15" s="19">
        <v>44276</v>
      </c>
      <c r="B15" s="6">
        <f t="shared" si="0"/>
        <v>493.92431629363341</v>
      </c>
      <c r="C15" s="6">
        <f t="shared" si="1"/>
        <v>14.569548112685425</v>
      </c>
      <c r="D15" s="21"/>
      <c r="E15" s="7"/>
      <c r="F15" s="8">
        <f t="shared" si="2"/>
        <v>462.23</v>
      </c>
      <c r="G15" s="9">
        <f t="shared" si="3"/>
        <v>0</v>
      </c>
      <c r="H15" s="23"/>
      <c r="I15" s="14">
        <f t="shared" si="4"/>
        <v>471.0765505163958</v>
      </c>
      <c r="J15" s="14">
        <f t="shared" si="5"/>
        <v>12.225898160669487</v>
      </c>
      <c r="K15" s="23"/>
      <c r="L15" s="11"/>
      <c r="M15" s="11">
        <f t="shared" si="6"/>
        <v>443.46999999999997</v>
      </c>
      <c r="N15" s="10">
        <f t="shared" si="7"/>
        <v>0</v>
      </c>
    </row>
    <row r="16" spans="1:21" x14ac:dyDescent="0.25">
      <c r="A16" s="19">
        <v>44277</v>
      </c>
      <c r="B16" s="6">
        <f t="shared" si="0"/>
        <v>508.93669244579655</v>
      </c>
      <c r="C16" s="6">
        <f t="shared" si="1"/>
        <v>15.012376152163142</v>
      </c>
      <c r="D16" s="21"/>
      <c r="E16" s="7"/>
      <c r="F16" s="8">
        <f t="shared" si="2"/>
        <v>462.23</v>
      </c>
      <c r="G16" s="9">
        <f t="shared" si="3"/>
        <v>0</v>
      </c>
      <c r="H16" s="23"/>
      <c r="I16" s="14">
        <f t="shared" si="4"/>
        <v>483.62820300490085</v>
      </c>
      <c r="J16" s="14">
        <f t="shared" si="5"/>
        <v>12.551652488505056</v>
      </c>
      <c r="K16" s="23"/>
      <c r="L16" s="11"/>
      <c r="M16" s="11">
        <f t="shared" si="6"/>
        <v>443.46999999999997</v>
      </c>
      <c r="N16" s="10">
        <f t="shared" si="7"/>
        <v>0</v>
      </c>
    </row>
    <row r="17" spans="1:14" x14ac:dyDescent="0.25">
      <c r="A17" s="19">
        <v>44278</v>
      </c>
      <c r="B17" s="6">
        <f t="shared" si="0"/>
        <v>524.40535598916404</v>
      </c>
      <c r="C17" s="6">
        <f t="shared" si="1"/>
        <v>15.468663543367484</v>
      </c>
      <c r="D17" s="21"/>
      <c r="E17" s="7"/>
      <c r="F17" s="8">
        <f t="shared" si="2"/>
        <v>462.23</v>
      </c>
      <c r="G17" s="9">
        <f t="shared" si="3"/>
        <v>0</v>
      </c>
      <c r="H17" s="23"/>
      <c r="I17" s="14">
        <f t="shared" si="4"/>
        <v>496.51428941931351</v>
      </c>
      <c r="J17" s="14">
        <f t="shared" si="5"/>
        <v>12.886086414412659</v>
      </c>
      <c r="K17" s="23"/>
      <c r="L17" s="11"/>
      <c r="M17" s="11">
        <f t="shared" si="6"/>
        <v>443.46999999999997</v>
      </c>
      <c r="N17" s="10">
        <f t="shared" si="7"/>
        <v>0</v>
      </c>
    </row>
    <row r="18" spans="1:14" x14ac:dyDescent="0.25">
      <c r="A18" s="19">
        <v>44279</v>
      </c>
      <c r="B18" s="6">
        <f t="shared" si="0"/>
        <v>540.34417536010221</v>
      </c>
      <c r="C18" s="6">
        <f t="shared" si="1"/>
        <v>15.938819370938177</v>
      </c>
      <c r="D18" s="21"/>
      <c r="E18" s="7"/>
      <c r="F18" s="8">
        <f t="shared" si="2"/>
        <v>462.23</v>
      </c>
      <c r="G18" s="9">
        <f t="shared" si="3"/>
        <v>0</v>
      </c>
      <c r="H18" s="23"/>
      <c r="I18" s="14">
        <f t="shared" si="4"/>
        <v>509.74372062223932</v>
      </c>
      <c r="J18" s="14">
        <f t="shared" si="5"/>
        <v>13.229431202925809</v>
      </c>
      <c r="K18" s="23"/>
      <c r="L18" s="11"/>
      <c r="M18" s="11">
        <f t="shared" si="6"/>
        <v>443.46999999999997</v>
      </c>
      <c r="N18" s="10">
        <f t="shared" si="7"/>
        <v>0</v>
      </c>
    </row>
    <row r="19" spans="1:14" x14ac:dyDescent="0.25">
      <c r="A19" s="19">
        <v>44280</v>
      </c>
      <c r="B19" s="6">
        <f t="shared" si="0"/>
        <v>556.7674405133688</v>
      </c>
      <c r="C19" s="6">
        <f t="shared" si="1"/>
        <v>16.423265153266584</v>
      </c>
      <c r="D19" s="21"/>
      <c r="E19" s="7"/>
      <c r="F19" s="8">
        <f t="shared" si="2"/>
        <v>462.23</v>
      </c>
      <c r="G19" s="9">
        <f t="shared" si="3"/>
        <v>0</v>
      </c>
      <c r="H19" s="23"/>
      <c r="I19" s="14">
        <f t="shared" si="4"/>
        <v>523.3256449027715</v>
      </c>
      <c r="J19" s="14">
        <f t="shared" si="5"/>
        <v>13.581924280532178</v>
      </c>
      <c r="K19" s="23"/>
      <c r="L19" s="11"/>
      <c r="M19" s="11">
        <f t="shared" si="6"/>
        <v>443.46999999999997</v>
      </c>
      <c r="N19" s="10">
        <f t="shared" si="7"/>
        <v>0</v>
      </c>
    </row>
    <row r="20" spans="1:14" x14ac:dyDescent="0.25">
      <c r="A20" s="19">
        <v>44281</v>
      </c>
      <c r="B20" s="6">
        <f t="shared" si="0"/>
        <v>573.68987573377774</v>
      </c>
      <c r="C20" s="6">
        <f t="shared" si="1"/>
        <v>16.922435220408943</v>
      </c>
      <c r="D20" s="21"/>
      <c r="E20" s="7"/>
      <c r="F20" s="8">
        <f t="shared" si="2"/>
        <v>462.23</v>
      </c>
      <c r="G20" s="9">
        <f t="shared" si="3"/>
        <v>0</v>
      </c>
      <c r="H20" s="23"/>
      <c r="I20" s="14">
        <f t="shared" si="4"/>
        <v>537.26945430262776</v>
      </c>
      <c r="J20" s="14">
        <f t="shared" si="5"/>
        <v>13.943809399856264</v>
      </c>
      <c r="K20" s="23"/>
      <c r="L20" s="11"/>
      <c r="M20" s="11">
        <f t="shared" si="6"/>
        <v>443.46999999999997</v>
      </c>
      <c r="N20" s="10">
        <f t="shared" si="7"/>
        <v>0</v>
      </c>
    </row>
    <row r="21" spans="1:14" x14ac:dyDescent="0.25">
      <c r="A21" s="19">
        <v>44282</v>
      </c>
      <c r="B21" s="6">
        <f t="shared" si="0"/>
        <v>591.12665283726255</v>
      </c>
      <c r="C21" s="6">
        <f t="shared" si="1"/>
        <v>17.436777103484815</v>
      </c>
      <c r="D21" s="21"/>
      <c r="E21" s="7"/>
      <c r="F21" s="8">
        <f t="shared" si="2"/>
        <v>462.23</v>
      </c>
      <c r="G21" s="9">
        <f t="shared" si="3"/>
        <v>0</v>
      </c>
      <c r="H21" s="23"/>
      <c r="I21" s="14">
        <f t="shared" si="4"/>
        <v>551.584791110845</v>
      </c>
      <c r="J21" s="14">
        <f t="shared" si="5"/>
        <v>14.315336808217239</v>
      </c>
      <c r="K21" s="23"/>
      <c r="L21" s="11"/>
      <c r="M21" s="11">
        <f t="shared" si="6"/>
        <v>443.46999999999997</v>
      </c>
      <c r="N21" s="10">
        <f t="shared" si="7"/>
        <v>0</v>
      </c>
    </row>
    <row r="22" spans="1:14" x14ac:dyDescent="0.25">
      <c r="A22" s="19">
        <v>44283</v>
      </c>
      <c r="B22" s="6">
        <f t="shared" si="0"/>
        <v>609.09340477317357</v>
      </c>
      <c r="C22" s="6">
        <f t="shared" si="1"/>
        <v>17.96675193591102</v>
      </c>
      <c r="D22" s="21"/>
      <c r="E22" s="7"/>
      <c r="F22" s="8">
        <f t="shared" si="2"/>
        <v>462.23</v>
      </c>
      <c r="G22" s="9">
        <f t="shared" si="3"/>
        <v>0</v>
      </c>
      <c r="H22" s="23"/>
      <c r="I22" s="14">
        <f t="shared" si="4"/>
        <v>566.28155453152181</v>
      </c>
      <c r="J22" s="14">
        <f t="shared" si="5"/>
        <v>14.696763420676803</v>
      </c>
      <c r="K22" s="23"/>
      <c r="L22" s="11"/>
      <c r="M22" s="11">
        <f t="shared" si="6"/>
        <v>443.46999999999997</v>
      </c>
      <c r="N22" s="10">
        <f t="shared" si="7"/>
        <v>0</v>
      </c>
    </row>
    <row r="23" spans="1:14" x14ac:dyDescent="0.25">
      <c r="A23" s="19">
        <v>44284</v>
      </c>
      <c r="B23" s="6">
        <f t="shared" si="0"/>
        <v>627.60623964000501</v>
      </c>
      <c r="C23" s="6">
        <f t="shared" si="1"/>
        <v>18.51283486683144</v>
      </c>
      <c r="D23" s="21"/>
      <c r="E23" s="7"/>
      <c r="F23" s="8">
        <f t="shared" si="2"/>
        <v>462.23</v>
      </c>
      <c r="G23" s="9">
        <f t="shared" si="3"/>
        <v>0</v>
      </c>
      <c r="H23" s="23"/>
      <c r="I23" s="14">
        <f t="shared" si="4"/>
        <v>581.36990752922156</v>
      </c>
      <c r="J23" s="14">
        <f t="shared" si="5"/>
        <v>15.088352997699758</v>
      </c>
      <c r="K23" s="23"/>
      <c r="L23" s="11"/>
      <c r="M23" s="11">
        <f t="shared" si="6"/>
        <v>443.46999999999997</v>
      </c>
      <c r="N23" s="10">
        <f t="shared" si="7"/>
        <v>0</v>
      </c>
    </row>
    <row r="24" spans="1:14" x14ac:dyDescent="0.25">
      <c r="A24" s="19">
        <v>44285</v>
      </c>
      <c r="B24" s="6">
        <f t="shared" si="0"/>
        <v>646.68175512711696</v>
      </c>
      <c r="C24" s="6">
        <f t="shared" si="1"/>
        <v>19.075515487111943</v>
      </c>
      <c r="D24" s="21"/>
      <c r="E24" s="7"/>
      <c r="F24" s="8">
        <f t="shared" si="2"/>
        <v>462.23</v>
      </c>
      <c r="G24" s="9">
        <f t="shared" si="3"/>
        <v>0</v>
      </c>
      <c r="H24" s="23"/>
      <c r="I24" s="14">
        <f t="shared" si="4"/>
        <v>596.86028385676741</v>
      </c>
      <c r="J24" s="14">
        <f t="shared" si="5"/>
        <v>15.490376327545846</v>
      </c>
      <c r="K24" s="23"/>
      <c r="L24" s="11"/>
      <c r="M24" s="11">
        <f t="shared" si="6"/>
        <v>443.46999999999997</v>
      </c>
      <c r="N24" s="10">
        <f t="shared" si="7"/>
        <v>0</v>
      </c>
    </row>
    <row r="25" spans="1:14" x14ac:dyDescent="0.25">
      <c r="A25" s="19">
        <v>44286</v>
      </c>
      <c r="B25" s="6">
        <f t="shared" si="0"/>
        <v>666.3370533954004</v>
      </c>
      <c r="C25" s="6">
        <f t="shared" si="1"/>
        <v>19.655298268283445</v>
      </c>
      <c r="D25" s="21"/>
      <c r="E25" s="7"/>
      <c r="F25" s="8">
        <f t="shared" si="2"/>
        <v>462.23</v>
      </c>
      <c r="G25" s="9">
        <f t="shared" si="3"/>
        <v>0</v>
      </c>
      <c r="H25" s="23"/>
      <c r="I25" s="14">
        <f t="shared" si="4"/>
        <v>612.76339527029108</v>
      </c>
      <c r="J25" s="14">
        <f t="shared" si="5"/>
        <v>15.903111413523675</v>
      </c>
      <c r="K25" s="23"/>
      <c r="L25" s="11"/>
      <c r="M25" s="11">
        <f t="shared" si="6"/>
        <v>443.46999999999997</v>
      </c>
      <c r="N25" s="10">
        <f t="shared" si="7"/>
        <v>0</v>
      </c>
    </row>
    <row r="26" spans="1:14" x14ac:dyDescent="0.25">
      <c r="A26" s="19">
        <v>44287</v>
      </c>
      <c r="B26" s="6">
        <f t="shared" ref="B26:B55" si="8">B25*(1+R$4)</f>
        <v>686.58975641022607</v>
      </c>
      <c r="C26" s="6">
        <f t="shared" ref="C26:C55" si="9">B26-B25</f>
        <v>20.25270301482567</v>
      </c>
      <c r="E26" s="7"/>
      <c r="F26" s="8">
        <f t="shared" ref="F26:F55" si="10">F25+E26</f>
        <v>462.23</v>
      </c>
      <c r="G26" s="9">
        <f t="shared" ref="G26:G55" si="11">E26/F25</f>
        <v>0</v>
      </c>
      <c r="I26" s="14">
        <f t="shared" si="4"/>
        <v>629.09023893652341</v>
      </c>
      <c r="J26" s="14">
        <f t="shared" si="5"/>
        <v>16.326843666232321</v>
      </c>
      <c r="L26" s="11"/>
      <c r="M26" s="11">
        <f t="shared" ref="M26:M55" si="12">M25+L26</f>
        <v>443.46999999999997</v>
      </c>
      <c r="N26" s="10">
        <f t="shared" ref="N26:N55" si="13">L26/M25</f>
        <v>0</v>
      </c>
    </row>
    <row r="27" spans="1:14" x14ac:dyDescent="0.25">
      <c r="A27" s="19">
        <v>44288</v>
      </c>
      <c r="B27" s="6">
        <f t="shared" si="8"/>
        <v>707.45802174042444</v>
      </c>
      <c r="C27" s="6">
        <f t="shared" si="9"/>
        <v>20.868265330198369</v>
      </c>
      <c r="E27" s="7"/>
      <c r="F27" s="8">
        <f t="shared" si="10"/>
        <v>462.23</v>
      </c>
      <c r="G27" s="9">
        <f t="shared" si="11"/>
        <v>0</v>
      </c>
      <c r="I27" s="14">
        <f t="shared" si="4"/>
        <v>645.85210503744929</v>
      </c>
      <c r="J27" s="14">
        <f t="shared" si="5"/>
        <v>16.761866100925886</v>
      </c>
      <c r="L27" s="11"/>
      <c r="M27" s="11">
        <f t="shared" si="12"/>
        <v>443.46999999999997</v>
      </c>
      <c r="N27" s="10">
        <f t="shared" si="13"/>
        <v>0</v>
      </c>
    </row>
    <row r="28" spans="1:14" x14ac:dyDescent="0.25">
      <c r="A28" s="19">
        <v>44289</v>
      </c>
      <c r="B28" s="6">
        <f t="shared" si="8"/>
        <v>728.96055883746135</v>
      </c>
      <c r="C28" s="6">
        <f t="shared" si="9"/>
        <v>21.502537097036907</v>
      </c>
      <c r="E28" s="7"/>
      <c r="F28" s="8">
        <f t="shared" si="10"/>
        <v>462.23</v>
      </c>
      <c r="G28" s="9">
        <f t="shared" si="11"/>
        <v>0</v>
      </c>
      <c r="I28" s="14">
        <f t="shared" si="4"/>
        <v>663.06058457758593</v>
      </c>
      <c r="J28" s="14">
        <f t="shared" si="5"/>
        <v>17.208479540136636</v>
      </c>
      <c r="L28" s="11"/>
      <c r="M28" s="11">
        <f t="shared" si="12"/>
        <v>443.46999999999997</v>
      </c>
      <c r="N28" s="10">
        <f t="shared" si="13"/>
        <v>0</v>
      </c>
    </row>
    <row r="29" spans="1:14" x14ac:dyDescent="0.25">
      <c r="A29" s="19">
        <v>44290</v>
      </c>
      <c r="B29" s="6">
        <f t="shared" si="8"/>
        <v>751.11664580940396</v>
      </c>
      <c r="C29" s="6">
        <f t="shared" si="9"/>
        <v>22.156086971942614</v>
      </c>
      <c r="E29" s="7"/>
      <c r="F29" s="8">
        <f t="shared" si="10"/>
        <v>462.23</v>
      </c>
      <c r="G29" s="9">
        <f t="shared" si="11"/>
        <v>0</v>
      </c>
      <c r="I29" s="14">
        <f t="shared" si="4"/>
        <v>680.72757739928284</v>
      </c>
      <c r="J29" s="14">
        <f t="shared" si="5"/>
        <v>17.666992821696908</v>
      </c>
      <c r="L29" s="11"/>
      <c r="M29" s="11">
        <f t="shared" si="12"/>
        <v>443.46999999999997</v>
      </c>
      <c r="N29" s="10">
        <f t="shared" si="13"/>
        <v>0</v>
      </c>
    </row>
    <row r="30" spans="1:14" x14ac:dyDescent="0.25">
      <c r="A30" s="19">
        <v>44291</v>
      </c>
      <c r="B30" s="6">
        <f t="shared" si="8"/>
        <v>773.94614670471594</v>
      </c>
      <c r="C30" s="6">
        <f t="shared" si="9"/>
        <v>22.82950089531198</v>
      </c>
      <c r="E30" s="7"/>
      <c r="F30" s="8">
        <f t="shared" si="10"/>
        <v>462.23</v>
      </c>
      <c r="G30" s="9">
        <f t="shared" si="11"/>
        <v>0</v>
      </c>
      <c r="I30" s="14">
        <f t="shared" si="4"/>
        <v>698.8653004115863</v>
      </c>
      <c r="J30" s="14">
        <f t="shared" si="5"/>
        <v>18.137723012303468</v>
      </c>
      <c r="L30" s="11"/>
      <c r="M30" s="11">
        <f t="shared" si="12"/>
        <v>443.46999999999997</v>
      </c>
      <c r="N30" s="10">
        <f t="shared" si="13"/>
        <v>0</v>
      </c>
    </row>
    <row r="31" spans="1:14" x14ac:dyDescent="0.25">
      <c r="A31" s="19">
        <v>44292</v>
      </c>
      <c r="B31" s="6">
        <f t="shared" si="8"/>
        <v>797.46952932137822</v>
      </c>
      <c r="C31" s="6">
        <f t="shared" si="9"/>
        <v>23.523382616662275</v>
      </c>
      <c r="E31" s="7"/>
      <c r="F31" s="8">
        <f t="shared" si="10"/>
        <v>462.23</v>
      </c>
      <c r="G31" s="9">
        <f t="shared" si="11"/>
        <v>0</v>
      </c>
      <c r="I31" s="14">
        <f t="shared" si="4"/>
        <v>717.48629603835889</v>
      </c>
      <c r="J31" s="14">
        <f t="shared" si="5"/>
        <v>18.620995626772583</v>
      </c>
      <c r="L31" s="11"/>
      <c r="M31" s="11">
        <f t="shared" si="12"/>
        <v>443.46999999999997</v>
      </c>
      <c r="N31" s="10">
        <f t="shared" si="13"/>
        <v>0</v>
      </c>
    </row>
    <row r="32" spans="1:14" x14ac:dyDescent="0.25">
      <c r="A32" s="19">
        <v>44293</v>
      </c>
      <c r="B32" s="6">
        <f t="shared" si="8"/>
        <v>821.70788355730099</v>
      </c>
      <c r="C32" s="6">
        <f t="shared" si="9"/>
        <v>24.23835423592277</v>
      </c>
      <c r="E32" s="7"/>
      <c r="F32" s="8">
        <f t="shared" si="10"/>
        <v>462.23</v>
      </c>
      <c r="G32" s="9">
        <f t="shared" si="11"/>
        <v>0</v>
      </c>
      <c r="I32" s="14">
        <f t="shared" si="4"/>
        <v>736.60344089149612</v>
      </c>
      <c r="J32" s="14">
        <f t="shared" si="5"/>
        <v>19.117144853137233</v>
      </c>
      <c r="L32" s="11"/>
      <c r="M32" s="11">
        <f t="shared" si="12"/>
        <v>443.46999999999997</v>
      </c>
      <c r="N32" s="10">
        <f t="shared" si="13"/>
        <v>0</v>
      </c>
    </row>
    <row r="33" spans="1:14" x14ac:dyDescent="0.25">
      <c r="A33" s="19">
        <v>44294</v>
      </c>
      <c r="B33" s="6">
        <f t="shared" si="8"/>
        <v>846.68294031848006</v>
      </c>
      <c r="C33" s="6">
        <f t="shared" si="9"/>
        <v>24.975056761179076</v>
      </c>
      <c r="E33" s="7"/>
      <c r="F33" s="8">
        <f t="shared" si="10"/>
        <v>462.23</v>
      </c>
      <c r="G33" s="9">
        <f t="shared" si="11"/>
        <v>0</v>
      </c>
      <c r="I33" s="14">
        <f t="shared" si="4"/>
        <v>756.22995467523697</v>
      </c>
      <c r="J33" s="14">
        <f t="shared" si="5"/>
        <v>19.626513783740847</v>
      </c>
      <c r="L33" s="11"/>
      <c r="M33" s="11">
        <f t="shared" si="12"/>
        <v>443.46999999999997</v>
      </c>
      <c r="N33" s="10">
        <f t="shared" si="13"/>
        <v>0</v>
      </c>
    </row>
    <row r="34" spans="1:14" x14ac:dyDescent="0.25">
      <c r="A34" s="19">
        <v>44295</v>
      </c>
      <c r="B34" s="6">
        <f t="shared" si="8"/>
        <v>872.41709100184937</v>
      </c>
      <c r="C34" s="6">
        <f t="shared" si="9"/>
        <v>25.734150683369307</v>
      </c>
      <c r="E34" s="7"/>
      <c r="F34" s="8">
        <f t="shared" si="10"/>
        <v>462.23</v>
      </c>
      <c r="G34" s="9">
        <f t="shared" si="11"/>
        <v>0</v>
      </c>
      <c r="I34" s="14">
        <f t="shared" si="4"/>
        <v>776.37940932772699</v>
      </c>
      <c r="J34" s="14">
        <f t="shared" si="5"/>
        <v>20.149454652490022</v>
      </c>
      <c r="L34" s="11"/>
      <c r="M34" s="11">
        <f t="shared" si="12"/>
        <v>443.46999999999997</v>
      </c>
      <c r="N34" s="10">
        <f t="shared" si="13"/>
        <v>0</v>
      </c>
    </row>
    <row r="35" spans="1:14" x14ac:dyDescent="0.25">
      <c r="A35" s="19">
        <v>44296</v>
      </c>
      <c r="B35" s="6">
        <f t="shared" si="8"/>
        <v>898.93340757029637</v>
      </c>
      <c r="C35" s="6">
        <f t="shared" si="9"/>
        <v>26.516316568446996</v>
      </c>
      <c r="E35" s="7"/>
      <c r="F35" s="8">
        <f t="shared" si="10"/>
        <v>462.23</v>
      </c>
      <c r="G35" s="9">
        <f t="shared" si="11"/>
        <v>0</v>
      </c>
      <c r="I35" s="14">
        <f t="shared" si="4"/>
        <v>797.06573840615408</v>
      </c>
      <c r="J35" s="14">
        <f t="shared" si="5"/>
        <v>20.686329078427093</v>
      </c>
      <c r="L35" s="11"/>
      <c r="M35" s="11">
        <f t="shared" si="12"/>
        <v>443.46999999999997</v>
      </c>
      <c r="N35" s="10">
        <f t="shared" si="13"/>
        <v>0</v>
      </c>
    </row>
    <row r="36" spans="1:14" x14ac:dyDescent="0.25">
      <c r="A36" s="19">
        <v>44297</v>
      </c>
      <c r="B36" s="6">
        <f t="shared" si="8"/>
        <v>926.25566323783949</v>
      </c>
      <c r="C36" s="6">
        <f t="shared" si="9"/>
        <v>27.322255667543118</v>
      </c>
      <c r="E36" s="7"/>
      <c r="F36" s="8">
        <f t="shared" si="10"/>
        <v>462.23</v>
      </c>
      <c r="G36" s="9">
        <f t="shared" si="11"/>
        <v>0</v>
      </c>
      <c r="I36" s="14">
        <f t="shared" si="4"/>
        <v>818.30324672194854</v>
      </c>
      <c r="J36" s="14">
        <f t="shared" si="5"/>
        <v>21.237508315794457</v>
      </c>
      <c r="L36" s="11"/>
      <c r="M36" s="11">
        <f t="shared" si="12"/>
        <v>443.46999999999997</v>
      </c>
      <c r="N36" s="10">
        <f t="shared" si="13"/>
        <v>0</v>
      </c>
    </row>
    <row r="37" spans="1:14" x14ac:dyDescent="0.25">
      <c r="A37" s="19">
        <v>44298</v>
      </c>
      <c r="B37" s="6">
        <f t="shared" si="8"/>
        <v>954.40835378351255</v>
      </c>
      <c r="C37" s="6">
        <f t="shared" si="9"/>
        <v>28.152690545673067</v>
      </c>
      <c r="E37" s="7"/>
      <c r="F37" s="8">
        <f t="shared" si="10"/>
        <v>462.23</v>
      </c>
      <c r="G37" s="9">
        <f t="shared" si="11"/>
        <v>0</v>
      </c>
      <c r="I37" s="14">
        <f t="shared" si="4"/>
        <v>840.10662023270845</v>
      </c>
      <c r="J37" s="14">
        <f t="shared" si="5"/>
        <v>21.803373510759911</v>
      </c>
      <c r="L37" s="11"/>
      <c r="M37" s="11">
        <f t="shared" si="12"/>
        <v>443.46999999999997</v>
      </c>
      <c r="N37" s="10">
        <f t="shared" si="13"/>
        <v>0</v>
      </c>
    </row>
    <row r="38" spans="1:14" x14ac:dyDescent="0.25">
      <c r="A38" s="19">
        <v>44299</v>
      </c>
      <c r="B38" s="6">
        <f t="shared" si="8"/>
        <v>983.41671951306512</v>
      </c>
      <c r="C38" s="6">
        <f t="shared" si="9"/>
        <v>29.008365729552565</v>
      </c>
      <c r="E38" s="7"/>
      <c r="F38" s="8">
        <f t="shared" si="10"/>
        <v>462.23</v>
      </c>
      <c r="G38" s="9">
        <f t="shared" si="11"/>
        <v>0</v>
      </c>
      <c r="I38" s="14">
        <f t="shared" si="4"/>
        <v>862.49093619769189</v>
      </c>
      <c r="J38" s="14">
        <f t="shared" si="5"/>
        <v>22.384315964983443</v>
      </c>
      <c r="L38" s="11"/>
      <c r="M38" s="11">
        <f t="shared" si="12"/>
        <v>443.46999999999997</v>
      </c>
      <c r="N38" s="10">
        <f t="shared" si="13"/>
        <v>0</v>
      </c>
    </row>
    <row r="39" spans="1:14" x14ac:dyDescent="0.25">
      <c r="A39" s="19">
        <v>44300</v>
      </c>
      <c r="B39" s="6">
        <f t="shared" si="8"/>
        <v>1013.3067678881682</v>
      </c>
      <c r="C39" s="6">
        <f t="shared" si="9"/>
        <v>29.890048375103106</v>
      </c>
      <c r="E39" s="7"/>
      <c r="F39" s="8">
        <f t="shared" si="10"/>
        <v>462.23</v>
      </c>
      <c r="G39" s="9">
        <f t="shared" si="11"/>
        <v>0</v>
      </c>
      <c r="I39" s="14">
        <f t="shared" si="4"/>
        <v>885.47167360389835</v>
      </c>
      <c r="J39" s="14">
        <f t="shared" si="5"/>
        <v>22.980737406206458</v>
      </c>
      <c r="L39" s="11"/>
      <c r="M39" s="11">
        <f t="shared" si="12"/>
        <v>443.46999999999997</v>
      </c>
      <c r="N39" s="10">
        <f t="shared" si="13"/>
        <v>0</v>
      </c>
    </row>
    <row r="40" spans="1:14" x14ac:dyDescent="0.25">
      <c r="A40" s="19">
        <v>44301</v>
      </c>
      <c r="B40" s="6">
        <f t="shared" si="8"/>
        <v>1044.1052968434149</v>
      </c>
      <c r="C40" s="6">
        <f t="shared" si="9"/>
        <v>30.798528955246638</v>
      </c>
      <c r="E40" s="7"/>
      <c r="F40" s="8">
        <f t="shared" si="10"/>
        <v>462.23</v>
      </c>
      <c r="G40" s="9">
        <f t="shared" si="11"/>
        <v>0</v>
      </c>
      <c r="I40" s="14">
        <f t="shared" si="4"/>
        <v>909.06472386994915</v>
      </c>
      <c r="J40" s="14">
        <f t="shared" si="5"/>
        <v>23.593050266050795</v>
      </c>
      <c r="L40" s="11"/>
      <c r="M40" s="11">
        <f t="shared" si="12"/>
        <v>443.46999999999997</v>
      </c>
      <c r="N40" s="10">
        <f t="shared" si="13"/>
        <v>0</v>
      </c>
    </row>
    <row r="41" spans="1:14" x14ac:dyDescent="0.25">
      <c r="A41" s="19">
        <v>44302</v>
      </c>
      <c r="B41" s="6">
        <f t="shared" si="8"/>
        <v>1075.8399188120181</v>
      </c>
      <c r="C41" s="6">
        <f t="shared" si="9"/>
        <v>31.734621968603278</v>
      </c>
      <c r="E41" s="7"/>
      <c r="F41" s="8">
        <f t="shared" si="10"/>
        <v>462.23</v>
      </c>
      <c r="G41" s="9">
        <f t="shared" si="11"/>
        <v>0</v>
      </c>
      <c r="I41" s="14">
        <f t="shared" si="4"/>
        <v>933.28640183516825</v>
      </c>
      <c r="J41" s="14">
        <f t="shared" si="5"/>
        <v>24.221677965219101</v>
      </c>
      <c r="L41" s="11"/>
      <c r="M41" s="11">
        <f t="shared" si="12"/>
        <v>443.46999999999997</v>
      </c>
      <c r="N41" s="10">
        <f t="shared" si="13"/>
        <v>0</v>
      </c>
    </row>
    <row r="42" spans="1:14" x14ac:dyDescent="0.25">
      <c r="A42" s="19">
        <v>44303</v>
      </c>
      <c r="B42" s="6">
        <f t="shared" si="8"/>
        <v>1108.5390854817497</v>
      </c>
      <c r="C42" s="6">
        <f t="shared" si="9"/>
        <v>32.69916666973154</v>
      </c>
      <c r="E42" s="7"/>
      <c r="F42" s="8">
        <f t="shared" si="10"/>
        <v>462.23</v>
      </c>
      <c r="G42" s="9">
        <f t="shared" si="11"/>
        <v>0</v>
      </c>
      <c r="I42" s="14">
        <f t="shared" si="4"/>
        <v>958.15345704146353</v>
      </c>
      <c r="J42" s="14">
        <f t="shared" si="5"/>
        <v>24.867055206295277</v>
      </c>
      <c r="L42" s="11"/>
      <c r="M42" s="11">
        <f t="shared" si="12"/>
        <v>443.46999999999997</v>
      </c>
      <c r="N42" s="10">
        <f t="shared" si="13"/>
        <v>0</v>
      </c>
    </row>
    <row r="43" spans="1:14" x14ac:dyDescent="0.25">
      <c r="A43" s="19">
        <v>44304</v>
      </c>
      <c r="B43" s="6">
        <f t="shared" si="8"/>
        <v>1142.2321133033108</v>
      </c>
      <c r="C43" s="6">
        <f t="shared" si="9"/>
        <v>33.693027821561145</v>
      </c>
      <c r="E43" s="7"/>
      <c r="F43" s="8">
        <f t="shared" si="10"/>
        <v>462.23</v>
      </c>
      <c r="G43" s="9">
        <f t="shared" si="11"/>
        <v>0</v>
      </c>
      <c r="I43" s="14">
        <f t="shared" si="4"/>
        <v>983.6830853158084</v>
      </c>
      <c r="J43" s="14">
        <f t="shared" si="5"/>
        <v>25.529628274344873</v>
      </c>
      <c r="L43" s="11"/>
      <c r="M43" s="11">
        <f t="shared" si="12"/>
        <v>443.46999999999997</v>
      </c>
      <c r="N43" s="10">
        <f t="shared" si="13"/>
        <v>0</v>
      </c>
    </row>
    <row r="44" spans="1:14" x14ac:dyDescent="0.25">
      <c r="A44" s="19">
        <v>44305</v>
      </c>
      <c r="B44" s="6">
        <f t="shared" si="8"/>
        <v>1176.9492097740088</v>
      </c>
      <c r="C44" s="6">
        <f t="shared" si="9"/>
        <v>34.717096470697925</v>
      </c>
      <c r="E44" s="7"/>
      <c r="F44" s="8">
        <f t="shared" si="10"/>
        <v>462.23</v>
      </c>
      <c r="G44" s="9">
        <f t="shared" si="11"/>
        <v>0</v>
      </c>
      <c r="I44" s="14">
        <f t="shared" si="4"/>
        <v>1009.8929406613353</v>
      </c>
      <c r="J44" s="14">
        <f t="shared" si="5"/>
        <v>26.209855345526876</v>
      </c>
      <c r="L44" s="11"/>
      <c r="M44" s="11">
        <f t="shared" si="12"/>
        <v>443.46999999999997</v>
      </c>
      <c r="N44" s="10">
        <f t="shared" si="13"/>
        <v>0</v>
      </c>
    </row>
    <row r="45" spans="1:14" x14ac:dyDescent="0.25">
      <c r="A45" s="19">
        <v>44306</v>
      </c>
      <c r="B45" s="6">
        <f t="shared" si="8"/>
        <v>1212.7215005202993</v>
      </c>
      <c r="C45" s="6">
        <f t="shared" si="9"/>
        <v>35.772290746290537</v>
      </c>
      <c r="E45" s="7"/>
      <c r="F45" s="8">
        <f t="shared" si="10"/>
        <v>462.23</v>
      </c>
      <c r="G45" s="9">
        <f t="shared" si="11"/>
        <v>0</v>
      </c>
      <c r="I45" s="14">
        <f t="shared" si="4"/>
        <v>1036.8011474652619</v>
      </c>
      <c r="J45" s="14">
        <f t="shared" si="5"/>
        <v>26.908206803926646</v>
      </c>
      <c r="L45" s="11"/>
      <c r="M45" s="11">
        <f t="shared" si="12"/>
        <v>443.46999999999997</v>
      </c>
      <c r="N45" s="10">
        <f t="shared" si="13"/>
        <v>0</v>
      </c>
    </row>
    <row r="46" spans="1:14" x14ac:dyDescent="0.25">
      <c r="A46" s="19">
        <v>44307</v>
      </c>
      <c r="B46" s="6">
        <f t="shared" si="8"/>
        <v>1249.58105720348</v>
      </c>
      <c r="C46" s="6">
        <f t="shared" si="9"/>
        <v>36.859556683180699</v>
      </c>
      <c r="E46" s="7"/>
      <c r="F46" s="8">
        <f t="shared" si="10"/>
        <v>462.23</v>
      </c>
      <c r="G46" s="9">
        <f t="shared" si="11"/>
        <v>0</v>
      </c>
      <c r="I46" s="14">
        <f t="shared" si="4"/>
        <v>1064.4263130320933</v>
      </c>
      <c r="J46" s="14">
        <f t="shared" si="5"/>
        <v>27.625165566831356</v>
      </c>
      <c r="L46" s="11"/>
      <c r="M46" s="11">
        <f t="shared" si="12"/>
        <v>443.46999999999997</v>
      </c>
      <c r="N46" s="10">
        <f t="shared" si="13"/>
        <v>0</v>
      </c>
    </row>
    <row r="47" spans="1:14" x14ac:dyDescent="0.25">
      <c r="A47" s="19">
        <v>44308</v>
      </c>
      <c r="B47" s="6">
        <f t="shared" si="8"/>
        <v>1287.5609262735506</v>
      </c>
      <c r="C47" s="6">
        <f t="shared" si="9"/>
        <v>37.979869070070663</v>
      </c>
      <c r="E47" s="7"/>
      <c r="F47" s="8">
        <f t="shared" si="10"/>
        <v>462.23</v>
      </c>
      <c r="G47" s="9">
        <f t="shared" si="11"/>
        <v>0</v>
      </c>
      <c r="I47" s="14">
        <f t="shared" si="4"/>
        <v>1092.7875404507663</v>
      </c>
      <c r="J47" s="14">
        <f t="shared" si="5"/>
        <v>28.361227418673025</v>
      </c>
      <c r="L47" s="11"/>
      <c r="M47" s="11">
        <f t="shared" si="12"/>
        <v>443.46999999999997</v>
      </c>
      <c r="N47" s="10">
        <f t="shared" si="13"/>
        <v>0</v>
      </c>
    </row>
    <row r="48" spans="1:14" x14ac:dyDescent="0.25">
      <c r="A48" s="19">
        <v>44309</v>
      </c>
      <c r="B48" s="6">
        <f t="shared" si="8"/>
        <v>1326.6951585970207</v>
      </c>
      <c r="C48" s="6">
        <f t="shared" si="9"/>
        <v>39.134232323470087</v>
      </c>
      <c r="E48" s="7"/>
      <c r="F48" s="8">
        <f t="shared" si="10"/>
        <v>462.23</v>
      </c>
      <c r="G48" s="9">
        <f t="shared" si="11"/>
        <v>0</v>
      </c>
      <c r="I48" s="14">
        <f t="shared" si="4"/>
        <v>1121.9044418046342</v>
      </c>
      <c r="J48" s="14">
        <f t="shared" si="5"/>
        <v>29.116901353867888</v>
      </c>
      <c r="L48" s="11"/>
      <c r="M48" s="11">
        <f t="shared" si="12"/>
        <v>443.46999999999997</v>
      </c>
      <c r="N48" s="10">
        <f t="shared" si="13"/>
        <v>0</v>
      </c>
    </row>
    <row r="49" spans="1:14" x14ac:dyDescent="0.25">
      <c r="A49" s="19">
        <v>44310</v>
      </c>
      <c r="B49" s="6">
        <f t="shared" si="8"/>
        <v>1367.0188399852273</v>
      </c>
      <c r="C49" s="6">
        <f t="shared" si="9"/>
        <v>40.323681388206523</v>
      </c>
      <c r="E49" s="7"/>
      <c r="F49" s="8">
        <f t="shared" si="10"/>
        <v>462.23</v>
      </c>
      <c r="G49" s="9">
        <f t="shared" si="11"/>
        <v>0</v>
      </c>
      <c r="I49" s="14">
        <f t="shared" si="4"/>
        <v>1151.7971517334252</v>
      </c>
      <c r="J49" s="14">
        <f t="shared" si="5"/>
        <v>29.892709928790964</v>
      </c>
      <c r="L49" s="11"/>
      <c r="M49" s="11">
        <f t="shared" si="12"/>
        <v>443.46999999999997</v>
      </c>
      <c r="N49" s="10">
        <f t="shared" si="13"/>
        <v>0</v>
      </c>
    </row>
    <row r="50" spans="1:14" x14ac:dyDescent="0.25">
      <c r="A50" s="19">
        <v>44311</v>
      </c>
      <c r="B50" s="6">
        <f t="shared" si="8"/>
        <v>1408.5681226505328</v>
      </c>
      <c r="C50" s="6">
        <f t="shared" si="9"/>
        <v>41.549282665305554</v>
      </c>
      <c r="E50" s="7"/>
      <c r="F50" s="8">
        <f t="shared" si="10"/>
        <v>462.23</v>
      </c>
      <c r="G50" s="9">
        <f t="shared" si="11"/>
        <v>0</v>
      </c>
      <c r="I50" s="14">
        <f t="shared" si="4"/>
        <v>1182.4863413565556</v>
      </c>
      <c r="J50" s="14">
        <f t="shared" si="5"/>
        <v>30.68918962313046</v>
      </c>
      <c r="L50" s="11"/>
      <c r="M50" s="11">
        <f t="shared" si="12"/>
        <v>443.46999999999997</v>
      </c>
      <c r="N50" s="10">
        <f t="shared" si="13"/>
        <v>0</v>
      </c>
    </row>
    <row r="51" spans="1:14" x14ac:dyDescent="0.25">
      <c r="A51" s="19">
        <v>44312</v>
      </c>
      <c r="B51" s="6">
        <f t="shared" si="8"/>
        <v>1451.3802576186056</v>
      </c>
      <c r="C51" s="6">
        <f t="shared" si="9"/>
        <v>42.812134968072769</v>
      </c>
      <c r="E51" s="7"/>
      <c r="F51" s="8">
        <f t="shared" si="10"/>
        <v>462.23</v>
      </c>
      <c r="G51" s="9">
        <f t="shared" si="11"/>
        <v>0</v>
      </c>
      <c r="I51" s="14">
        <f t="shared" si="4"/>
        <v>1213.993232567424</v>
      </c>
      <c r="J51" s="14">
        <f t="shared" si="5"/>
        <v>31.506891210868389</v>
      </c>
      <c r="L51" s="11"/>
      <c r="M51" s="11">
        <f t="shared" si="12"/>
        <v>443.46999999999997</v>
      </c>
      <c r="N51" s="10">
        <f t="shared" si="13"/>
        <v>0</v>
      </c>
    </row>
    <row r="52" spans="1:14" x14ac:dyDescent="0.25">
      <c r="A52" s="19">
        <v>44313</v>
      </c>
      <c r="B52" s="6">
        <f t="shared" si="8"/>
        <v>1495.493628125841</v>
      </c>
      <c r="C52" s="6">
        <f t="shared" si="9"/>
        <v>44.113370507235459</v>
      </c>
      <c r="E52" s="7"/>
      <c r="F52" s="8">
        <f t="shared" si="10"/>
        <v>462.23</v>
      </c>
      <c r="G52" s="9">
        <f t="shared" si="11"/>
        <v>0</v>
      </c>
      <c r="I52" s="14">
        <f t="shared" si="4"/>
        <v>1246.3396127085703</v>
      </c>
      <c r="J52" s="14">
        <f t="shared" si="5"/>
        <v>32.346380141146255</v>
      </c>
      <c r="L52" s="11"/>
      <c r="M52" s="11">
        <f t="shared" si="12"/>
        <v>443.46999999999997</v>
      </c>
      <c r="N52" s="10">
        <f t="shared" si="13"/>
        <v>0</v>
      </c>
    </row>
    <row r="53" spans="1:14" x14ac:dyDescent="0.25">
      <c r="A53" s="19">
        <v>44314</v>
      </c>
      <c r="B53" s="6">
        <f t="shared" si="8"/>
        <v>1540.9477840318675</v>
      </c>
      <c r="C53" s="6">
        <f t="shared" si="9"/>
        <v>45.454155906026472</v>
      </c>
      <c r="E53" s="7"/>
      <c r="F53" s="8">
        <f t="shared" si="10"/>
        <v>462.23</v>
      </c>
      <c r="G53" s="9">
        <f t="shared" si="11"/>
        <v>0</v>
      </c>
      <c r="I53" s="14">
        <f t="shared" si="4"/>
        <v>1279.5478496378494</v>
      </c>
      <c r="J53" s="14">
        <f t="shared" si="5"/>
        <v>33.20823692927911</v>
      </c>
      <c r="L53" s="11"/>
      <c r="M53" s="11">
        <f t="shared" si="12"/>
        <v>443.46999999999997</v>
      </c>
      <c r="N53" s="10">
        <f t="shared" si="13"/>
        <v>0</v>
      </c>
    </row>
    <row r="54" spans="1:14" x14ac:dyDescent="0.25">
      <c r="A54" s="19">
        <v>44315</v>
      </c>
      <c r="B54" s="6">
        <f t="shared" si="8"/>
        <v>1587.7834772779886</v>
      </c>
      <c r="C54" s="6">
        <f t="shared" si="9"/>
        <v>46.835693246121082</v>
      </c>
      <c r="E54" s="7"/>
      <c r="F54" s="8">
        <f t="shared" si="10"/>
        <v>462.23</v>
      </c>
      <c r="G54" s="9">
        <f t="shared" si="11"/>
        <v>0</v>
      </c>
      <c r="I54" s="14">
        <f t="shared" si="4"/>
        <v>1313.6409071960377</v>
      </c>
      <c r="J54" s="14">
        <f t="shared" si="5"/>
        <v>34.09305755818832</v>
      </c>
      <c r="L54" s="11"/>
      <c r="M54" s="11">
        <f t="shared" si="12"/>
        <v>443.46999999999997</v>
      </c>
      <c r="N54" s="10">
        <f t="shared" si="13"/>
        <v>0</v>
      </c>
    </row>
    <row r="55" spans="1:14" x14ac:dyDescent="0.25">
      <c r="A55" s="19">
        <v>44316</v>
      </c>
      <c r="B55" s="6">
        <f t="shared" si="8"/>
        <v>1636.0426984233518</v>
      </c>
      <c r="C55" s="6">
        <f t="shared" si="9"/>
        <v>48.259221145363199</v>
      </c>
      <c r="E55" s="7"/>
      <c r="F55" s="8">
        <f t="shared" si="10"/>
        <v>462.23</v>
      </c>
      <c r="G55" s="9">
        <f t="shared" si="11"/>
        <v>0</v>
      </c>
      <c r="I55" s="14">
        <f t="shared" si="4"/>
        <v>1348.642361086567</v>
      </c>
      <c r="J55" s="14">
        <f t="shared" si="5"/>
        <v>35.001453890529319</v>
      </c>
      <c r="L55" s="11"/>
      <c r="M55" s="11">
        <f t="shared" si="12"/>
        <v>443.46999999999997</v>
      </c>
      <c r="N55" s="10">
        <f t="shared" si="13"/>
        <v>0</v>
      </c>
    </row>
  </sheetData>
  <mergeCells count="8">
    <mergeCell ref="T1:U3"/>
    <mergeCell ref="T4:U4"/>
    <mergeCell ref="R1:S3"/>
    <mergeCell ref="R4:S4"/>
    <mergeCell ref="P1:Q3"/>
    <mergeCell ref="P4:Q4"/>
    <mergeCell ref="L1:N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Ayrat Khayrullin</dc:creator>
  <cp:lastModifiedBy>Ayrat Khayrullin</cp:lastModifiedBy>
  <dcterms:created xsi:type="dcterms:W3CDTF">2015-06-05T18:19:34Z</dcterms:created>
  <dcterms:modified xsi:type="dcterms:W3CDTF">2021-03-19T03:03:44Z</dcterms:modified>
</cp:coreProperties>
</file>