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c\Desktop\Dersler\5.1\IE 451\Assignment 1\Final_Answers\Question1_Question2\"/>
    </mc:Choice>
  </mc:AlternateContent>
  <xr:revisionPtr revIDLastSave="0" documentId="13_ncr:1_{E83F6A3E-F2E1-41BE-A0DC-F89E27D8CB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1e_Scores" sheetId="1" r:id="rId1"/>
  </sheets>
  <definedNames>
    <definedName name="DışVeri_2" localSheetId="0" hidden="1">Question1e_Scores!$B$2:$E$7</definedName>
    <definedName name="DışVeri_3" localSheetId="0" hidden="1">Question1e_Scores!$Q$4:$S$9</definedName>
    <definedName name="DışVeri_4" localSheetId="0" hidden="1">Question1e_Scores!$B$31:$D$36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1" l="1"/>
  <c r="AC38" i="1"/>
  <c r="AC37" i="1"/>
  <c r="AC36" i="1"/>
  <c r="AC35" i="1"/>
  <c r="AC48" i="1"/>
  <c r="AC34" i="1"/>
  <c r="N38" i="1" l="1"/>
  <c r="N37" i="1"/>
  <c r="N36" i="1"/>
  <c r="N35" i="1"/>
  <c r="N48" i="1"/>
  <c r="N34" i="1"/>
  <c r="N33" i="1"/>
  <c r="N32" i="1"/>
  <c r="AC4" i="1"/>
  <c r="N3" i="1"/>
  <c r="N52" i="1"/>
  <c r="AC8" i="1"/>
  <c r="AC5" i="1"/>
  <c r="AC3" i="1"/>
  <c r="N7" i="1"/>
  <c r="N6" i="1"/>
  <c r="N5" i="1"/>
  <c r="N4" i="1"/>
  <c r="N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0D7AB2-8C3C-4C35-A81E-4AF9580FCCE8}" keepAlive="1" name="Sorgu - Assignment 1_Test" description="Çalışma kitabındaki 'Assignment 1_Test' sorgusuna yönelik bağlantı." type="5" refreshedVersion="8" background="1" saveData="1">
    <dbPr connection="Provider=Microsoft.Mashup.OleDb.1;Data Source=$Workbook$;Location=&quot;Assignment 1_Test&quot;;Extended Properties=&quot;&quot;" command="SELECT * FROM [Assignment 1_Test]"/>
  </connection>
  <connection id="2" xr16:uid="{F185212E-385F-4712-A3A5-D576D1227C68}" keepAlive="1" name="Sorgu - Assignment 1_Test (2)" description="Çalışma kitabındaki 'Assignment 1_Test (2)' sorgusuna yönelik bağlantı." type="5" refreshedVersion="8" background="1" saveData="1">
    <dbPr connection="Provider=Microsoft.Mashup.OleDb.1;Data Source=$Workbook$;Location=&quot;Assignment 1_Test (2)&quot;;Extended Properties=&quot;&quot;" command="SELECT * FROM [Assignment 1_Test (2)]"/>
  </connection>
  <connection id="3" xr16:uid="{AA70E09F-1078-482F-81E7-90061A74E342}" keepAlive="1" name="Sorgu - Assignment 1_Test (3)" description="Çalışma kitabındaki 'Assignment 1_Test (3)' sorgusuna yönelik bağlantı." type="5" refreshedVersion="8" background="1" saveData="1">
    <dbPr connection="Provider=Microsoft.Mashup.OleDb.1;Data Source=$Workbook$;Location=&quot;Assignment 1_Test (3)&quot;;Extended Properties=&quot;&quot;" command="SELECT * FROM [Assignment 1_Test (3)]"/>
  </connection>
  <connection id="4" xr16:uid="{58FE735D-87E1-49F4-B71D-6B2945AF9572}" keepAlive="1" name="Sorgu - Assignment 1_Test (4)" description="Çalışma kitabındaki 'Assignment 1_Test (4)' sorgusuna yönelik bağlantı." type="5" refreshedVersion="8" background="1" saveData="1">
    <dbPr connection="Provider=Microsoft.Mashup.OleDb.1;Data Source=$Workbook$;Location=&quot;Assignment 1_Test (4)&quot;;Extended Properties=&quot;&quot;" command="SELECT * FROM [Assignment 1_Test (4)]"/>
  </connection>
</connections>
</file>

<file path=xl/sharedStrings.xml><?xml version="1.0" encoding="utf-8"?>
<sst xmlns="http://schemas.openxmlformats.org/spreadsheetml/2006/main" count="313" uniqueCount="50">
  <si>
    <t>Status</t>
  </si>
  <si>
    <t>Gender</t>
  </si>
  <si>
    <t>Attr3</t>
  </si>
  <si>
    <t>1R_Class</t>
  </si>
  <si>
    <t>Actual_Class</t>
  </si>
  <si>
    <t>Divorced</t>
  </si>
  <si>
    <t>Male</t>
  </si>
  <si>
    <t>High</t>
  </si>
  <si>
    <t>Married</t>
  </si>
  <si>
    <t>Female</t>
  </si>
  <si>
    <t>Low</t>
  </si>
  <si>
    <t>Medium</t>
  </si>
  <si>
    <t>Single</t>
  </si>
  <si>
    <t>Confusion Matrix</t>
  </si>
  <si>
    <t>Predicted Classes</t>
  </si>
  <si>
    <t>Actual
Classes</t>
  </si>
  <si>
    <t>Macro-Precision</t>
  </si>
  <si>
    <t>Macro-Sensitivity</t>
  </si>
  <si>
    <t>Medium &amp; Low</t>
  </si>
  <si>
    <t>Confusion Matrix (Class High)</t>
  </si>
  <si>
    <t>Confusion Matrix (Class Medium)</t>
  </si>
  <si>
    <t>High &amp; Low</t>
  </si>
  <si>
    <t>Confusion Matrix (Class Low)</t>
  </si>
  <si>
    <t>High &amp; Medium</t>
  </si>
  <si>
    <t>(Macro) Negative Predicted Value</t>
  </si>
  <si>
    <t>(Macro) True Negative Rate</t>
  </si>
  <si>
    <t>(Macro) FP-Rate</t>
  </si>
  <si>
    <t>(Macro) F1-Score</t>
  </si>
  <si>
    <t>Naive Bayes Classifications</t>
  </si>
  <si>
    <t>NB_Class</t>
  </si>
  <si>
    <t>DT_Class</t>
  </si>
  <si>
    <t>Class</t>
  </si>
  <si>
    <t>kNN_Class</t>
  </si>
  <si>
    <t>Precision_ClassHigh</t>
  </si>
  <si>
    <t>Precision_ClassMedium</t>
  </si>
  <si>
    <t>Precision_ClassLow</t>
  </si>
  <si>
    <t>Recall_ClassHigh</t>
  </si>
  <si>
    <t>Recall_ClassMedium</t>
  </si>
  <si>
    <t>Recall_ClassLow</t>
  </si>
  <si>
    <t>NPV_High</t>
  </si>
  <si>
    <t>NPV_Medium</t>
  </si>
  <si>
    <t>NPV_Low</t>
  </si>
  <si>
    <t>TNR_High</t>
  </si>
  <si>
    <t>TNR_Medium</t>
  </si>
  <si>
    <t>TNR_Low</t>
  </si>
  <si>
    <t>FPR_High</t>
  </si>
  <si>
    <t>FPR_Medium</t>
  </si>
  <si>
    <t>FPR_Low</t>
  </si>
  <si>
    <t>Micro Accuracy</t>
  </si>
  <si>
    <t>Micro 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</si>
</sst>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7" xfId="0" applyFont="1" applyFill="1" applyBorder="1"/>
    <xf numFmtId="0" fontId="0" fillId="3" borderId="18" xfId="0" applyFill="1" applyBorder="1"/>
    <xf numFmtId="0" fontId="0" fillId="3" borderId="24" xfId="0" applyFill="1" applyBorder="1"/>
    <xf numFmtId="0" fontId="0" fillId="0" borderId="36" xfId="0" applyBorder="1"/>
    <xf numFmtId="0" fontId="0" fillId="0" borderId="38" xfId="0" applyBorder="1"/>
    <xf numFmtId="0" fontId="0" fillId="4" borderId="16" xfId="0" applyFill="1" applyBorder="1"/>
    <xf numFmtId="0" fontId="0" fillId="4" borderId="20" xfId="0" applyFill="1" applyBorder="1"/>
    <xf numFmtId="0" fontId="0" fillId="4" borderId="12" xfId="0" applyFill="1" applyBorder="1"/>
    <xf numFmtId="0" fontId="0" fillId="4" borderId="14" xfId="0" applyFill="1" applyBorder="1"/>
    <xf numFmtId="0" fontId="0" fillId="3" borderId="22" xfId="0" applyFill="1" applyBorder="1"/>
    <xf numFmtId="0" fontId="1" fillId="7" borderId="10" xfId="0" applyFont="1" applyFill="1" applyBorder="1"/>
    <xf numFmtId="0" fontId="1" fillId="7" borderId="16" xfId="0" applyFont="1" applyFill="1" applyBorder="1"/>
    <xf numFmtId="0" fontId="1" fillId="7" borderId="20" xfId="0" applyFont="1" applyFill="1" applyBorder="1"/>
    <xf numFmtId="0" fontId="0" fillId="0" borderId="4" xfId="0" applyBorder="1"/>
    <xf numFmtId="0" fontId="0" fillId="0" borderId="6" xfId="0" applyBorder="1"/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right" vertical="center"/>
    </xf>
    <xf numFmtId="2" fontId="0" fillId="3" borderId="18" xfId="0" applyNumberFormat="1" applyFill="1" applyBorder="1" applyAlignment="1">
      <alignment horizontal="right" vertical="center"/>
    </xf>
    <xf numFmtId="2" fontId="0" fillId="3" borderId="24" xfId="0" applyNumberFormat="1" applyFill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23" xfId="0" applyNumberFormat="1" applyBorder="1" applyAlignment="1">
      <alignment horizontal="right" vertical="center"/>
    </xf>
    <xf numFmtId="2" fontId="0" fillId="0" borderId="13" xfId="0" applyNumberForma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textRotation="90" wrapText="1"/>
    </xf>
    <xf numFmtId="0" fontId="0" fillId="0" borderId="37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/>
    </xf>
    <xf numFmtId="0" fontId="0" fillId="0" borderId="32" xfId="0" applyBorder="1" applyAlignment="1">
      <alignment horizontal="center" vertical="center" textRotation="90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</cellXfs>
  <cellStyles count="1">
    <cellStyle name="Normal" xfId="0" builtinId="0"/>
  </cellStyles>
  <dxfs count="2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2" connectionId="2" xr16:uid="{3D5382D4-E546-44F2-8A41-40AB135BEFF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Status" tableColumnId="1"/>
      <queryTableField id="2" name="Gender" tableColumnId="2"/>
      <queryTableField id="3" name="Attr3" tableColumnId="3"/>
      <queryTableField id="4" name="Class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3" connectionId="4" xr16:uid="{F3392AB5-5A78-4108-9AC7-78A1DDEF99C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Status" tableColumnId="1"/>
      <queryTableField id="2" name="Gender" tableColumnId="2"/>
      <queryTableField id="3" name="Attr3" tableColumnId="3"/>
      <queryTableField id="4" dataBound="0" tableColumnId="4"/>
      <queryTableField id="5" dataBound="0" tableColumnId="5"/>
    </queryTableFields>
    <queryTableDeletedFields count="1">
      <deletedField name="Clas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4" connectionId="1" xr16:uid="{358D79AD-3070-40D8-B243-B14E9E6364B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Status" tableColumnId="1"/>
      <queryTableField id="2" name="Gender" tableColumnId="2"/>
      <queryTableField id="3" name="Attr3" tableColumnId="3"/>
      <queryTableField id="4" dataBound="0" tableColumnId="4"/>
      <queryTableField id="5" dataBound="0" tableColumnId="5"/>
    </queryTableFields>
    <queryTableDeletedFields count="1">
      <deletedField name="Cl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FF0FFC-AF3C-4112-B321-FF0B2BF7749C}" name="Assignment_1_Test4" displayName="Assignment_1_Test4" ref="B2:F7" tableType="queryTable" totalsRowShown="0" headerRowDxfId="26" headerRowBorderDxfId="25" tableBorderDxfId="24" totalsRowBorderDxfId="23">
  <sortState xmlns:xlrd2="http://schemas.microsoft.com/office/spreadsheetml/2017/richdata2" ref="B3:E7">
    <sortCondition ref="B2:B7"/>
  </sortState>
  <tableColumns count="5">
    <tableColumn id="1" xr3:uid="{B4539992-A7AC-4B62-B8E2-BF9CF3C3356F}" uniqueName="1" name="Status" queryTableFieldId="1" dataDxfId="22"/>
    <tableColumn id="2" xr3:uid="{9B59EC7E-3173-43AB-9D84-9CCA22B2BF39}" uniqueName="2" name="Gender" queryTableFieldId="2" dataDxfId="21"/>
    <tableColumn id="3" xr3:uid="{2371A4C9-888F-47FF-81BE-6D37C003FB1C}" uniqueName="3" name="Attr3" queryTableFieldId="3" dataDxfId="20"/>
    <tableColumn id="4" xr3:uid="{B388FD94-B8CD-4A90-9E50-FC53DA2A54A6}" uniqueName="4" name="1R_Class" queryTableFieldId="4" dataDxfId="19"/>
    <tableColumn id="5" xr3:uid="{30262A2C-F533-4A89-9835-A8B2AAB02B54}" uniqueName="5" name="Actual_Class" queryTableFieldId="5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ACF5DD-9B89-4496-943D-7251C1C5219A}" name="Assignment_1_Test45" displayName="Assignment_1_Test45" ref="Q4:U9" tableType="queryTable" totalsRowShown="0" headerRowDxfId="17" headerRowBorderDxfId="16" tableBorderDxfId="15" totalsRowBorderDxfId="14">
  <tableColumns count="5">
    <tableColumn id="1" xr3:uid="{DB329B99-8F7C-44DF-BCC6-0D80A67FA124}" uniqueName="1" name="Status" queryTableFieldId="1" dataDxfId="13"/>
    <tableColumn id="2" xr3:uid="{2421E6D1-F865-498E-9672-E34253B3C9D9}" uniqueName="2" name="Gender" queryTableFieldId="2" dataDxfId="12"/>
    <tableColumn id="3" xr3:uid="{888CF0DF-3B8C-4010-AC8D-269FC29311B3}" uniqueName="3" name="Attr3" queryTableFieldId="3" dataDxfId="11"/>
    <tableColumn id="4" xr3:uid="{1BDEC08F-5C62-4663-9E85-EFD163CBC6F7}" uniqueName="4" name="NB_Class" queryTableFieldId="4" dataDxfId="10"/>
    <tableColumn id="5" xr3:uid="{C12A9BEF-F6D7-4074-96A9-16865FE91A65}" uniqueName="5" name="Actual_Class" queryTableFieldId="5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B315E3-0E8E-4202-9304-471F7FDEFEF9}" name="Assignment_1_Test" displayName="Assignment_1_Test" ref="B31:F36" tableType="queryTable" totalsRowShown="0" headerRowDxfId="8" headerRowBorderDxfId="7" tableBorderDxfId="6" totalsRowBorderDxfId="5">
  <tableColumns count="5">
    <tableColumn id="1" xr3:uid="{5C293A80-D0CA-47B4-AED7-2B43E22C067C}" uniqueName="1" name="Status" queryTableFieldId="1" dataDxfId="4"/>
    <tableColumn id="2" xr3:uid="{717A6DE7-D6C7-48F7-9D8C-091280BAF26E}" uniqueName="2" name="Gender" queryTableFieldId="2" dataDxfId="3"/>
    <tableColumn id="3" xr3:uid="{31F178D5-7B39-4708-91E3-86C0087A71A6}" uniqueName="3" name="Attr3" queryTableFieldId="3" dataDxfId="2"/>
    <tableColumn id="4" xr3:uid="{D515BABD-B5E4-4AE3-BE39-A8AA3FBC3D49}" uniqueName="4" name="DT_Class" queryTableFieldId="4" dataDxfId="1"/>
    <tableColumn id="5" xr3:uid="{B2E05A18-EEDB-4978-BF36-F5E4E0195856}" uniqueName="5" name="Clas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8"/>
  <sheetViews>
    <sheetView tabSelected="1" zoomScale="51" zoomScaleNormal="62" workbookViewId="0"/>
  </sheetViews>
  <sheetFormatPr defaultRowHeight="14.4" x14ac:dyDescent="0.3"/>
  <cols>
    <col min="2" max="2" width="9.21875" customWidth="1"/>
    <col min="3" max="3" width="8.109375" bestFit="1" customWidth="1"/>
    <col min="4" max="4" width="7.6640625" bestFit="1" customWidth="1"/>
    <col min="5" max="5" width="9" bestFit="1" customWidth="1"/>
    <col min="6" max="6" width="11.44140625" bestFit="1" customWidth="1"/>
    <col min="8" max="8" width="14" bestFit="1" customWidth="1"/>
    <col min="9" max="9" width="14.44140625" bestFit="1" customWidth="1"/>
    <col min="10" max="10" width="14" bestFit="1" customWidth="1"/>
    <col min="11" max="11" width="14.44140625" bestFit="1" customWidth="1"/>
    <col min="12" max="12" width="13.5546875" customWidth="1"/>
    <col min="13" max="13" width="30.33203125" bestFit="1" customWidth="1"/>
    <col min="14" max="14" width="8.5546875" bestFit="1" customWidth="1"/>
    <col min="15" max="15" width="7.21875" bestFit="1" customWidth="1"/>
    <col min="20" max="20" width="10.44140625" customWidth="1"/>
    <col min="21" max="21" width="11.5546875" bestFit="1" customWidth="1"/>
    <col min="23" max="23" width="10.21875" bestFit="1" customWidth="1"/>
    <col min="24" max="24" width="14.88671875" customWidth="1"/>
    <col min="25" max="25" width="8.109375" bestFit="1" customWidth="1"/>
    <col min="26" max="26" width="16.33203125" customWidth="1"/>
    <col min="28" max="28" width="30" bestFit="1" customWidth="1"/>
  </cols>
  <sheetData>
    <row r="1" spans="1:30" ht="15" thickBot="1" x14ac:dyDescent="0.35">
      <c r="A1" s="16"/>
      <c r="B1" s="17"/>
      <c r="C1" s="17"/>
      <c r="D1" s="17"/>
      <c r="E1" s="17"/>
      <c r="F1" s="17"/>
      <c r="G1" s="17"/>
      <c r="H1" s="81" t="s">
        <v>19</v>
      </c>
      <c r="I1" s="82"/>
      <c r="J1" s="82"/>
      <c r="K1" s="83"/>
      <c r="L1" s="17"/>
      <c r="M1" s="17"/>
      <c r="N1" s="17"/>
      <c r="O1" s="18"/>
      <c r="P1" s="16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8"/>
    </row>
    <row r="2" spans="1:30" ht="15" thickBot="1" x14ac:dyDescent="0.35">
      <c r="A2" s="19"/>
      <c r="B2" s="1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29"/>
      <c r="H2" s="28"/>
      <c r="I2" s="46"/>
      <c r="J2" s="77" t="s">
        <v>14</v>
      </c>
      <c r="K2" s="78"/>
      <c r="L2" s="29"/>
      <c r="M2" s="40" t="s">
        <v>48</v>
      </c>
      <c r="N2" s="67">
        <v>0.2</v>
      </c>
      <c r="O2" s="20"/>
      <c r="P2" s="19"/>
      <c r="Q2" s="87" t="s">
        <v>28</v>
      </c>
      <c r="R2" s="88"/>
      <c r="S2" s="88"/>
      <c r="T2" s="88"/>
      <c r="U2" s="89"/>
      <c r="V2" s="29"/>
      <c r="W2" s="81" t="s">
        <v>19</v>
      </c>
      <c r="X2" s="82"/>
      <c r="Y2" s="82"/>
      <c r="Z2" s="83"/>
      <c r="AA2" s="29"/>
      <c r="AB2" s="40" t="s">
        <v>48</v>
      </c>
      <c r="AC2" s="67">
        <v>0.4</v>
      </c>
      <c r="AD2" s="20"/>
    </row>
    <row r="3" spans="1:30" ht="15" thickBot="1" x14ac:dyDescent="0.35">
      <c r="A3" s="19"/>
      <c r="B3" s="4" t="s">
        <v>5</v>
      </c>
      <c r="C3" s="5" t="s">
        <v>6</v>
      </c>
      <c r="D3" s="5">
        <v>0</v>
      </c>
      <c r="E3" s="6" t="s">
        <v>7</v>
      </c>
      <c r="F3" s="6" t="s">
        <v>7</v>
      </c>
      <c r="G3" s="29"/>
      <c r="H3" s="45"/>
      <c r="I3" s="28"/>
      <c r="J3" s="49" t="s">
        <v>7</v>
      </c>
      <c r="K3" s="50" t="s">
        <v>18</v>
      </c>
      <c r="L3" s="29"/>
      <c r="M3" s="41" t="s">
        <v>49</v>
      </c>
      <c r="N3" s="68">
        <f>1-N2</f>
        <v>0.8</v>
      </c>
      <c r="O3" s="20"/>
      <c r="P3" s="19"/>
      <c r="Q3" s="29"/>
      <c r="R3" s="29"/>
      <c r="S3" s="29"/>
      <c r="T3" s="29"/>
      <c r="U3" s="29"/>
      <c r="V3" s="29"/>
      <c r="W3" s="28"/>
      <c r="X3" s="46"/>
      <c r="Y3" s="77" t="s">
        <v>14</v>
      </c>
      <c r="Z3" s="78"/>
      <c r="AA3" s="29"/>
      <c r="AB3" s="41" t="s">
        <v>49</v>
      </c>
      <c r="AC3" s="68">
        <f>1-AC2</f>
        <v>0.6</v>
      </c>
      <c r="AD3" s="20"/>
    </row>
    <row r="4" spans="1:30" x14ac:dyDescent="0.3">
      <c r="A4" s="19"/>
      <c r="B4" s="7" t="s">
        <v>8</v>
      </c>
      <c r="C4" s="8" t="s">
        <v>9</v>
      </c>
      <c r="D4" s="8">
        <v>0</v>
      </c>
      <c r="E4" s="9" t="s">
        <v>7</v>
      </c>
      <c r="F4" s="9" t="s">
        <v>10</v>
      </c>
      <c r="G4" s="29"/>
      <c r="H4" s="79" t="s">
        <v>15</v>
      </c>
      <c r="I4" s="47" t="s">
        <v>7</v>
      </c>
      <c r="J4" s="8">
        <v>1</v>
      </c>
      <c r="K4" s="43">
        <v>1</v>
      </c>
      <c r="L4" s="29"/>
      <c r="M4" s="41" t="s">
        <v>16</v>
      </c>
      <c r="N4" s="68">
        <f>(N11+N12+N13)/3</f>
        <v>0.1111111111111111</v>
      </c>
      <c r="O4" s="20"/>
      <c r="P4" s="19"/>
      <c r="Q4" s="1" t="s">
        <v>0</v>
      </c>
      <c r="R4" s="2" t="s">
        <v>1</v>
      </c>
      <c r="S4" s="2" t="s">
        <v>2</v>
      </c>
      <c r="T4" s="2" t="s">
        <v>29</v>
      </c>
      <c r="U4" s="3" t="s">
        <v>4</v>
      </c>
      <c r="V4" s="29"/>
      <c r="W4" s="45"/>
      <c r="X4" s="28"/>
      <c r="Y4" s="49" t="s">
        <v>7</v>
      </c>
      <c r="Z4" s="50" t="s">
        <v>18</v>
      </c>
      <c r="AA4" s="29"/>
      <c r="AB4" s="41" t="s">
        <v>16</v>
      </c>
      <c r="AC4" s="68">
        <f>(AC11+AC12+AC13)/3</f>
        <v>0.44444444444444442</v>
      </c>
      <c r="AD4" s="20"/>
    </row>
    <row r="5" spans="1:30" ht="15" thickBot="1" x14ac:dyDescent="0.35">
      <c r="A5" s="19"/>
      <c r="B5" s="7" t="s">
        <v>8</v>
      </c>
      <c r="C5" s="8" t="s">
        <v>9</v>
      </c>
      <c r="D5" s="8">
        <v>1</v>
      </c>
      <c r="E5" s="9" t="s">
        <v>7</v>
      </c>
      <c r="F5" s="9" t="s">
        <v>11</v>
      </c>
      <c r="G5" s="29"/>
      <c r="H5" s="80"/>
      <c r="I5" s="48" t="s">
        <v>18</v>
      </c>
      <c r="J5" s="51">
        <v>2</v>
      </c>
      <c r="K5" s="44">
        <v>1</v>
      </c>
      <c r="L5" s="29"/>
      <c r="M5" s="41" t="s">
        <v>17</v>
      </c>
      <c r="N5" s="68">
        <f>(N14+N15+N16)/3</f>
        <v>0.16666666666666666</v>
      </c>
      <c r="O5" s="20"/>
      <c r="P5" s="19"/>
      <c r="Q5" s="55" t="s">
        <v>12</v>
      </c>
      <c r="R5" s="25" t="s">
        <v>6</v>
      </c>
      <c r="S5" s="25">
        <v>0</v>
      </c>
      <c r="T5" s="25" t="s">
        <v>10</v>
      </c>
      <c r="U5" s="56" t="s">
        <v>7</v>
      </c>
      <c r="V5" s="29"/>
      <c r="W5" s="79" t="s">
        <v>15</v>
      </c>
      <c r="X5" s="47" t="s">
        <v>7</v>
      </c>
      <c r="Y5" s="8">
        <v>1</v>
      </c>
      <c r="Z5" s="43">
        <v>1</v>
      </c>
      <c r="AA5" s="29"/>
      <c r="AB5" s="41" t="s">
        <v>17</v>
      </c>
      <c r="AC5" s="68">
        <f>(AC14+AC15+AC16)/3</f>
        <v>0.33333333333333331</v>
      </c>
      <c r="AD5" s="20"/>
    </row>
    <row r="6" spans="1:30" ht="15" thickBot="1" x14ac:dyDescent="0.35">
      <c r="A6" s="19"/>
      <c r="B6" s="10" t="s">
        <v>12</v>
      </c>
      <c r="C6" s="11" t="s">
        <v>6</v>
      </c>
      <c r="D6" s="11">
        <v>0</v>
      </c>
      <c r="E6" s="12" t="s">
        <v>10</v>
      </c>
      <c r="F6" s="12" t="s">
        <v>7</v>
      </c>
      <c r="G6" s="29"/>
      <c r="H6" s="29"/>
      <c r="I6" s="29"/>
      <c r="J6" s="29"/>
      <c r="K6" s="29"/>
      <c r="L6" s="29"/>
      <c r="M6" s="41" t="s">
        <v>24</v>
      </c>
      <c r="N6" s="68">
        <f>(N17 + N18 + N19)/3</f>
        <v>0.58888888888888891</v>
      </c>
      <c r="O6" s="20"/>
      <c r="P6" s="19"/>
      <c r="Q6" s="55" t="s">
        <v>8</v>
      </c>
      <c r="R6" s="25" t="s">
        <v>9</v>
      </c>
      <c r="S6" s="25">
        <v>0</v>
      </c>
      <c r="T6" s="25" t="s">
        <v>7</v>
      </c>
      <c r="U6" s="56" t="s">
        <v>10</v>
      </c>
      <c r="V6" s="29"/>
      <c r="W6" s="80"/>
      <c r="X6" s="48" t="s">
        <v>18</v>
      </c>
      <c r="Y6" s="51">
        <v>2</v>
      </c>
      <c r="Z6" s="44">
        <v>1</v>
      </c>
      <c r="AA6" s="29"/>
      <c r="AB6" s="41" t="s">
        <v>24</v>
      </c>
      <c r="AC6" s="68">
        <v>0.66666666666666663</v>
      </c>
      <c r="AD6" s="20"/>
    </row>
    <row r="7" spans="1:30" ht="15" thickBot="1" x14ac:dyDescent="0.35">
      <c r="A7" s="19"/>
      <c r="B7" s="13" t="s">
        <v>12</v>
      </c>
      <c r="C7" s="14" t="s">
        <v>9</v>
      </c>
      <c r="D7" s="14">
        <v>1</v>
      </c>
      <c r="E7" s="15" t="s">
        <v>10</v>
      </c>
      <c r="F7" s="15" t="s">
        <v>11</v>
      </c>
      <c r="G7" s="29"/>
      <c r="H7" s="81" t="s">
        <v>20</v>
      </c>
      <c r="I7" s="82"/>
      <c r="J7" s="82"/>
      <c r="K7" s="83"/>
      <c r="L7" s="29"/>
      <c r="M7" s="41" t="s">
        <v>25</v>
      </c>
      <c r="N7" s="68">
        <f>(N20+N21+N22)/3</f>
        <v>0.61111111111111105</v>
      </c>
      <c r="O7" s="20"/>
      <c r="P7" s="19"/>
      <c r="Q7" s="55" t="s">
        <v>8</v>
      </c>
      <c r="R7" s="25" t="s">
        <v>9</v>
      </c>
      <c r="S7" s="25">
        <v>1</v>
      </c>
      <c r="T7" s="25" t="s">
        <v>7</v>
      </c>
      <c r="U7" s="56" t="s">
        <v>11</v>
      </c>
      <c r="V7" s="29"/>
      <c r="W7" s="29"/>
      <c r="X7" s="29"/>
      <c r="Y7" s="29"/>
      <c r="Z7" s="29"/>
      <c r="AA7" s="29"/>
      <c r="AB7" s="41" t="s">
        <v>25</v>
      </c>
      <c r="AC7" s="68">
        <v>0.69</v>
      </c>
      <c r="AD7" s="20"/>
    </row>
    <row r="8" spans="1:30" ht="15" thickBot="1" x14ac:dyDescent="0.35">
      <c r="A8" s="19"/>
      <c r="B8" s="29"/>
      <c r="C8" s="29"/>
      <c r="D8" s="29"/>
      <c r="E8" s="29"/>
      <c r="F8" s="29"/>
      <c r="G8" s="29"/>
      <c r="H8" s="28"/>
      <c r="I8" s="46"/>
      <c r="J8" s="77" t="s">
        <v>14</v>
      </c>
      <c r="K8" s="78"/>
      <c r="L8" s="29"/>
      <c r="M8" s="41" t="s">
        <v>26</v>
      </c>
      <c r="N8" s="68">
        <v>0.39</v>
      </c>
      <c r="O8" s="20"/>
      <c r="P8" s="19"/>
      <c r="Q8" s="55" t="s">
        <v>5</v>
      </c>
      <c r="R8" s="25" t="s">
        <v>6</v>
      </c>
      <c r="S8" s="25">
        <v>0</v>
      </c>
      <c r="T8" s="25" t="s">
        <v>7</v>
      </c>
      <c r="U8" s="56" t="s">
        <v>7</v>
      </c>
      <c r="V8" s="29"/>
      <c r="W8" s="29"/>
      <c r="X8" s="29"/>
      <c r="Y8" s="29"/>
      <c r="Z8" s="29"/>
      <c r="AA8" s="29"/>
      <c r="AB8" s="41" t="s">
        <v>26</v>
      </c>
      <c r="AC8" s="68">
        <f>1-AC7</f>
        <v>0.31000000000000005</v>
      </c>
      <c r="AD8" s="20"/>
    </row>
    <row r="9" spans="1:30" ht="15" thickBot="1" x14ac:dyDescent="0.35">
      <c r="A9" s="19"/>
      <c r="B9" s="29"/>
      <c r="C9" s="29"/>
      <c r="D9" s="29"/>
      <c r="E9" s="29"/>
      <c r="F9" s="29"/>
      <c r="G9" s="29"/>
      <c r="H9" s="45"/>
      <c r="I9" s="28"/>
      <c r="J9" s="49" t="s">
        <v>11</v>
      </c>
      <c r="K9" s="50" t="s">
        <v>21</v>
      </c>
      <c r="L9" s="29"/>
      <c r="M9" s="42" t="s">
        <v>27</v>
      </c>
      <c r="N9" s="69">
        <f>2*N4*N5/(N4+N5)</f>
        <v>0.13333333333333333</v>
      </c>
      <c r="O9" s="20"/>
      <c r="P9" s="19"/>
      <c r="Q9" s="27" t="s">
        <v>12</v>
      </c>
      <c r="R9" s="24" t="s">
        <v>9</v>
      </c>
      <c r="S9" s="24">
        <v>1</v>
      </c>
      <c r="T9" s="24" t="s">
        <v>11</v>
      </c>
      <c r="U9" s="26" t="s">
        <v>11</v>
      </c>
      <c r="V9" s="29"/>
      <c r="W9" s="81" t="s">
        <v>20</v>
      </c>
      <c r="X9" s="82"/>
      <c r="Y9" s="82"/>
      <c r="Z9" s="83"/>
      <c r="AA9" s="29"/>
      <c r="AB9" s="42" t="s">
        <v>27</v>
      </c>
      <c r="AC9" s="69">
        <f>2*(0.44*0.33)/(0.77)</f>
        <v>0.37714285714285711</v>
      </c>
      <c r="AD9" s="20"/>
    </row>
    <row r="10" spans="1:30" ht="15" thickBot="1" x14ac:dyDescent="0.35">
      <c r="A10" s="19"/>
      <c r="B10" s="81" t="s">
        <v>13</v>
      </c>
      <c r="C10" s="82"/>
      <c r="D10" s="82"/>
      <c r="E10" s="82"/>
      <c r="F10" s="83"/>
      <c r="G10" s="29"/>
      <c r="H10" s="79" t="s">
        <v>15</v>
      </c>
      <c r="I10" s="47" t="s">
        <v>11</v>
      </c>
      <c r="J10" s="8">
        <v>0</v>
      </c>
      <c r="K10" s="43">
        <v>2</v>
      </c>
      <c r="L10" s="29"/>
      <c r="M10" s="29"/>
      <c r="N10" s="70"/>
      <c r="O10" s="20"/>
      <c r="P10" s="19"/>
      <c r="Q10" s="29"/>
      <c r="R10" s="29"/>
      <c r="S10" s="29"/>
      <c r="T10" s="29"/>
      <c r="U10" s="29"/>
      <c r="V10" s="29"/>
      <c r="W10" s="28"/>
      <c r="X10" s="46"/>
      <c r="Y10" s="77" t="s">
        <v>14</v>
      </c>
      <c r="Z10" s="78"/>
      <c r="AA10" s="29"/>
      <c r="AB10" s="29"/>
      <c r="AC10" s="70"/>
      <c r="AD10" s="20"/>
    </row>
    <row r="11" spans="1:30" ht="15" thickBot="1" x14ac:dyDescent="0.35">
      <c r="A11" s="19"/>
      <c r="B11" s="19"/>
      <c r="C11" s="29"/>
      <c r="D11" s="81" t="s">
        <v>14</v>
      </c>
      <c r="E11" s="82"/>
      <c r="F11" s="83"/>
      <c r="G11" s="29"/>
      <c r="H11" s="80"/>
      <c r="I11" s="48" t="s">
        <v>21</v>
      </c>
      <c r="J11" s="51">
        <v>0</v>
      </c>
      <c r="K11" s="44">
        <v>3</v>
      </c>
      <c r="L11" s="29"/>
      <c r="M11" s="52" t="s">
        <v>33</v>
      </c>
      <c r="N11" s="67">
        <v>0.33333333333333331</v>
      </c>
      <c r="O11" s="20"/>
      <c r="P11" s="19"/>
      <c r="Q11" s="81" t="s">
        <v>13</v>
      </c>
      <c r="R11" s="82"/>
      <c r="S11" s="82"/>
      <c r="T11" s="82"/>
      <c r="U11" s="83"/>
      <c r="V11" s="29"/>
      <c r="W11" s="45"/>
      <c r="X11" s="28"/>
      <c r="Y11" s="49" t="s">
        <v>11</v>
      </c>
      <c r="Z11" s="50" t="s">
        <v>21</v>
      </c>
      <c r="AA11" s="29"/>
      <c r="AB11" s="52" t="s">
        <v>33</v>
      </c>
      <c r="AC11" s="67">
        <v>0.33333333333333331</v>
      </c>
      <c r="AD11" s="20"/>
    </row>
    <row r="12" spans="1:30" ht="15" customHeight="1" thickBot="1" x14ac:dyDescent="0.35">
      <c r="A12" s="19"/>
      <c r="B12" s="19"/>
      <c r="C12" s="33"/>
      <c r="D12" s="32" t="s">
        <v>7</v>
      </c>
      <c r="E12" s="31" t="s">
        <v>11</v>
      </c>
      <c r="F12" s="35" t="s">
        <v>10</v>
      </c>
      <c r="G12" s="29"/>
      <c r="H12" s="29"/>
      <c r="I12" s="29"/>
      <c r="J12" s="29"/>
      <c r="K12" s="29"/>
      <c r="L12" s="29"/>
      <c r="M12" s="53" t="s">
        <v>34</v>
      </c>
      <c r="N12" s="68">
        <v>0</v>
      </c>
      <c r="O12" s="20"/>
      <c r="P12" s="19"/>
      <c r="Q12" s="19"/>
      <c r="R12" s="29"/>
      <c r="S12" s="81" t="s">
        <v>14</v>
      </c>
      <c r="T12" s="82"/>
      <c r="U12" s="83"/>
      <c r="V12" s="29"/>
      <c r="W12" s="79" t="s">
        <v>15</v>
      </c>
      <c r="X12" s="47" t="s">
        <v>11</v>
      </c>
      <c r="Y12" s="8">
        <v>1</v>
      </c>
      <c r="Z12" s="43">
        <v>1</v>
      </c>
      <c r="AA12" s="29"/>
      <c r="AB12" s="53" t="s">
        <v>34</v>
      </c>
      <c r="AC12" s="68">
        <v>1</v>
      </c>
      <c r="AD12" s="20"/>
    </row>
    <row r="13" spans="1:30" ht="15" thickBot="1" x14ac:dyDescent="0.35">
      <c r="A13" s="19"/>
      <c r="B13" s="84" t="s">
        <v>15</v>
      </c>
      <c r="C13" s="32" t="s">
        <v>7</v>
      </c>
      <c r="D13" s="30">
        <v>1</v>
      </c>
      <c r="E13" s="30">
        <v>0</v>
      </c>
      <c r="F13" s="36">
        <v>1</v>
      </c>
      <c r="G13" s="29"/>
      <c r="H13" s="81" t="s">
        <v>22</v>
      </c>
      <c r="I13" s="82"/>
      <c r="J13" s="82"/>
      <c r="K13" s="83"/>
      <c r="L13" s="29"/>
      <c r="M13" s="53" t="s">
        <v>35</v>
      </c>
      <c r="N13" s="68">
        <v>0</v>
      </c>
      <c r="O13" s="20"/>
      <c r="P13" s="19"/>
      <c r="Q13" s="19"/>
      <c r="R13" s="33"/>
      <c r="S13" s="32" t="s">
        <v>7</v>
      </c>
      <c r="T13" s="31" t="s">
        <v>11</v>
      </c>
      <c r="U13" s="35" t="s">
        <v>10</v>
      </c>
      <c r="V13" s="29"/>
      <c r="W13" s="80"/>
      <c r="X13" s="48" t="s">
        <v>21</v>
      </c>
      <c r="Y13" s="51">
        <v>0</v>
      </c>
      <c r="Z13" s="44">
        <v>3</v>
      </c>
      <c r="AA13" s="29"/>
      <c r="AB13" s="53" t="s">
        <v>35</v>
      </c>
      <c r="AC13" s="68">
        <v>0</v>
      </c>
      <c r="AD13" s="20"/>
    </row>
    <row r="14" spans="1:30" ht="15" thickBot="1" x14ac:dyDescent="0.35">
      <c r="A14" s="19"/>
      <c r="B14" s="85"/>
      <c r="C14" s="34" t="s">
        <v>11</v>
      </c>
      <c r="D14" s="30">
        <v>1</v>
      </c>
      <c r="E14" s="30">
        <v>0</v>
      </c>
      <c r="F14" s="36">
        <v>1</v>
      </c>
      <c r="G14" s="29"/>
      <c r="H14" s="28"/>
      <c r="I14" s="46"/>
      <c r="J14" s="77" t="s">
        <v>14</v>
      </c>
      <c r="K14" s="78"/>
      <c r="L14" s="29"/>
      <c r="M14" s="53" t="s">
        <v>36</v>
      </c>
      <c r="N14" s="68">
        <v>0.5</v>
      </c>
      <c r="O14" s="20"/>
      <c r="P14" s="19"/>
      <c r="Q14" s="84" t="s">
        <v>15</v>
      </c>
      <c r="R14" s="32" t="s">
        <v>7</v>
      </c>
      <c r="S14" s="30">
        <v>1</v>
      </c>
      <c r="T14" s="30">
        <v>0</v>
      </c>
      <c r="U14" s="36">
        <v>1</v>
      </c>
      <c r="V14" s="29"/>
      <c r="W14" s="29"/>
      <c r="X14" s="29"/>
      <c r="Y14" s="29"/>
      <c r="Z14" s="29"/>
      <c r="AA14" s="29"/>
      <c r="AB14" s="53" t="s">
        <v>36</v>
      </c>
      <c r="AC14" s="68">
        <v>0.5</v>
      </c>
      <c r="AD14" s="20"/>
    </row>
    <row r="15" spans="1:30" ht="15" thickBot="1" x14ac:dyDescent="0.35">
      <c r="A15" s="19"/>
      <c r="B15" s="86"/>
      <c r="C15" s="37" t="s">
        <v>10</v>
      </c>
      <c r="D15" s="38">
        <v>1</v>
      </c>
      <c r="E15" s="38">
        <v>0</v>
      </c>
      <c r="F15" s="39">
        <v>0</v>
      </c>
      <c r="G15" s="29"/>
      <c r="H15" s="45"/>
      <c r="I15" s="28"/>
      <c r="J15" s="49" t="s">
        <v>10</v>
      </c>
      <c r="K15" s="50" t="s">
        <v>23</v>
      </c>
      <c r="L15" s="29"/>
      <c r="M15" s="53" t="s">
        <v>37</v>
      </c>
      <c r="N15" s="68">
        <v>0</v>
      </c>
      <c r="O15" s="20"/>
      <c r="P15" s="19"/>
      <c r="Q15" s="85"/>
      <c r="R15" s="34" t="s">
        <v>11</v>
      </c>
      <c r="S15" s="30">
        <v>1</v>
      </c>
      <c r="T15" s="30">
        <v>1</v>
      </c>
      <c r="U15" s="36">
        <v>0</v>
      </c>
      <c r="V15" s="29"/>
      <c r="W15" s="29"/>
      <c r="X15" s="29"/>
      <c r="Y15" s="29"/>
      <c r="Z15" s="29"/>
      <c r="AA15" s="29"/>
      <c r="AB15" s="53" t="s">
        <v>37</v>
      </c>
      <c r="AC15" s="68">
        <v>0.5</v>
      </c>
      <c r="AD15" s="20"/>
    </row>
    <row r="16" spans="1:30" ht="15" thickBot="1" x14ac:dyDescent="0.35">
      <c r="A16" s="19"/>
      <c r="B16" s="29"/>
      <c r="C16" s="29"/>
      <c r="D16" s="29"/>
      <c r="E16" s="29"/>
      <c r="F16" s="29"/>
      <c r="G16" s="29"/>
      <c r="H16" s="79" t="s">
        <v>15</v>
      </c>
      <c r="I16" s="47" t="s">
        <v>10</v>
      </c>
      <c r="J16" s="8">
        <v>0</v>
      </c>
      <c r="K16" s="43">
        <v>1</v>
      </c>
      <c r="L16" s="29"/>
      <c r="M16" s="53" t="s">
        <v>38</v>
      </c>
      <c r="N16" s="68">
        <v>0</v>
      </c>
      <c r="O16" s="20"/>
      <c r="P16" s="19"/>
      <c r="Q16" s="86"/>
      <c r="R16" s="37" t="s">
        <v>10</v>
      </c>
      <c r="S16" s="38">
        <v>1</v>
      </c>
      <c r="T16" s="38">
        <v>0</v>
      </c>
      <c r="U16" s="39">
        <v>0</v>
      </c>
      <c r="V16" s="29"/>
      <c r="W16" s="81" t="s">
        <v>22</v>
      </c>
      <c r="X16" s="82"/>
      <c r="Y16" s="82"/>
      <c r="Z16" s="83"/>
      <c r="AA16" s="29"/>
      <c r="AB16" s="53" t="s">
        <v>38</v>
      </c>
      <c r="AC16" s="68">
        <v>0</v>
      </c>
      <c r="AD16" s="20"/>
    </row>
    <row r="17" spans="1:30" ht="15" thickBot="1" x14ac:dyDescent="0.35">
      <c r="A17" s="19"/>
      <c r="B17" s="29"/>
      <c r="C17" s="29"/>
      <c r="D17" s="29"/>
      <c r="E17" s="29"/>
      <c r="F17" s="29"/>
      <c r="G17" s="29"/>
      <c r="H17" s="80"/>
      <c r="I17" s="48" t="s">
        <v>23</v>
      </c>
      <c r="J17" s="51">
        <v>2</v>
      </c>
      <c r="K17" s="44">
        <v>2</v>
      </c>
      <c r="L17" s="29"/>
      <c r="M17" s="53" t="s">
        <v>39</v>
      </c>
      <c r="N17" s="68">
        <v>0.5</v>
      </c>
      <c r="O17" s="20"/>
      <c r="P17" s="19"/>
      <c r="Q17" s="29"/>
      <c r="R17" s="29"/>
      <c r="S17" s="29"/>
      <c r="T17" s="29"/>
      <c r="U17" s="29"/>
      <c r="V17" s="29"/>
      <c r="W17" s="28"/>
      <c r="X17" s="46"/>
      <c r="Y17" s="77" t="s">
        <v>14</v>
      </c>
      <c r="Z17" s="78"/>
      <c r="AA17" s="29"/>
      <c r="AB17" s="53" t="s">
        <v>39</v>
      </c>
      <c r="AC17" s="68">
        <v>0.5</v>
      </c>
      <c r="AD17" s="20"/>
    </row>
    <row r="18" spans="1:30" x14ac:dyDescent="0.3">
      <c r="A18" s="1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53" t="s">
        <v>40</v>
      </c>
      <c r="N18" s="68">
        <v>0.6</v>
      </c>
      <c r="O18" s="20"/>
      <c r="P18" s="19"/>
      <c r="Q18" s="29"/>
      <c r="R18" s="29"/>
      <c r="S18" s="29"/>
      <c r="T18" s="29"/>
      <c r="U18" s="29"/>
      <c r="V18" s="29"/>
      <c r="W18" s="45"/>
      <c r="X18" s="28"/>
      <c r="Y18" s="49" t="s">
        <v>10</v>
      </c>
      <c r="Z18" s="50" t="s">
        <v>23</v>
      </c>
      <c r="AA18" s="29"/>
      <c r="AB18" s="53" t="s">
        <v>40</v>
      </c>
      <c r="AC18" s="68">
        <v>0.75</v>
      </c>
      <c r="AD18" s="20"/>
    </row>
    <row r="19" spans="1:30" x14ac:dyDescent="0.3">
      <c r="A19" s="1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53" t="s">
        <v>41</v>
      </c>
      <c r="N19" s="68">
        <v>0.66666666666666663</v>
      </c>
      <c r="O19" s="20"/>
      <c r="P19" s="19"/>
      <c r="Q19" s="29"/>
      <c r="R19" s="29"/>
      <c r="S19" s="29"/>
      <c r="T19" s="29"/>
      <c r="U19" s="29"/>
      <c r="V19" s="29"/>
      <c r="W19" s="79" t="s">
        <v>15</v>
      </c>
      <c r="X19" s="47" t="s">
        <v>10</v>
      </c>
      <c r="Y19" s="8">
        <v>0</v>
      </c>
      <c r="Z19" s="43">
        <v>1</v>
      </c>
      <c r="AA19" s="29"/>
      <c r="AB19" s="53" t="s">
        <v>41</v>
      </c>
      <c r="AC19" s="68">
        <v>0.75</v>
      </c>
      <c r="AD19" s="20"/>
    </row>
    <row r="20" spans="1:30" ht="15" thickBot="1" x14ac:dyDescent="0.35">
      <c r="A20" s="1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53" t="s">
        <v>42</v>
      </c>
      <c r="N20" s="68">
        <v>0.33333333333333331</v>
      </c>
      <c r="O20" s="20"/>
      <c r="P20" s="19"/>
      <c r="Q20" s="29"/>
      <c r="R20" s="29"/>
      <c r="S20" s="29"/>
      <c r="T20" s="29"/>
      <c r="U20" s="29"/>
      <c r="V20" s="29"/>
      <c r="W20" s="80"/>
      <c r="X20" s="48" t="s">
        <v>23</v>
      </c>
      <c r="Y20" s="51">
        <v>1</v>
      </c>
      <c r="Z20" s="44">
        <v>3</v>
      </c>
      <c r="AA20" s="29"/>
      <c r="AB20" s="53" t="s">
        <v>42</v>
      </c>
      <c r="AC20" s="68">
        <v>0.33333333333333331</v>
      </c>
      <c r="AD20" s="20"/>
    </row>
    <row r="21" spans="1:30" x14ac:dyDescent="0.3">
      <c r="A21" s="1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53" t="s">
        <v>43</v>
      </c>
      <c r="N21" s="68">
        <v>1</v>
      </c>
      <c r="O21" s="20"/>
      <c r="P21" s="1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53" t="s">
        <v>43</v>
      </c>
      <c r="AC21" s="68">
        <v>1</v>
      </c>
      <c r="AD21" s="20"/>
    </row>
    <row r="22" spans="1:30" x14ac:dyDescent="0.3">
      <c r="A22" s="1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53" t="s">
        <v>44</v>
      </c>
      <c r="N22" s="68">
        <v>0.5</v>
      </c>
      <c r="O22" s="20"/>
      <c r="P22" s="1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53" t="s">
        <v>44</v>
      </c>
      <c r="AC22" s="68">
        <v>0.75</v>
      </c>
      <c r="AD22" s="20"/>
    </row>
    <row r="23" spans="1:30" x14ac:dyDescent="0.3">
      <c r="A23" s="1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53" t="s">
        <v>45</v>
      </c>
      <c r="N23" s="68">
        <v>0.66666666666666663</v>
      </c>
      <c r="O23" s="20"/>
      <c r="P23" s="1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53" t="s">
        <v>45</v>
      </c>
      <c r="AC23" s="68">
        <v>0.67</v>
      </c>
      <c r="AD23" s="20"/>
    </row>
    <row r="24" spans="1:30" x14ac:dyDescent="0.3">
      <c r="A24" s="1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53" t="s">
        <v>46</v>
      </c>
      <c r="N24" s="68">
        <v>0</v>
      </c>
      <c r="O24" s="20"/>
      <c r="P24" s="1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53" t="s">
        <v>46</v>
      </c>
      <c r="AC24" s="68">
        <v>0</v>
      </c>
      <c r="AD24" s="20"/>
    </row>
    <row r="25" spans="1:30" ht="15" thickBot="1" x14ac:dyDescent="0.35">
      <c r="A25" s="1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54" t="s">
        <v>47</v>
      </c>
      <c r="N25" s="69">
        <v>0.5</v>
      </c>
      <c r="O25" s="20"/>
      <c r="P25" s="1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54" t="s">
        <v>47</v>
      </c>
      <c r="AC25" s="69">
        <v>0.25</v>
      </c>
      <c r="AD25" s="20"/>
    </row>
    <row r="26" spans="1:30" x14ac:dyDescent="0.3">
      <c r="A26" s="1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N26" s="71"/>
      <c r="O26" s="20"/>
      <c r="P26" s="1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C26" s="74"/>
      <c r="AD26" s="20"/>
    </row>
    <row r="27" spans="1:30" x14ac:dyDescent="0.3">
      <c r="A27" s="1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N27" s="71"/>
      <c r="O27" s="20"/>
      <c r="P27" s="1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C27" s="74"/>
      <c r="AD27" s="20"/>
    </row>
    <row r="28" spans="1:30" x14ac:dyDescent="0.3">
      <c r="A28" s="1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N28" s="71"/>
      <c r="O28" s="20"/>
      <c r="P28" s="1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C28" s="74"/>
      <c r="AD28" s="20"/>
    </row>
    <row r="29" spans="1:30" ht="15" thickBot="1" x14ac:dyDescent="0.3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72"/>
      <c r="O29" s="23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75"/>
      <c r="AD29" s="23"/>
    </row>
    <row r="30" spans="1:30" ht="15" thickBot="1" x14ac:dyDescent="0.3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73"/>
      <c r="O30" s="18"/>
      <c r="P30" s="16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76"/>
      <c r="AD30" s="18"/>
    </row>
    <row r="31" spans="1:30" ht="15" thickBot="1" x14ac:dyDescent="0.35">
      <c r="A31" s="19"/>
      <c r="B31" s="1" t="s">
        <v>0</v>
      </c>
      <c r="C31" s="2" t="s">
        <v>1</v>
      </c>
      <c r="D31" s="2" t="s">
        <v>2</v>
      </c>
      <c r="E31" s="2" t="s">
        <v>30</v>
      </c>
      <c r="F31" s="3" t="s">
        <v>31</v>
      </c>
      <c r="G31" s="29"/>
      <c r="H31" s="81" t="s">
        <v>19</v>
      </c>
      <c r="I31" s="82"/>
      <c r="J31" s="82"/>
      <c r="K31" s="83"/>
      <c r="L31" s="29"/>
      <c r="M31" s="40" t="s">
        <v>48</v>
      </c>
      <c r="N31" s="67">
        <v>0.2</v>
      </c>
      <c r="O31" s="20"/>
      <c r="P31" s="19"/>
      <c r="Q31" s="57" t="s">
        <v>0</v>
      </c>
      <c r="R31" s="58" t="s">
        <v>1</v>
      </c>
      <c r="S31" s="58" t="s">
        <v>2</v>
      </c>
      <c r="T31" s="58" t="s">
        <v>32</v>
      </c>
      <c r="U31" s="59" t="s">
        <v>31</v>
      </c>
      <c r="V31" s="29"/>
      <c r="W31" s="81" t="s">
        <v>19</v>
      </c>
      <c r="X31" s="82"/>
      <c r="Y31" s="82"/>
      <c r="Z31" s="83"/>
      <c r="AA31" s="29"/>
      <c r="AB31" s="40" t="s">
        <v>48</v>
      </c>
      <c r="AC31" s="67">
        <v>0.2</v>
      </c>
      <c r="AD31" s="20"/>
    </row>
    <row r="32" spans="1:30" ht="15" thickBot="1" x14ac:dyDescent="0.35">
      <c r="A32" s="19"/>
      <c r="B32" s="55" t="s">
        <v>12</v>
      </c>
      <c r="C32" s="25" t="s">
        <v>6</v>
      </c>
      <c r="D32" s="25">
        <v>0</v>
      </c>
      <c r="E32" s="25" t="s">
        <v>10</v>
      </c>
      <c r="F32" s="56" t="s">
        <v>7</v>
      </c>
      <c r="G32" s="29"/>
      <c r="H32" s="28"/>
      <c r="I32" s="46"/>
      <c r="J32" s="77" t="s">
        <v>14</v>
      </c>
      <c r="K32" s="78"/>
      <c r="L32" s="29"/>
      <c r="M32" s="41" t="s">
        <v>49</v>
      </c>
      <c r="N32" s="68">
        <f>1-N31</f>
        <v>0.8</v>
      </c>
      <c r="O32" s="20"/>
      <c r="P32" s="19"/>
      <c r="Q32" s="60" t="s">
        <v>12</v>
      </c>
      <c r="R32" s="61" t="s">
        <v>6</v>
      </c>
      <c r="S32" s="61">
        <v>0</v>
      </c>
      <c r="T32" s="61" t="s">
        <v>10</v>
      </c>
      <c r="U32" s="62" t="s">
        <v>7</v>
      </c>
      <c r="V32" s="29"/>
      <c r="W32" s="28"/>
      <c r="X32" s="46"/>
      <c r="Y32" s="77" t="s">
        <v>14</v>
      </c>
      <c r="Z32" s="78"/>
      <c r="AA32" s="29"/>
      <c r="AB32" s="41" t="s">
        <v>49</v>
      </c>
      <c r="AC32" s="68">
        <v>0.8</v>
      </c>
      <c r="AD32" s="20"/>
    </row>
    <row r="33" spans="1:30" x14ac:dyDescent="0.3">
      <c r="A33" s="19"/>
      <c r="B33" s="55" t="s">
        <v>8</v>
      </c>
      <c r="C33" s="25" t="s">
        <v>9</v>
      </c>
      <c r="D33" s="25">
        <v>0</v>
      </c>
      <c r="E33" s="25" t="s">
        <v>7</v>
      </c>
      <c r="F33" s="56" t="s">
        <v>10</v>
      </c>
      <c r="G33" s="29"/>
      <c r="H33" s="45"/>
      <c r="I33" s="28"/>
      <c r="J33" s="49" t="s">
        <v>7</v>
      </c>
      <c r="K33" s="50" t="s">
        <v>18</v>
      </c>
      <c r="L33" s="29"/>
      <c r="M33" s="41" t="s">
        <v>16</v>
      </c>
      <c r="N33" s="68">
        <f>0.33/3</f>
        <v>0.11</v>
      </c>
      <c r="O33" s="20"/>
      <c r="P33" s="19"/>
      <c r="Q33" s="63" t="s">
        <v>8</v>
      </c>
      <c r="R33" s="30" t="s">
        <v>9</v>
      </c>
      <c r="S33" s="30">
        <v>0</v>
      </c>
      <c r="T33" s="30" t="s">
        <v>7</v>
      </c>
      <c r="U33" s="36" t="s">
        <v>10</v>
      </c>
      <c r="V33" s="29"/>
      <c r="W33" s="45"/>
      <c r="X33" s="28"/>
      <c r="Y33" s="49" t="s">
        <v>7</v>
      </c>
      <c r="Z33" s="50" t="s">
        <v>18</v>
      </c>
      <c r="AA33" s="29"/>
      <c r="AB33" s="41" t="s">
        <v>16</v>
      </c>
      <c r="AC33" s="68">
        <v>0.11</v>
      </c>
      <c r="AD33" s="20"/>
    </row>
    <row r="34" spans="1:30" x14ac:dyDescent="0.3">
      <c r="A34" s="19"/>
      <c r="B34" s="55" t="s">
        <v>8</v>
      </c>
      <c r="C34" s="25" t="s">
        <v>9</v>
      </c>
      <c r="D34" s="25">
        <v>1</v>
      </c>
      <c r="E34" s="25" t="s">
        <v>7</v>
      </c>
      <c r="F34" s="56" t="s">
        <v>11</v>
      </c>
      <c r="G34" s="29"/>
      <c r="H34" s="79" t="s">
        <v>15</v>
      </c>
      <c r="I34" s="47" t="s">
        <v>7</v>
      </c>
      <c r="J34" s="8">
        <v>1</v>
      </c>
      <c r="K34" s="43">
        <v>1</v>
      </c>
      <c r="L34" s="29"/>
      <c r="M34" s="41" t="s">
        <v>17</v>
      </c>
      <c r="N34" s="68">
        <f>0.5/3</f>
        <v>0.16666666666666666</v>
      </c>
      <c r="O34" s="20"/>
      <c r="P34" s="19"/>
      <c r="Q34" s="60" t="s">
        <v>8</v>
      </c>
      <c r="R34" s="61" t="s">
        <v>9</v>
      </c>
      <c r="S34" s="61">
        <v>1</v>
      </c>
      <c r="T34" s="61" t="s">
        <v>7</v>
      </c>
      <c r="U34" s="62" t="s">
        <v>11</v>
      </c>
      <c r="V34" s="29"/>
      <c r="W34" s="79" t="s">
        <v>15</v>
      </c>
      <c r="X34" s="47" t="s">
        <v>7</v>
      </c>
      <c r="Y34" s="8">
        <v>1</v>
      </c>
      <c r="Z34" s="43">
        <v>1</v>
      </c>
      <c r="AA34" s="29"/>
      <c r="AB34" s="41" t="s">
        <v>17</v>
      </c>
      <c r="AC34" s="68">
        <f>1/6</f>
        <v>0.16666666666666666</v>
      </c>
      <c r="AD34" s="20"/>
    </row>
    <row r="35" spans="1:30" ht="15" thickBot="1" x14ac:dyDescent="0.35">
      <c r="A35" s="19"/>
      <c r="B35" s="55" t="s">
        <v>5</v>
      </c>
      <c r="C35" s="25" t="s">
        <v>6</v>
      </c>
      <c r="D35" s="25">
        <v>0</v>
      </c>
      <c r="E35" s="25" t="s">
        <v>7</v>
      </c>
      <c r="F35" s="56" t="s">
        <v>7</v>
      </c>
      <c r="G35" s="29"/>
      <c r="H35" s="80"/>
      <c r="I35" s="48" t="s">
        <v>18</v>
      </c>
      <c r="J35" s="51">
        <v>2</v>
      </c>
      <c r="K35" s="44">
        <v>1</v>
      </c>
      <c r="L35" s="29"/>
      <c r="M35" s="41" t="s">
        <v>24</v>
      </c>
      <c r="N35" s="68">
        <f>1.77/3</f>
        <v>0.59</v>
      </c>
      <c r="O35" s="20"/>
      <c r="P35" s="19"/>
      <c r="Q35" s="63" t="s">
        <v>5</v>
      </c>
      <c r="R35" s="30" t="s">
        <v>6</v>
      </c>
      <c r="S35" s="30">
        <v>0</v>
      </c>
      <c r="T35" s="30" t="s">
        <v>7</v>
      </c>
      <c r="U35" s="36" t="s">
        <v>7</v>
      </c>
      <c r="V35" s="29"/>
      <c r="W35" s="80"/>
      <c r="X35" s="48" t="s">
        <v>18</v>
      </c>
      <c r="Y35" s="51">
        <v>2</v>
      </c>
      <c r="Z35" s="44">
        <v>1</v>
      </c>
      <c r="AA35" s="29"/>
      <c r="AB35" s="41" t="s">
        <v>24</v>
      </c>
      <c r="AC35" s="68">
        <f>1.77/3</f>
        <v>0.59</v>
      </c>
      <c r="AD35" s="20"/>
    </row>
    <row r="36" spans="1:30" ht="15" thickBot="1" x14ac:dyDescent="0.35">
      <c r="A36" s="19"/>
      <c r="B36" s="27" t="s">
        <v>12</v>
      </c>
      <c r="C36" s="24" t="s">
        <v>9</v>
      </c>
      <c r="D36" s="24">
        <v>1</v>
      </c>
      <c r="E36" s="24" t="s">
        <v>10</v>
      </c>
      <c r="F36" s="26" t="s">
        <v>11</v>
      </c>
      <c r="G36" s="29"/>
      <c r="H36" s="29"/>
      <c r="I36" s="29"/>
      <c r="J36" s="29"/>
      <c r="K36" s="29"/>
      <c r="L36" s="29"/>
      <c r="M36" s="41" t="s">
        <v>25</v>
      </c>
      <c r="N36" s="68">
        <f>1.83/3</f>
        <v>0.61</v>
      </c>
      <c r="O36" s="20"/>
      <c r="P36" s="19"/>
      <c r="Q36" s="64" t="s">
        <v>12</v>
      </c>
      <c r="R36" s="65" t="s">
        <v>9</v>
      </c>
      <c r="S36" s="65">
        <v>1</v>
      </c>
      <c r="T36" s="65" t="s">
        <v>10</v>
      </c>
      <c r="U36" s="66" t="s">
        <v>11</v>
      </c>
      <c r="V36" s="29"/>
      <c r="W36" s="29"/>
      <c r="X36" s="29"/>
      <c r="Y36" s="29"/>
      <c r="Z36" s="29"/>
      <c r="AA36" s="29"/>
      <c r="AB36" s="41" t="s">
        <v>25</v>
      </c>
      <c r="AC36" s="68">
        <f>1.83/3</f>
        <v>0.61</v>
      </c>
      <c r="AD36" s="20"/>
    </row>
    <row r="37" spans="1:30" ht="15" thickBot="1" x14ac:dyDescent="0.35">
      <c r="A37" s="19"/>
      <c r="B37" s="29"/>
      <c r="C37" s="29"/>
      <c r="D37" s="29"/>
      <c r="E37" s="29"/>
      <c r="F37" s="29"/>
      <c r="G37" s="29"/>
      <c r="H37" s="81" t="s">
        <v>20</v>
      </c>
      <c r="I37" s="82"/>
      <c r="J37" s="82"/>
      <c r="K37" s="83"/>
      <c r="L37" s="29"/>
      <c r="M37" s="41" t="s">
        <v>26</v>
      </c>
      <c r="N37" s="68">
        <f>1.17/3</f>
        <v>0.38999999999999996</v>
      </c>
      <c r="O37" s="20"/>
      <c r="P37" s="19"/>
      <c r="Q37" s="29"/>
      <c r="R37" s="29"/>
      <c r="S37" s="29"/>
      <c r="T37" s="29"/>
      <c r="U37" s="29"/>
      <c r="V37" s="29"/>
      <c r="W37" s="81" t="s">
        <v>20</v>
      </c>
      <c r="X37" s="82"/>
      <c r="Y37" s="82"/>
      <c r="Z37" s="83"/>
      <c r="AA37" s="29"/>
      <c r="AB37" s="41" t="s">
        <v>26</v>
      </c>
      <c r="AC37" s="68">
        <f>1.17/3</f>
        <v>0.38999999999999996</v>
      </c>
      <c r="AD37" s="20"/>
    </row>
    <row r="38" spans="1:30" ht="15" thickBot="1" x14ac:dyDescent="0.35">
      <c r="A38" s="19"/>
      <c r="B38" s="81" t="s">
        <v>13</v>
      </c>
      <c r="C38" s="82"/>
      <c r="D38" s="82"/>
      <c r="E38" s="82"/>
      <c r="F38" s="83"/>
      <c r="G38" s="29"/>
      <c r="H38" s="28"/>
      <c r="I38" s="46"/>
      <c r="J38" s="77" t="s">
        <v>14</v>
      </c>
      <c r="K38" s="78"/>
      <c r="L38" s="29"/>
      <c r="M38" s="42" t="s">
        <v>27</v>
      </c>
      <c r="N38" s="69">
        <f>2*(0.11*0.17)/(0.28)</f>
        <v>0.13357142857142856</v>
      </c>
      <c r="O38" s="20"/>
      <c r="P38" s="19"/>
      <c r="Q38" s="81" t="s">
        <v>13</v>
      </c>
      <c r="R38" s="82"/>
      <c r="S38" s="82"/>
      <c r="T38" s="82"/>
      <c r="U38" s="83"/>
      <c r="V38" s="29"/>
      <c r="W38" s="28"/>
      <c r="X38" s="46"/>
      <c r="Y38" s="77" t="s">
        <v>14</v>
      </c>
      <c r="Z38" s="78"/>
      <c r="AA38" s="29"/>
      <c r="AB38" s="42" t="s">
        <v>27</v>
      </c>
      <c r="AC38" s="69">
        <f>2*(0.11*0.17)/(0.28)</f>
        <v>0.13357142857142856</v>
      </c>
      <c r="AD38" s="20"/>
    </row>
    <row r="39" spans="1:30" ht="15" thickBot="1" x14ac:dyDescent="0.35">
      <c r="A39" s="19"/>
      <c r="B39" s="19"/>
      <c r="C39" s="29"/>
      <c r="D39" s="81" t="s">
        <v>14</v>
      </c>
      <c r="E39" s="82"/>
      <c r="F39" s="83"/>
      <c r="G39" s="29"/>
      <c r="H39" s="45"/>
      <c r="I39" s="28"/>
      <c r="J39" s="49" t="s">
        <v>11</v>
      </c>
      <c r="K39" s="50" t="s">
        <v>21</v>
      </c>
      <c r="L39" s="29"/>
      <c r="M39" s="29"/>
      <c r="N39" s="70"/>
      <c r="O39" s="20"/>
      <c r="P39" s="19"/>
      <c r="Q39" s="19"/>
      <c r="R39" s="29"/>
      <c r="S39" s="81" t="s">
        <v>14</v>
      </c>
      <c r="T39" s="82"/>
      <c r="U39" s="83"/>
      <c r="V39" s="29"/>
      <c r="W39" s="45"/>
      <c r="X39" s="28"/>
      <c r="Y39" s="49" t="s">
        <v>11</v>
      </c>
      <c r="Z39" s="50" t="s">
        <v>21</v>
      </c>
      <c r="AA39" s="29"/>
      <c r="AB39" s="29"/>
      <c r="AC39" s="70"/>
      <c r="AD39" s="20"/>
    </row>
    <row r="40" spans="1:30" ht="15" thickBot="1" x14ac:dyDescent="0.35">
      <c r="A40" s="19"/>
      <c r="B40" s="19"/>
      <c r="C40" s="33"/>
      <c r="D40" s="32" t="s">
        <v>7</v>
      </c>
      <c r="E40" s="31" t="s">
        <v>11</v>
      </c>
      <c r="F40" s="35" t="s">
        <v>10</v>
      </c>
      <c r="G40" s="29"/>
      <c r="H40" s="79" t="s">
        <v>15</v>
      </c>
      <c r="I40" s="47" t="s">
        <v>11</v>
      </c>
      <c r="J40" s="8">
        <v>0</v>
      </c>
      <c r="K40" s="43">
        <v>2</v>
      </c>
      <c r="L40" s="29"/>
      <c r="M40" s="52" t="s">
        <v>33</v>
      </c>
      <c r="N40" s="67">
        <v>0.33</v>
      </c>
      <c r="O40" s="20"/>
      <c r="P40" s="19"/>
      <c r="Q40" s="19"/>
      <c r="R40" s="33"/>
      <c r="S40" s="32" t="s">
        <v>7</v>
      </c>
      <c r="T40" s="31" t="s">
        <v>11</v>
      </c>
      <c r="U40" s="35" t="s">
        <v>10</v>
      </c>
      <c r="V40" s="29"/>
      <c r="W40" s="79" t="s">
        <v>15</v>
      </c>
      <c r="X40" s="47" t="s">
        <v>11</v>
      </c>
      <c r="Y40" s="8">
        <v>0</v>
      </c>
      <c r="Z40" s="43">
        <v>2</v>
      </c>
      <c r="AA40" s="29"/>
      <c r="AB40" s="52" t="s">
        <v>33</v>
      </c>
      <c r="AC40" s="67">
        <v>0.33333333333333331</v>
      </c>
      <c r="AD40" s="20"/>
    </row>
    <row r="41" spans="1:30" ht="15" thickBot="1" x14ac:dyDescent="0.35">
      <c r="A41" s="19"/>
      <c r="B41" s="84" t="s">
        <v>15</v>
      </c>
      <c r="C41" s="32" t="s">
        <v>7</v>
      </c>
      <c r="D41" s="30">
        <v>1</v>
      </c>
      <c r="E41" s="30">
        <v>0</v>
      </c>
      <c r="F41" s="36">
        <v>1</v>
      </c>
      <c r="G41" s="29"/>
      <c r="H41" s="80"/>
      <c r="I41" s="48" t="s">
        <v>21</v>
      </c>
      <c r="J41" s="51">
        <v>0</v>
      </c>
      <c r="K41" s="44">
        <v>3</v>
      </c>
      <c r="L41" s="29"/>
      <c r="M41" s="53" t="s">
        <v>34</v>
      </c>
      <c r="N41" s="68">
        <v>0</v>
      </c>
      <c r="O41" s="20"/>
      <c r="P41" s="19"/>
      <c r="Q41" s="84" t="s">
        <v>15</v>
      </c>
      <c r="R41" s="32" t="s">
        <v>7</v>
      </c>
      <c r="S41" s="30">
        <v>1</v>
      </c>
      <c r="T41" s="30">
        <v>0</v>
      </c>
      <c r="U41" s="36">
        <v>1</v>
      </c>
      <c r="V41" s="29"/>
      <c r="W41" s="80"/>
      <c r="X41" s="48" t="s">
        <v>21</v>
      </c>
      <c r="Y41" s="51">
        <v>0</v>
      </c>
      <c r="Z41" s="44">
        <v>3</v>
      </c>
      <c r="AA41" s="29"/>
      <c r="AB41" s="53" t="s">
        <v>34</v>
      </c>
      <c r="AC41" s="68">
        <v>0</v>
      </c>
      <c r="AD41" s="20"/>
    </row>
    <row r="42" spans="1:30" ht="15" thickBot="1" x14ac:dyDescent="0.35">
      <c r="A42" s="19"/>
      <c r="B42" s="85"/>
      <c r="C42" s="34" t="s">
        <v>11</v>
      </c>
      <c r="D42" s="30">
        <v>1</v>
      </c>
      <c r="E42" s="30">
        <v>0</v>
      </c>
      <c r="F42" s="36">
        <v>1</v>
      </c>
      <c r="G42" s="29"/>
      <c r="H42" s="29"/>
      <c r="I42" s="29"/>
      <c r="J42" s="29"/>
      <c r="K42" s="29"/>
      <c r="L42" s="29"/>
      <c r="M42" s="53" t="s">
        <v>35</v>
      </c>
      <c r="N42" s="68">
        <v>0</v>
      </c>
      <c r="O42" s="20"/>
      <c r="P42" s="19"/>
      <c r="Q42" s="85"/>
      <c r="R42" s="34" t="s">
        <v>11</v>
      </c>
      <c r="S42" s="30">
        <v>1</v>
      </c>
      <c r="T42" s="30">
        <v>0</v>
      </c>
      <c r="U42" s="36">
        <v>1</v>
      </c>
      <c r="V42" s="29"/>
      <c r="W42" s="29"/>
      <c r="X42" s="29"/>
      <c r="Y42" s="29"/>
      <c r="Z42" s="29"/>
      <c r="AA42" s="29"/>
      <c r="AB42" s="53" t="s">
        <v>35</v>
      </c>
      <c r="AC42" s="68">
        <v>0</v>
      </c>
      <c r="AD42" s="20"/>
    </row>
    <row r="43" spans="1:30" ht="15" thickBot="1" x14ac:dyDescent="0.35">
      <c r="A43" s="19"/>
      <c r="B43" s="86"/>
      <c r="C43" s="37" t="s">
        <v>10</v>
      </c>
      <c r="D43" s="38">
        <v>1</v>
      </c>
      <c r="E43" s="38">
        <v>0</v>
      </c>
      <c r="F43" s="39">
        <v>0</v>
      </c>
      <c r="G43" s="29"/>
      <c r="H43" s="81" t="s">
        <v>22</v>
      </c>
      <c r="I43" s="82"/>
      <c r="J43" s="82"/>
      <c r="K43" s="83"/>
      <c r="L43" s="29"/>
      <c r="M43" s="53" t="s">
        <v>36</v>
      </c>
      <c r="N43" s="68">
        <v>0.5</v>
      </c>
      <c r="O43" s="20"/>
      <c r="P43" s="19"/>
      <c r="Q43" s="86"/>
      <c r="R43" s="37" t="s">
        <v>10</v>
      </c>
      <c r="S43" s="38">
        <v>1</v>
      </c>
      <c r="T43" s="38">
        <v>0</v>
      </c>
      <c r="U43" s="39">
        <v>0</v>
      </c>
      <c r="V43" s="29"/>
      <c r="W43" s="81" t="s">
        <v>22</v>
      </c>
      <c r="X43" s="82"/>
      <c r="Y43" s="82"/>
      <c r="Z43" s="83"/>
      <c r="AA43" s="29"/>
      <c r="AB43" s="53" t="s">
        <v>36</v>
      </c>
      <c r="AC43" s="68">
        <v>0.5</v>
      </c>
      <c r="AD43" s="20"/>
    </row>
    <row r="44" spans="1:30" ht="15" thickBot="1" x14ac:dyDescent="0.35">
      <c r="A44" s="19"/>
      <c r="B44" s="29"/>
      <c r="C44" s="29"/>
      <c r="D44" s="29"/>
      <c r="E44" s="29"/>
      <c r="F44" s="29"/>
      <c r="G44" s="29"/>
      <c r="H44" s="28"/>
      <c r="I44" s="46"/>
      <c r="J44" s="77" t="s">
        <v>14</v>
      </c>
      <c r="K44" s="78"/>
      <c r="L44" s="29"/>
      <c r="M44" s="53" t="s">
        <v>37</v>
      </c>
      <c r="N44" s="68">
        <v>0</v>
      </c>
      <c r="O44" s="20"/>
      <c r="P44" s="19"/>
      <c r="Q44" s="29"/>
      <c r="R44" s="29"/>
      <c r="S44" s="29"/>
      <c r="T44" s="29"/>
      <c r="U44" s="29"/>
      <c r="V44" s="29"/>
      <c r="W44" s="28"/>
      <c r="X44" s="46"/>
      <c r="Y44" s="77" t="s">
        <v>14</v>
      </c>
      <c r="Z44" s="78"/>
      <c r="AA44" s="29"/>
      <c r="AB44" s="53" t="s">
        <v>37</v>
      </c>
      <c r="AC44" s="68">
        <v>0</v>
      </c>
      <c r="AD44" s="20"/>
    </row>
    <row r="45" spans="1:30" x14ac:dyDescent="0.3">
      <c r="A45" s="19"/>
      <c r="B45" s="29"/>
      <c r="C45" s="29"/>
      <c r="D45" s="29"/>
      <c r="E45" s="29"/>
      <c r="F45" s="29"/>
      <c r="G45" s="29"/>
      <c r="H45" s="45"/>
      <c r="I45" s="28"/>
      <c r="J45" s="49" t="s">
        <v>10</v>
      </c>
      <c r="K45" s="50" t="s">
        <v>23</v>
      </c>
      <c r="L45" s="29"/>
      <c r="M45" s="53" t="s">
        <v>38</v>
      </c>
      <c r="N45" s="68">
        <v>0</v>
      </c>
      <c r="O45" s="20"/>
      <c r="P45" s="19"/>
      <c r="Q45" s="29"/>
      <c r="R45" s="29"/>
      <c r="S45" s="29"/>
      <c r="T45" s="29"/>
      <c r="U45" s="29"/>
      <c r="V45" s="29"/>
      <c r="W45" s="45"/>
      <c r="X45" s="28"/>
      <c r="Y45" s="49" t="s">
        <v>10</v>
      </c>
      <c r="Z45" s="50" t="s">
        <v>23</v>
      </c>
      <c r="AA45" s="29"/>
      <c r="AB45" s="53" t="s">
        <v>38</v>
      </c>
      <c r="AC45" s="68">
        <v>0</v>
      </c>
      <c r="AD45" s="20"/>
    </row>
    <row r="46" spans="1:30" x14ac:dyDescent="0.3">
      <c r="A46" s="19"/>
      <c r="B46" s="29"/>
      <c r="C46" s="29"/>
      <c r="D46" s="29"/>
      <c r="E46" s="29"/>
      <c r="F46" s="29"/>
      <c r="G46" s="29"/>
      <c r="H46" s="79" t="s">
        <v>15</v>
      </c>
      <c r="I46" s="47" t="s">
        <v>10</v>
      </c>
      <c r="J46" s="8">
        <v>0</v>
      </c>
      <c r="K46" s="43">
        <v>1</v>
      </c>
      <c r="L46" s="29"/>
      <c r="M46" s="53" t="s">
        <v>39</v>
      </c>
      <c r="N46" s="68">
        <v>0.5</v>
      </c>
      <c r="O46" s="20"/>
      <c r="P46" s="19"/>
      <c r="R46" s="29"/>
      <c r="S46" s="29"/>
      <c r="T46" s="29"/>
      <c r="U46" s="29"/>
      <c r="V46" s="29"/>
      <c r="W46" s="79" t="s">
        <v>15</v>
      </c>
      <c r="X46" s="47" t="s">
        <v>10</v>
      </c>
      <c r="Y46" s="8">
        <v>0</v>
      </c>
      <c r="Z46" s="43">
        <v>1</v>
      </c>
      <c r="AA46" s="29"/>
      <c r="AB46" s="53" t="s">
        <v>39</v>
      </c>
      <c r="AC46" s="68">
        <v>0.5</v>
      </c>
      <c r="AD46" s="20"/>
    </row>
    <row r="47" spans="1:30" ht="15" thickBot="1" x14ac:dyDescent="0.35">
      <c r="A47" s="19"/>
      <c r="B47" s="29"/>
      <c r="C47" s="29"/>
      <c r="D47" s="29"/>
      <c r="E47" s="29"/>
      <c r="F47" s="29"/>
      <c r="G47" s="29"/>
      <c r="H47" s="80"/>
      <c r="I47" s="48" t="s">
        <v>23</v>
      </c>
      <c r="J47" s="51">
        <v>2</v>
      </c>
      <c r="K47" s="44">
        <v>2</v>
      </c>
      <c r="L47" s="29"/>
      <c r="M47" s="53" t="s">
        <v>40</v>
      </c>
      <c r="N47" s="68">
        <v>0.6</v>
      </c>
      <c r="O47" s="20"/>
      <c r="P47" s="19"/>
      <c r="R47" s="29"/>
      <c r="S47" s="29"/>
      <c r="T47" s="29"/>
      <c r="U47" s="29"/>
      <c r="V47" s="29"/>
      <c r="W47" s="80"/>
      <c r="X47" s="48" t="s">
        <v>23</v>
      </c>
      <c r="Y47" s="51">
        <v>2</v>
      </c>
      <c r="Z47" s="44">
        <v>2</v>
      </c>
      <c r="AA47" s="29"/>
      <c r="AB47" s="53" t="s">
        <v>40</v>
      </c>
      <c r="AC47" s="68">
        <v>0.6</v>
      </c>
      <c r="AD47" s="20"/>
    </row>
    <row r="48" spans="1:30" x14ac:dyDescent="0.3">
      <c r="A48" s="1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53" t="s">
        <v>41</v>
      </c>
      <c r="N48" s="68">
        <f>2/3</f>
        <v>0.66666666666666663</v>
      </c>
      <c r="O48" s="20"/>
      <c r="P48" s="1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53" t="s">
        <v>41</v>
      </c>
      <c r="AC48" s="68">
        <f>2/3</f>
        <v>0.66666666666666663</v>
      </c>
      <c r="AD48" s="20"/>
    </row>
    <row r="49" spans="1:30" x14ac:dyDescent="0.3">
      <c r="A49" s="1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53" t="s">
        <v>42</v>
      </c>
      <c r="N49" s="68">
        <v>0.33</v>
      </c>
      <c r="O49" s="20"/>
      <c r="P49" s="1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53" t="s">
        <v>42</v>
      </c>
      <c r="AC49" s="68">
        <v>0.33333333333333331</v>
      </c>
      <c r="AD49" s="20"/>
    </row>
    <row r="50" spans="1:30" x14ac:dyDescent="0.3">
      <c r="A50" s="1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53" t="s">
        <v>43</v>
      </c>
      <c r="N50" s="68">
        <v>1</v>
      </c>
      <c r="O50" s="20"/>
      <c r="P50" s="1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53" t="s">
        <v>43</v>
      </c>
      <c r="AC50" s="68">
        <v>1</v>
      </c>
      <c r="AD50" s="20"/>
    </row>
    <row r="51" spans="1:30" x14ac:dyDescent="0.3">
      <c r="A51" s="1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53" t="s">
        <v>44</v>
      </c>
      <c r="N51" s="68">
        <v>0.5</v>
      </c>
      <c r="O51" s="20"/>
      <c r="P51" s="1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53" t="s">
        <v>44</v>
      </c>
      <c r="AC51" s="68">
        <v>0.5</v>
      </c>
      <c r="AD51" s="20"/>
    </row>
    <row r="52" spans="1:30" x14ac:dyDescent="0.3">
      <c r="A52" s="1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53" t="s">
        <v>45</v>
      </c>
      <c r="N52" s="68">
        <f>1-0.33</f>
        <v>0.66999999999999993</v>
      </c>
      <c r="O52" s="20"/>
      <c r="P52" s="1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53" t="s">
        <v>45</v>
      </c>
      <c r="AC52" s="68">
        <v>0.67</v>
      </c>
      <c r="AD52" s="20"/>
    </row>
    <row r="53" spans="1:30" x14ac:dyDescent="0.3">
      <c r="A53" s="1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53" t="s">
        <v>46</v>
      </c>
      <c r="N53" s="68">
        <v>0</v>
      </c>
      <c r="O53" s="20"/>
      <c r="P53" s="1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53" t="s">
        <v>46</v>
      </c>
      <c r="AC53" s="68">
        <v>0</v>
      </c>
      <c r="AD53" s="20"/>
    </row>
    <row r="54" spans="1:30" ht="15" thickBot="1" x14ac:dyDescent="0.35">
      <c r="A54" s="1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54" t="s">
        <v>47</v>
      </c>
      <c r="N54" s="69">
        <v>0.5</v>
      </c>
      <c r="O54" s="20"/>
      <c r="P54" s="1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54" t="s">
        <v>47</v>
      </c>
      <c r="AC54" s="69">
        <v>0.5</v>
      </c>
      <c r="AD54" s="20"/>
    </row>
    <row r="55" spans="1:30" x14ac:dyDescent="0.3">
      <c r="A55" s="1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O55" s="20"/>
      <c r="P55" s="1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D55" s="20"/>
    </row>
    <row r="56" spans="1:30" x14ac:dyDescent="0.3">
      <c r="A56" s="1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O56" s="20"/>
      <c r="P56" s="1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D56" s="20"/>
    </row>
    <row r="57" spans="1:30" x14ac:dyDescent="0.3">
      <c r="A57" s="1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O57" s="20"/>
      <c r="P57" s="1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D57" s="20"/>
    </row>
    <row r="58" spans="1:30" ht="15" thickBot="1" x14ac:dyDescent="0.35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3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3"/>
    </row>
  </sheetData>
  <mergeCells count="49">
    <mergeCell ref="J14:K14"/>
    <mergeCell ref="J2:K2"/>
    <mergeCell ref="H4:H5"/>
    <mergeCell ref="H16:H17"/>
    <mergeCell ref="B10:F10"/>
    <mergeCell ref="D11:F11"/>
    <mergeCell ref="B13:B15"/>
    <mergeCell ref="H1:K1"/>
    <mergeCell ref="H7:K7"/>
    <mergeCell ref="J8:K8"/>
    <mergeCell ref="H10:H11"/>
    <mergeCell ref="H13:K13"/>
    <mergeCell ref="Q2:U2"/>
    <mergeCell ref="Q11:U11"/>
    <mergeCell ref="S12:U12"/>
    <mergeCell ref="Q14:Q16"/>
    <mergeCell ref="W2:Z2"/>
    <mergeCell ref="Y3:Z3"/>
    <mergeCell ref="W5:W6"/>
    <mergeCell ref="W9:Z9"/>
    <mergeCell ref="Y10:Z10"/>
    <mergeCell ref="W12:W13"/>
    <mergeCell ref="B38:F38"/>
    <mergeCell ref="D39:F39"/>
    <mergeCell ref="B41:B43"/>
    <mergeCell ref="H31:K31"/>
    <mergeCell ref="J32:K32"/>
    <mergeCell ref="H34:H35"/>
    <mergeCell ref="H37:K37"/>
    <mergeCell ref="J38:K38"/>
    <mergeCell ref="H40:H41"/>
    <mergeCell ref="H43:K43"/>
    <mergeCell ref="Q38:U38"/>
    <mergeCell ref="S39:U39"/>
    <mergeCell ref="Q41:Q43"/>
    <mergeCell ref="W16:Z16"/>
    <mergeCell ref="Y17:Z17"/>
    <mergeCell ref="W19:W20"/>
    <mergeCell ref="W31:Z31"/>
    <mergeCell ref="Y32:Z32"/>
    <mergeCell ref="W34:W35"/>
    <mergeCell ref="W37:Z37"/>
    <mergeCell ref="Y38:Z38"/>
    <mergeCell ref="W40:W41"/>
    <mergeCell ref="J44:K44"/>
    <mergeCell ref="H46:H47"/>
    <mergeCell ref="W43:Z43"/>
    <mergeCell ref="Y44:Z44"/>
    <mergeCell ref="W46:W47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t J p l W X 8 F a D 6 j A A A A 9 g A A A B I A H A B D b 2 5 m a W c v U G F j a 2 F n Z S 5 4 b W w g o h g A K K A U A A A A A A A A A A A A A A A A A A A A A A A A A A A A h Y 8 x D o I w G I W v Q r r T l r o Y 8 l M G V 0 m M G u P a l A o N U E x b L H d z 8 E h e Q Y y i b o 7 v e 9 / w 3 v 1 6 g 3 z s 2 u i i r N O 9 y V C C K Y q U k X 2 p T Z W h w Z / i J c o 5 b I R s R K W i S T Y u H V 2 Z o d r 7 c 0 p I C A G H B e 5 t R R i l C T k W 6 5 2 s V S f Q R 9 b / 5 V g b 5 4 W R C n E 4 v M Z w h h N G M W M M U y A z h E K b r 8 C m v c / 2 B 8 J q a P 1 g F f c 2 3 m + B z B H I + w N / A F B L A w Q U A A I A C A C 0 m m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p l W d 1 1 M 2 l z A Q A A a Q g A A B M A H A B G b 3 J t d W x h c y 9 T Z W N 0 a W 9 u M S 5 t I K I Y A C i g F A A A A A A A A A A A A A A A A A A A A A A A A A A A A O 1 S y 0 o D M R T d F / o P I W 6 m M A x M H y 6 U W d S p j y J I p e O q I x K n 1 x q a S U r u n W I p / o n Q b + j e X e t / m V r B q l A / w M n m 5 h 5 u z j 2 H H I S M p N G s v 6 3 h c b V S r e C j s D B k B 7 y N K E c 6 B 0 0 s v E s A i X n 1 G m c R U 0 D V C n P n U s y 0 G D s k x m n Q M V m x G f b O p I I g N p p c g x 6 P j 9 I b B I t p L 0 s 7 g G M y E 1 c t K r B p K w j T 7 i l r t s J 0 d 1 v 6 a 3 W Q 4 Z T X / E E H l M w l g Y 2 4 z 3 0 W G 1 X k G q O m z 0 5 1 Z o Z S j 6 K w 3 n L t d W E I + j R T E H 1 d g y u j 4 b b m b 9 U f 8 E T o 9 Z L W S y U 0 W 7 0 4 g y d S j Z x 6 u 3 G Z i H v 3 o m d N 7 p 5 f g B g 6 z d 7 W s c 8 G n 3 h b q X 4 m l L A Y k S 1 2 u T u w X s i 3 B U n r C D V L V q 8 7 r I k V G h + M z b c G k t k E 0 N u n x 5 / P e Z 8 E F e h c k x t n B E / 0 7 L M 5 P w c 9 3 E z 8 g N t E t u H Q r q b D Z r D Z 8 A H H S u B 3 j u d a t S L 1 P t l / x q J R x q K M x e 9 Y N M t Y l L H 4 + T d l J P 5 h J N 4 B U E s B A i 0 A F A A C A A g A t J p l W X 8 F a D 6 j A A A A 9 g A A A B I A A A A A A A A A A A A A A A A A A A A A A E N v b m Z p Z y 9 Q Y W N r Y W d l L n h t b F B L A Q I t A B Q A A g A I A L S a Z V k P y u m r p A A A A O k A A A A T A A A A A A A A A A A A A A A A A O 8 A A A B b Q 2 9 u d G V u d F 9 U e X B l c 1 0 u e G 1 s U E s B A i 0 A F A A C A A g A t J p l W d 1 1 M 2 l z A Q A A a Q g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Y A A A A A A A B J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l M j A x X 1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c 3 N p Z 2 5 t Z W 5 0 X z F f V G V z d D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J n W U R C Z z 0 9 I i A v P j x F b n R y e S B U e X B l P S J G a W x s T G F z d F V w Z G F 0 Z W Q i I F Z h b H V l P S J k M j A y N C 0 x M S 0 w M l Q x O T o w M D o w M S 4 2 N D A 5 N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R m l s b E N v b H V t b k 5 h b W V z I i B W Y W x 1 Z T 0 i c 1 s m c X V v d D t T d G F 0 d X M m c X V v d D s s J n F 1 b 3 Q 7 R 2 V u Z G V y J n F 1 b 3 Q 7 L C Z x d W 9 0 O 0 F 0 d H I z J n F 1 b 3 Q 7 L C Z x d W 9 0 O 0 N s Y X N z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N z a W d u b W V u d C A x X 1 R l c 3 Q v Q X V 0 b 1 J l b W 9 2 Z W R D b 2 x 1 b W 5 z M S 5 7 U 3 R h d H V z L D B 9 J n F 1 b 3 Q 7 L C Z x d W 9 0 O 1 N l Y 3 R p b 2 4 x L 0 F z c 2 l n b m 1 l b n Q g M V 9 U Z X N 0 L 0 F 1 d G 9 S Z W 1 v d m V k Q 2 9 s d W 1 u c z E u e 0 d l b m R l c i w x f S Z x d W 9 0 O y w m c X V v d D t T Z W N 0 a W 9 u M S 9 B c 3 N p Z 2 5 t Z W 5 0 I D F f V G V z d C 9 B d X R v U m V t b 3 Z l Z E N v b H V t b n M x L n t B d H R y M y w y f S Z x d W 9 0 O y w m c X V v d D t T Z W N 0 a W 9 u M S 9 B c 3 N p Z 2 5 t Z W 5 0 I D F f V G V z d C 9 B d X R v U m V t b 3 Z l Z E N v b H V t b n M x L n t D b G F z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c 3 N p Z 2 5 t Z W 5 0 I D F f V G V z d C 9 B d X R v U m V t b 3 Z l Z E N v b H V t b n M x L n t T d G F 0 d X M s M H 0 m c X V v d D s s J n F 1 b 3 Q 7 U 2 V j d G l v b j E v Q X N z a W d u b W V u d C A x X 1 R l c 3 Q v Q X V 0 b 1 J l b W 9 2 Z W R D b 2 x 1 b W 5 z M S 5 7 R 2 V u Z G V y L D F 9 J n F 1 b 3 Q 7 L C Z x d W 9 0 O 1 N l Y 3 R p b 2 4 x L 0 F z c 2 l n b m 1 l b n Q g M V 9 U Z X N 0 L 0 F 1 d G 9 S Z W 1 v d m V k Q 2 9 s d W 1 u c z E u e 0 F 0 d H I z L D J 9 J n F 1 b 3 Q 7 L C Z x d W 9 0 O 1 N l Y 3 R p b 2 4 x L 0 F z c 2 l n b m 1 l b n Q g M V 9 U Z X N 0 L 0 F 1 d G 9 S Z W 1 v d m V k Q 2 9 s d W 1 u c z E u e 0 N s Y X N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3 N p Z 2 5 t Z W 5 0 J T I w M V 9 U Z X N 0 J T I w K D I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l M j A x X 1 R l c 3 Q l M j A o M i k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J T I w M V 9 U Z X N 0 J T I w K D I p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l M j A x X 1 R l c 3 Q l M j A o M y k 8 L 0 l 0 Z W 1 Q Y X R o P j w v S X R l b U x v Y 2 F 0 a W 9 u P j x T d G F i b G V F b n R y a W V z P j x F b n R y e S B U e X B l P S J J c 1 B y a X Z h d G U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d G F 0 d X M m c X V v d D s s J n F 1 b 3 Q 7 R 2 V u Z G V y J n F 1 b 3 Q 7 L C Z x d W 9 0 O 0 F 0 d H I z J n F 1 b 3 Q 7 L C Z x d W 9 0 O 0 N s Y X N z J n F 1 b 3 Q 7 X S I g L z 4 8 R W 5 0 c n k g V H l w Z T 0 i R m l s b E N v b H V t b l R 5 c G V z I i B W Y W x 1 Z T 0 i c 0 J n W U R C Z z 0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D b 3 V u d C I g V m F s d W U 9 I m w 1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M Y X N 0 V X B k Y X R l Z C I g V m F s d W U 9 I m Q y M D I 0 L T E x L T A y V D E 5 O j A w O j A x L j Y 0 M D k 2 M z d a I i A v P j x F b n R y e S B U e X B l P S J G a W x s R X J y b 3 J D b 3 V u d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3 N p Z 2 5 t Z W 5 0 I D F f V G V z d C 9 B d X R v U m V t b 3 Z l Z E N v b H V t b n M x L n t T d G F 0 d X M s M H 0 m c X V v d D s s J n F 1 b 3 Q 7 U 2 V j d G l v b j E v Q X N z a W d u b W V u d C A x X 1 R l c 3 Q v Q X V 0 b 1 J l b W 9 2 Z W R D b 2 x 1 b W 5 z M S 5 7 R 2 V u Z G V y L D F 9 J n F 1 b 3 Q 7 L C Z x d W 9 0 O 1 N l Y 3 R p b 2 4 x L 0 F z c 2 l n b m 1 l b n Q g M V 9 U Z X N 0 L 0 F 1 d G 9 S Z W 1 v d m V k Q 2 9 s d W 1 u c z E u e 0 F 0 d H I z L D J 9 J n F 1 b 3 Q 7 L C Z x d W 9 0 O 1 N l Y 3 R p b 2 4 x L 0 F z c 2 l n b m 1 l b n Q g M V 9 U Z X N 0 L 0 F 1 d G 9 S Z W 1 v d m V k Q 2 9 s d W 1 u c z E u e 0 N s Y X N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z c 2 l n b m 1 l b n Q g M V 9 U Z X N 0 L 0 F 1 d G 9 S Z W 1 v d m V k Q 2 9 s d W 1 u c z E u e 1 N 0 Y X R 1 c y w w f S Z x d W 9 0 O y w m c X V v d D t T Z W N 0 a W 9 u M S 9 B c 3 N p Z 2 5 t Z W 5 0 I D F f V G V z d C 9 B d X R v U m V t b 3 Z l Z E N v b H V t b n M x L n t H Z W 5 k Z X I s M X 0 m c X V v d D s s J n F 1 b 3 Q 7 U 2 V j d G l v b j E v Q X N z a W d u b W V u d C A x X 1 R l c 3 Q v Q X V 0 b 1 J l b W 9 2 Z W R D b 2 x 1 b W 5 z M S 5 7 Q X R 0 c j M s M n 0 m c X V v d D s s J n F 1 b 3 Q 7 U 2 V j d G l v b j E v Q X N z a W d u b W V u d C A x X 1 R l c 3 Q v Q X V 0 b 1 J l b W 9 2 Z W R D b 2 x 1 b W 5 z M S 5 7 Q 2 x h c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z c 2 l n b m 1 l b n Q l M j A x X 1 R l c 3 Q l M j A o M y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U y M D F f V G V z d C U y M C g z K S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l M j A x X 1 R l c 3 Q l M j A o M y k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U y M D F f V G V z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F z c 2 l n b m 1 l b n R f M V 9 U Z X N 0 N D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x h c 3 R V c G R h d G V k I i B W Y W x 1 Z T 0 i Z D I w M j Q t M T E t M D J U M T k 6 N D M 6 N T E u M j U w N D U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Z p b G x D b 2 x 1 b W 5 O Y W 1 l c y I g V m F s d W U 9 I n N b J n F 1 b 3 Q 7 U 3 R h d H V z J n F 1 b 3 Q 7 L C Z x d W 9 0 O 0 d l b m R l c i Z x d W 9 0 O y w m c X V v d D t B d H R y M y Z x d W 9 0 O y w m c X V v d D t D b G F z c y Z x d W 9 0 O 1 0 i I C 8 + P E V u d H J 5 I F R 5 c G U 9 I k Z p b G x D b 2 x 1 b W 5 U e X B l c y I g V m F s d W U 9 I n N C Z 1 l E Q m c 9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N z a W d u b W V u d C A x X 1 R l c 3 Q v Q X V 0 b 1 J l b W 9 2 Z W R D b 2 x 1 b W 5 z M S 5 7 U 3 R h d H V z L D B 9 J n F 1 b 3 Q 7 L C Z x d W 9 0 O 1 N l Y 3 R p b 2 4 x L 0 F z c 2 l n b m 1 l b n Q g M V 9 U Z X N 0 L 0 F 1 d G 9 S Z W 1 v d m V k Q 2 9 s d W 1 u c z E u e 0 d l b m R l c i w x f S Z x d W 9 0 O y w m c X V v d D t T Z W N 0 a W 9 u M S 9 B c 3 N p Z 2 5 t Z W 5 0 I D F f V G V z d C 9 B d X R v U m V t b 3 Z l Z E N v b H V t b n M x L n t B d H R y M y w y f S Z x d W 9 0 O y w m c X V v d D t T Z W N 0 a W 9 u M S 9 B c 3 N p Z 2 5 t Z W 5 0 I D F f V G V z d C 9 B d X R v U m V t b 3 Z l Z E N v b H V t b n M x L n t D b G F z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c 3 N p Z 2 5 t Z W 5 0 I D F f V G V z d C 9 B d X R v U m V t b 3 Z l Z E N v b H V t b n M x L n t T d G F 0 d X M s M H 0 m c X V v d D s s J n F 1 b 3 Q 7 U 2 V j d G l v b j E v Q X N z a W d u b W V u d C A x X 1 R l c 3 Q v Q X V 0 b 1 J l b W 9 2 Z W R D b 2 x 1 b W 5 z M S 5 7 R 2 V u Z G V y L D F 9 J n F 1 b 3 Q 7 L C Z x d W 9 0 O 1 N l Y 3 R p b 2 4 x L 0 F z c 2 l n b m 1 l b n Q g M V 9 U Z X N 0 L 0 F 1 d G 9 S Z W 1 v d m V k Q 2 9 s d W 1 u c z E u e 0 F 0 d H I z L D J 9 J n F 1 b 3 Q 7 L C Z x d W 9 0 O 1 N l Y 3 R p b 2 4 x L 0 F z c 2 l n b m 1 l b n Q g M V 9 U Z X N 0 L 0 F 1 d G 9 S Z W 1 v d m V k Q 2 9 s d W 1 u c z E u e 0 N s Y X N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3 N p Z 2 5 t Z W 5 0 J T I w M V 9 U Z X N 0 J T I w K D Q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l M j A x X 1 R l c 3 Q l M j A o N C k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J T I w M V 9 U Z X N 0 J T I w K D Q p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l n b m 1 l b n Q l M j A x X 1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3 N p Z 2 5 t Z W 5 0 X z F f V G V z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0 Y X R 1 c y Z x d W 9 0 O y w m c X V v d D t H Z W 5 k Z X I m c X V v d D s s J n F 1 b 3 Q 7 Q X R 0 c j M m c X V v d D s s J n F 1 b 3 Q 7 Q 2 x h c 3 M m c X V v d D t d I i A v P j x F b n R y e S B U e X B l P S J G a W x s Q 2 9 s d W 1 u V H l w Z X M i I F Z h b H V l P S J z Q m d Z R E J n P T 0 i I C 8 + P E V u d H J 5 I F R 5 c G U 9 I k Z p b G x M Y X N 0 V X B k Y X R l Z C I g V m F s d W U 9 I m Q y M D I 0 L T E x L T A 1 V D E 0 O j E w O j U 2 L j M 0 O D c 5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c 2 l n b m 1 l b n Q g M V 9 U Z X N 0 L 0 F 1 d G 9 S Z W 1 v d m V k Q 2 9 s d W 1 u c z E u e 1 N 0 Y X R 1 c y w w f S Z x d W 9 0 O y w m c X V v d D t T Z W N 0 a W 9 u M S 9 B c 3 N p Z 2 5 t Z W 5 0 I D F f V G V z d C 9 B d X R v U m V t b 3 Z l Z E N v b H V t b n M x L n t H Z W 5 k Z X I s M X 0 m c X V v d D s s J n F 1 b 3 Q 7 U 2 V j d G l v b j E v Q X N z a W d u b W V u d C A x X 1 R l c 3 Q v Q X V 0 b 1 J l b W 9 2 Z W R D b 2 x 1 b W 5 z M S 5 7 Q X R 0 c j M s M n 0 m c X V v d D s s J n F 1 b 3 Q 7 U 2 V j d G l v b j E v Q X N z a W d u b W V u d C A x X 1 R l c 3 Q v Q X V 0 b 1 J l b W 9 2 Z W R D b 2 x 1 b W 5 z M S 5 7 Q 2 x h c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X N z a W d u b W V u d C A x X 1 R l c 3 Q v Q X V 0 b 1 J l b W 9 2 Z W R D b 2 x 1 b W 5 z M S 5 7 U 3 R h d H V z L D B 9 J n F 1 b 3 Q 7 L C Z x d W 9 0 O 1 N l Y 3 R p b 2 4 x L 0 F z c 2 l n b m 1 l b n Q g M V 9 U Z X N 0 L 0 F 1 d G 9 S Z W 1 v d m V k Q 2 9 s d W 1 u c z E u e 0 d l b m R l c i w x f S Z x d W 9 0 O y w m c X V v d D t T Z W N 0 a W 9 u M S 9 B c 3 N p Z 2 5 t Z W 5 0 I D F f V G V z d C 9 B d X R v U m V t b 3 Z l Z E N v b H V t b n M x L n t B d H R y M y w y f S Z x d W 9 0 O y w m c X V v d D t T Z W N 0 a W 9 u M S 9 B c 3 N p Z 2 5 t Z W 5 0 I D F f V G V z d C 9 B d X R v U m V t b 3 Z l Z E N v b H V t b n M x L n t D b G F z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N z a W d u b W V u d C U y M D F f V G V z d C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J T I w M V 9 U Z X N 0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a W d u b W V u d C U y M D F f V G V z d C 9 E Z S V D N C U 5 R m k l Q z U l O U Z 0 a X J p b G V u J T I w V C V D M y V C Q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6 L W f F Q c K 0 C / j C e C F y T I E Q A A A A A C A A A A A A A Q Z g A A A A E A A C A A A A D 2 d M 7 T w S O m e C h h B U 1 3 O n u 4 6 T S / i Q r r / W c K f D + v 4 3 O X U w A A A A A O g A A A A A I A A C A A A A C 6 A e C T k l P 6 v q x N C 6 w H 5 W B y B n x J i g g B S t K d h J b r Z c a J r V A A A A B K f o q 7 X l 9 O h 2 9 P 7 E 5 z 2 f q h u 1 O 0 s U S K Q N D Y 2 n / d I 6 l i + t Z P u k / b x y n Q i Y 1 G w T S v Y r N 0 l v i m D m l G b K l a t J G T 8 h / E c H 2 + j p w A N g W k 2 d M D M + i 7 1 0 A A A A A 7 y 4 6 7 W 6 p 1 b a y d R Y k I h n B B T Y 7 j 4 u o H L 4 O d 8 Q q k V H R m G e n x C u s x k B 2 U + b e D 4 V / m B r w H 9 d 9 m T S d n K N f y / 6 E A u L 7 d < / D a t a M a s h u p > 
</file>

<file path=customXml/itemProps1.xml><?xml version="1.0" encoding="utf-8"?>
<ds:datastoreItem xmlns:ds="http://schemas.openxmlformats.org/officeDocument/2006/customXml" ds:itemID="{4274CF19-58A3-4041-BA84-080757FBD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Question1e_Scores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idrava</dc:creator>
  <cp:lastModifiedBy>Ege Kaan Özalp</cp:lastModifiedBy>
  <dcterms:created xsi:type="dcterms:W3CDTF">2015-06-05T18:17:20Z</dcterms:created>
  <dcterms:modified xsi:type="dcterms:W3CDTF">2024-11-08T18:26:22Z</dcterms:modified>
</cp:coreProperties>
</file>