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Dersler\5.1\IE 451\Assignment 1\Final_Answers\Question3\"/>
    </mc:Choice>
  </mc:AlternateContent>
  <xr:revisionPtr revIDLastSave="0" documentId="13_ncr:1_{5FC3A5F6-B29D-499C-BF77-B17A3BFB77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ereals" sheetId="1" r:id="rId1"/>
    <sheet name="Question3-C" sheetId="5" r:id="rId2"/>
    <sheet name="Sheet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9" i="5" l="1"/>
  <c r="B81" i="5"/>
  <c r="F3" i="5"/>
  <c r="I3" i="5" s="1"/>
  <c r="F4" i="5"/>
  <c r="F5" i="5"/>
  <c r="L5" i="5" s="1"/>
  <c r="F6" i="5"/>
  <c r="I6" i="5" s="1"/>
  <c r="F7" i="5"/>
  <c r="L7" i="5" s="1"/>
  <c r="F8" i="5"/>
  <c r="I8" i="5" s="1"/>
  <c r="F9" i="5"/>
  <c r="L9" i="5" s="1"/>
  <c r="F10" i="5"/>
  <c r="I10" i="5" s="1"/>
  <c r="F11" i="5"/>
  <c r="I11" i="5" s="1"/>
  <c r="F12" i="5"/>
  <c r="L12" i="5" s="1"/>
  <c r="F13" i="5"/>
  <c r="L13" i="5" s="1"/>
  <c r="F14" i="5"/>
  <c r="I14" i="5" s="1"/>
  <c r="F15" i="5"/>
  <c r="L15" i="5" s="1"/>
  <c r="F16" i="5"/>
  <c r="I16" i="5" s="1"/>
  <c r="F17" i="5"/>
  <c r="L17" i="5" s="1"/>
  <c r="F18" i="5"/>
  <c r="I18" i="5" s="1"/>
  <c r="F19" i="5"/>
  <c r="I19" i="5" s="1"/>
  <c r="F20" i="5"/>
  <c r="I20" i="5" s="1"/>
  <c r="F21" i="5"/>
  <c r="L21" i="5" s="1"/>
  <c r="F22" i="5"/>
  <c r="I22" i="5" s="1"/>
  <c r="F23" i="5"/>
  <c r="L23" i="5" s="1"/>
  <c r="F24" i="5"/>
  <c r="I24" i="5" s="1"/>
  <c r="F25" i="5"/>
  <c r="L25" i="5" s="1"/>
  <c r="F26" i="5"/>
  <c r="I26" i="5" s="1"/>
  <c r="F27" i="5"/>
  <c r="I27" i="5" s="1"/>
  <c r="F28" i="5"/>
  <c r="I28" i="5" s="1"/>
  <c r="F29" i="5"/>
  <c r="L29" i="5" s="1"/>
  <c r="F30" i="5"/>
  <c r="I30" i="5" s="1"/>
  <c r="F31" i="5"/>
  <c r="L31" i="5" s="1"/>
  <c r="F32" i="5"/>
  <c r="I32" i="5" s="1"/>
  <c r="F33" i="5"/>
  <c r="L33" i="5" s="1"/>
  <c r="F34" i="5"/>
  <c r="I34" i="5" s="1"/>
  <c r="F35" i="5"/>
  <c r="I35" i="5" s="1"/>
  <c r="F36" i="5"/>
  <c r="L36" i="5" s="1"/>
  <c r="F37" i="5"/>
  <c r="L37" i="5" s="1"/>
  <c r="F38" i="5"/>
  <c r="I38" i="5" s="1"/>
  <c r="F39" i="5"/>
  <c r="L39" i="5" s="1"/>
  <c r="F40" i="5"/>
  <c r="I40" i="5" s="1"/>
  <c r="F41" i="5"/>
  <c r="L41" i="5" s="1"/>
  <c r="F42" i="5"/>
  <c r="I42" i="5" s="1"/>
  <c r="F43" i="5"/>
  <c r="I43" i="5" s="1"/>
  <c r="F44" i="5"/>
  <c r="L44" i="5" s="1"/>
  <c r="F45" i="5"/>
  <c r="L45" i="5" s="1"/>
  <c r="F46" i="5"/>
  <c r="I46" i="5" s="1"/>
  <c r="F47" i="5"/>
  <c r="L47" i="5" s="1"/>
  <c r="F48" i="5"/>
  <c r="I48" i="5" s="1"/>
  <c r="F49" i="5"/>
  <c r="L49" i="5" s="1"/>
  <c r="F50" i="5"/>
  <c r="I50" i="5" s="1"/>
  <c r="F51" i="5"/>
  <c r="I51" i="5" s="1"/>
  <c r="F52" i="5"/>
  <c r="I52" i="5" s="1"/>
  <c r="F53" i="5"/>
  <c r="L53" i="5" s="1"/>
  <c r="F54" i="5"/>
  <c r="I54" i="5" s="1"/>
  <c r="F55" i="5"/>
  <c r="L55" i="5" s="1"/>
  <c r="F56" i="5"/>
  <c r="I56" i="5" s="1"/>
  <c r="F57" i="5"/>
  <c r="L57" i="5" s="1"/>
  <c r="F58" i="5"/>
  <c r="I58" i="5" s="1"/>
  <c r="F59" i="5"/>
  <c r="I59" i="5" s="1"/>
  <c r="F60" i="5"/>
  <c r="L60" i="5" s="1"/>
  <c r="F61" i="5"/>
  <c r="L61" i="5" s="1"/>
  <c r="F62" i="5"/>
  <c r="I62" i="5" s="1"/>
  <c r="F63" i="5"/>
  <c r="L63" i="5" s="1"/>
  <c r="F64" i="5"/>
  <c r="I64" i="5" s="1"/>
  <c r="F65" i="5"/>
  <c r="L65" i="5" s="1"/>
  <c r="F66" i="5"/>
  <c r="I66" i="5" s="1"/>
  <c r="F67" i="5"/>
  <c r="I67" i="5" s="1"/>
  <c r="F68" i="5"/>
  <c r="L68" i="5" s="1"/>
  <c r="F69" i="5"/>
  <c r="L69" i="5" s="1"/>
  <c r="F70" i="5"/>
  <c r="I70" i="5" s="1"/>
  <c r="F71" i="5"/>
  <c r="L71" i="5" s="1"/>
  <c r="F72" i="5"/>
  <c r="I72" i="5" s="1"/>
  <c r="F73" i="5"/>
  <c r="L73" i="5" s="1"/>
  <c r="F74" i="5"/>
  <c r="I74" i="5" s="1"/>
  <c r="F75" i="5"/>
  <c r="I75" i="5" s="1"/>
  <c r="F76" i="5"/>
  <c r="I76" i="5" s="1"/>
  <c r="F77" i="5"/>
  <c r="L77" i="5" s="1"/>
  <c r="F78" i="5"/>
  <c r="I78" i="5" s="1"/>
  <c r="F2" i="5"/>
  <c r="L2" i="5" s="1"/>
  <c r="Q3" i="5" a="1"/>
  <c r="R3" i="5" s="1"/>
  <c r="I15" i="5" l="1"/>
  <c r="I2" i="5"/>
  <c r="I53" i="5"/>
  <c r="I13" i="5"/>
  <c r="I37" i="5"/>
  <c r="I31" i="5"/>
  <c r="I77" i="5"/>
  <c r="L54" i="5"/>
  <c r="I57" i="5"/>
  <c r="L46" i="5"/>
  <c r="I55" i="5"/>
  <c r="L38" i="5"/>
  <c r="I33" i="5"/>
  <c r="I9" i="5"/>
  <c r="I71" i="5"/>
  <c r="I49" i="5"/>
  <c r="I29" i="5"/>
  <c r="I7" i="5"/>
  <c r="L30" i="5"/>
  <c r="I69" i="5"/>
  <c r="I47" i="5"/>
  <c r="I25" i="5"/>
  <c r="I5" i="5"/>
  <c r="L22" i="5"/>
  <c r="I73" i="5"/>
  <c r="I65" i="5"/>
  <c r="I45" i="5"/>
  <c r="I23" i="5"/>
  <c r="L78" i="5"/>
  <c r="L14" i="5"/>
  <c r="K2" i="5"/>
  <c r="I63" i="5"/>
  <c r="I41" i="5"/>
  <c r="I21" i="5"/>
  <c r="L70" i="5"/>
  <c r="L6" i="5"/>
  <c r="I61" i="5"/>
  <c r="I39" i="5"/>
  <c r="I17" i="5"/>
  <c r="L62" i="5"/>
  <c r="L76" i="5"/>
  <c r="L52" i="5"/>
  <c r="L28" i="5"/>
  <c r="L20" i="5"/>
  <c r="I68" i="5"/>
  <c r="I60" i="5"/>
  <c r="I44" i="5"/>
  <c r="I36" i="5"/>
  <c r="I12" i="5"/>
  <c r="I4" i="5"/>
  <c r="L75" i="5"/>
  <c r="L67" i="5"/>
  <c r="L59" i="5"/>
  <c r="L51" i="5"/>
  <c r="L43" i="5"/>
  <c r="L35" i="5"/>
  <c r="L27" i="5"/>
  <c r="L19" i="5"/>
  <c r="L11" i="5"/>
  <c r="L3" i="5"/>
  <c r="L74" i="5"/>
  <c r="L66" i="5"/>
  <c r="L58" i="5"/>
  <c r="L50" i="5"/>
  <c r="L42" i="5"/>
  <c r="L34" i="5"/>
  <c r="L26" i="5"/>
  <c r="L18" i="5"/>
  <c r="L10" i="5"/>
  <c r="L4" i="5"/>
  <c r="L72" i="5"/>
  <c r="L64" i="5"/>
  <c r="L56" i="5"/>
  <c r="L48" i="5"/>
  <c r="L40" i="5"/>
  <c r="L32" i="5"/>
  <c r="L24" i="5"/>
  <c r="L16" i="5"/>
  <c r="L8" i="5"/>
  <c r="G4" i="5"/>
  <c r="H75" i="5"/>
  <c r="H58" i="5"/>
  <c r="H42" i="5"/>
  <c r="H18" i="5"/>
  <c r="H50" i="5"/>
  <c r="H26" i="5"/>
  <c r="H67" i="5"/>
  <c r="H66" i="5"/>
  <c r="H74" i="5"/>
  <c r="H34" i="5"/>
  <c r="H59" i="5"/>
  <c r="H78" i="5"/>
  <c r="H54" i="5"/>
  <c r="H61" i="5"/>
  <c r="H45" i="5"/>
  <c r="H9" i="5"/>
  <c r="H70" i="5"/>
  <c r="H62" i="5"/>
  <c r="H46" i="5"/>
  <c r="H77" i="5"/>
  <c r="H69" i="5"/>
  <c r="H53" i="5"/>
  <c r="H76" i="5"/>
  <c r="H68" i="5"/>
  <c r="H60" i="5"/>
  <c r="H52" i="5"/>
  <c r="H44" i="5"/>
  <c r="H36" i="5"/>
  <c r="H28" i="5"/>
  <c r="H20" i="5"/>
  <c r="G64" i="5"/>
  <c r="H37" i="5"/>
  <c r="H29" i="5"/>
  <c r="H21" i="5"/>
  <c r="H13" i="5"/>
  <c r="H5" i="5"/>
  <c r="G51" i="5"/>
  <c r="H12" i="5"/>
  <c r="H4" i="5"/>
  <c r="G43" i="5"/>
  <c r="G35" i="5"/>
  <c r="G32" i="5"/>
  <c r="H10" i="5"/>
  <c r="H73" i="5"/>
  <c r="H65" i="5"/>
  <c r="H57" i="5"/>
  <c r="H49" i="5"/>
  <c r="H41" i="5"/>
  <c r="H33" i="5"/>
  <c r="H25" i="5"/>
  <c r="H17" i="5"/>
  <c r="G75" i="5"/>
  <c r="G19" i="5"/>
  <c r="G72" i="5"/>
  <c r="G11" i="5"/>
  <c r="H2" i="5"/>
  <c r="H71" i="5"/>
  <c r="H63" i="5"/>
  <c r="H55" i="5"/>
  <c r="H47" i="5"/>
  <c r="H39" i="5"/>
  <c r="H31" i="5"/>
  <c r="H23" i="5"/>
  <c r="H15" i="5"/>
  <c r="H7" i="5"/>
  <c r="G66" i="5"/>
  <c r="H51" i="5"/>
  <c r="H43" i="5"/>
  <c r="H35" i="5"/>
  <c r="H27" i="5"/>
  <c r="H19" i="5"/>
  <c r="H11" i="5"/>
  <c r="H3" i="5"/>
  <c r="G59" i="5"/>
  <c r="G27" i="5"/>
  <c r="G56" i="5"/>
  <c r="G24" i="5"/>
  <c r="G74" i="5"/>
  <c r="G48" i="5"/>
  <c r="G16" i="5"/>
  <c r="H38" i="5"/>
  <c r="H30" i="5"/>
  <c r="H22" i="5"/>
  <c r="H14" i="5"/>
  <c r="H6" i="5"/>
  <c r="G67" i="5"/>
  <c r="G40" i="5"/>
  <c r="G3" i="5"/>
  <c r="G58" i="5"/>
  <c r="G50" i="5"/>
  <c r="G42" i="5"/>
  <c r="G34" i="5"/>
  <c r="G26" i="5"/>
  <c r="G18" i="5"/>
  <c r="G10" i="5"/>
  <c r="G2" i="5"/>
  <c r="H72" i="5"/>
  <c r="H64" i="5"/>
  <c r="H56" i="5"/>
  <c r="H48" i="5"/>
  <c r="H40" i="5"/>
  <c r="H32" i="5"/>
  <c r="H24" i="5"/>
  <c r="H16" i="5"/>
  <c r="H8" i="5"/>
  <c r="G73" i="5"/>
  <c r="G65" i="5"/>
  <c r="G57" i="5"/>
  <c r="G49" i="5"/>
  <c r="G41" i="5"/>
  <c r="G33" i="5"/>
  <c r="G25" i="5"/>
  <c r="G17" i="5"/>
  <c r="G9" i="5"/>
  <c r="G71" i="5"/>
  <c r="G63" i="5"/>
  <c r="G55" i="5"/>
  <c r="G47" i="5"/>
  <c r="G39" i="5"/>
  <c r="G31" i="5"/>
  <c r="G23" i="5"/>
  <c r="G15" i="5"/>
  <c r="G7" i="5"/>
  <c r="G8" i="5"/>
  <c r="G78" i="5"/>
  <c r="G70" i="5"/>
  <c r="G62" i="5"/>
  <c r="G54" i="5"/>
  <c r="G46" i="5"/>
  <c r="G38" i="5"/>
  <c r="G30" i="5"/>
  <c r="G22" i="5"/>
  <c r="G14" i="5"/>
  <c r="G6" i="5"/>
  <c r="G77" i="5"/>
  <c r="G69" i="5"/>
  <c r="G61" i="5"/>
  <c r="G53" i="5"/>
  <c r="G45" i="5"/>
  <c r="G37" i="5"/>
  <c r="G29" i="5"/>
  <c r="G21" i="5"/>
  <c r="G13" i="5"/>
  <c r="G5" i="5"/>
  <c r="G76" i="5"/>
  <c r="G68" i="5"/>
  <c r="G60" i="5"/>
  <c r="G52" i="5"/>
  <c r="G44" i="5"/>
  <c r="G36" i="5"/>
  <c r="G28" i="5"/>
  <c r="G20" i="5"/>
  <c r="G12" i="5"/>
  <c r="BN6" i="5"/>
  <c r="Z6" i="5"/>
  <c r="BK5" i="5"/>
  <c r="AE5" i="5"/>
  <c r="BX4" i="5"/>
  <c r="AR4" i="5"/>
  <c r="CK3" i="5"/>
  <c r="AO3" i="5"/>
  <c r="BU6" i="5"/>
  <c r="Y6" i="5"/>
  <c r="AT5" i="5"/>
  <c r="BT3" i="5"/>
  <c r="CB6" i="5"/>
  <c r="BT6" i="5"/>
  <c r="BL6" i="5"/>
  <c r="BD6" i="5"/>
  <c r="AV6" i="5"/>
  <c r="AN6" i="5"/>
  <c r="AF6" i="5"/>
  <c r="X6" i="5"/>
  <c r="CO5" i="5"/>
  <c r="CG5" i="5"/>
  <c r="BY5" i="5"/>
  <c r="BQ5" i="5"/>
  <c r="BI5" i="5"/>
  <c r="BA5" i="5"/>
  <c r="AS5" i="5"/>
  <c r="AK5" i="5"/>
  <c r="AC5" i="5"/>
  <c r="U5" i="5"/>
  <c r="CL4" i="5"/>
  <c r="CD4" i="5"/>
  <c r="BV4" i="5"/>
  <c r="BN4" i="5"/>
  <c r="BF4" i="5"/>
  <c r="AX4" i="5"/>
  <c r="AP4" i="5"/>
  <c r="AH4" i="5"/>
  <c r="Z4" i="5"/>
  <c r="R4" i="5"/>
  <c r="CI3" i="5"/>
  <c r="CA3" i="5"/>
  <c r="BS3" i="5"/>
  <c r="BK3" i="5"/>
  <c r="BC3" i="5"/>
  <c r="AU3" i="5"/>
  <c r="AM3" i="5"/>
  <c r="AE3" i="5"/>
  <c r="W3" i="5"/>
  <c r="BV6" i="5"/>
  <c r="AP6" i="5"/>
  <c r="CA5" i="5"/>
  <c r="AU5" i="5"/>
  <c r="CN4" i="5"/>
  <c r="BH4" i="5"/>
  <c r="AB4" i="5"/>
  <c r="BU3" i="5"/>
  <c r="AW3" i="5"/>
  <c r="Y3" i="5"/>
  <c r="CK6" i="5"/>
  <c r="BM6" i="5"/>
  <c r="AG6" i="5"/>
  <c r="BZ5" i="5"/>
  <c r="BB5" i="5"/>
  <c r="V5" i="5"/>
  <c r="BW4" i="5"/>
  <c r="AY4" i="5"/>
  <c r="AI4" i="5"/>
  <c r="CJ3" i="5"/>
  <c r="BL3" i="5"/>
  <c r="AV3" i="5"/>
  <c r="AN3" i="5"/>
  <c r="CA6" i="5"/>
  <c r="AM6" i="5"/>
  <c r="W6" i="5"/>
  <c r="BX5" i="5"/>
  <c r="AZ5" i="5"/>
  <c r="AB5" i="5"/>
  <c r="BU4" i="5"/>
  <c r="AW4" i="5"/>
  <c r="AG4" i="5"/>
  <c r="CH3" i="5"/>
  <c r="BR3" i="5"/>
  <c r="BB3" i="5"/>
  <c r="V3" i="5"/>
  <c r="CH6" i="5"/>
  <c r="BZ6" i="5"/>
  <c r="BR6" i="5"/>
  <c r="BJ6" i="5"/>
  <c r="BB6" i="5"/>
  <c r="AT6" i="5"/>
  <c r="AL6" i="5"/>
  <c r="AD6" i="5"/>
  <c r="V6" i="5"/>
  <c r="CM5" i="5"/>
  <c r="CE5" i="5"/>
  <c r="BW5" i="5"/>
  <c r="BO5" i="5"/>
  <c r="BG5" i="5"/>
  <c r="AY5" i="5"/>
  <c r="AQ5" i="5"/>
  <c r="AI5" i="5"/>
  <c r="AA5" i="5"/>
  <c r="S5" i="5"/>
  <c r="CJ4" i="5"/>
  <c r="CB4" i="5"/>
  <c r="BT4" i="5"/>
  <c r="BL4" i="5"/>
  <c r="BD4" i="5"/>
  <c r="AV4" i="5"/>
  <c r="AN4" i="5"/>
  <c r="AF4" i="5"/>
  <c r="X4" i="5"/>
  <c r="CO3" i="5"/>
  <c r="CG3" i="5"/>
  <c r="BY3" i="5"/>
  <c r="BQ3" i="5"/>
  <c r="BI3" i="5"/>
  <c r="BA3" i="5"/>
  <c r="AS3" i="5"/>
  <c r="AK3" i="5"/>
  <c r="AC3" i="5"/>
  <c r="U3" i="5"/>
  <c r="BK6" i="5"/>
  <c r="AE6" i="5"/>
  <c r="CF5" i="5"/>
  <c r="BH5" i="5"/>
  <c r="AJ5" i="5"/>
  <c r="CK4" i="5"/>
  <c r="BM4" i="5"/>
  <c r="Y4" i="5"/>
  <c r="AL3" i="5"/>
  <c r="CO6" i="5"/>
  <c r="CG6" i="5"/>
  <c r="BY6" i="5"/>
  <c r="BQ6" i="5"/>
  <c r="BI6" i="5"/>
  <c r="BA6" i="5"/>
  <c r="AS6" i="5"/>
  <c r="AK6" i="5"/>
  <c r="AC6" i="5"/>
  <c r="U6" i="5"/>
  <c r="CL5" i="5"/>
  <c r="CD5" i="5"/>
  <c r="BV5" i="5"/>
  <c r="BN5" i="5"/>
  <c r="BF5" i="5"/>
  <c r="AX5" i="5"/>
  <c r="AP5" i="5"/>
  <c r="AH5" i="5"/>
  <c r="Z5" i="5"/>
  <c r="R5" i="5"/>
  <c r="CI4" i="5"/>
  <c r="CA4" i="5"/>
  <c r="BS4" i="5"/>
  <c r="BK4" i="5"/>
  <c r="BC4" i="5"/>
  <c r="AU4" i="5"/>
  <c r="AM4" i="5"/>
  <c r="AE4" i="5"/>
  <c r="W4" i="5"/>
  <c r="CN3" i="5"/>
  <c r="CF3" i="5"/>
  <c r="BX3" i="5"/>
  <c r="BP3" i="5"/>
  <c r="BH3" i="5"/>
  <c r="AZ3" i="5"/>
  <c r="AR3" i="5"/>
  <c r="AJ3" i="5"/>
  <c r="AB3" i="5"/>
  <c r="T3" i="5"/>
  <c r="CL6" i="5"/>
  <c r="BF6" i="5"/>
  <c r="AH6" i="5"/>
  <c r="CI5" i="5"/>
  <c r="BC5" i="5"/>
  <c r="W5" i="5"/>
  <c r="BP4" i="5"/>
  <c r="AJ4" i="5"/>
  <c r="CC3" i="5"/>
  <c r="BE3" i="5"/>
  <c r="Q3" i="5"/>
  <c r="BE6" i="5"/>
  <c r="AO6" i="5"/>
  <c r="CH5" i="5"/>
  <c r="BJ5" i="5"/>
  <c r="AD5" i="5"/>
  <c r="CE4" i="5"/>
  <c r="BG4" i="5"/>
  <c r="AQ4" i="5"/>
  <c r="S4" i="5"/>
  <c r="CB3" i="5"/>
  <c r="BD3" i="5"/>
  <c r="AF3" i="5"/>
  <c r="BS6" i="5"/>
  <c r="AU6" i="5"/>
  <c r="CN5" i="5"/>
  <c r="BP5" i="5"/>
  <c r="AR5" i="5"/>
  <c r="T5" i="5"/>
  <c r="CC4" i="5"/>
  <c r="BE4" i="5"/>
  <c r="AO4" i="5"/>
  <c r="Q4" i="5"/>
  <c r="BZ3" i="5"/>
  <c r="BJ3" i="5"/>
  <c r="AT3" i="5"/>
  <c r="AD3" i="5"/>
  <c r="CN6" i="5"/>
  <c r="CF6" i="5"/>
  <c r="BX6" i="5"/>
  <c r="BP6" i="5"/>
  <c r="BH6" i="5"/>
  <c r="AZ6" i="5"/>
  <c r="AR6" i="5"/>
  <c r="AJ6" i="5"/>
  <c r="AB6" i="5"/>
  <c r="T6" i="5"/>
  <c r="CK5" i="5"/>
  <c r="CC5" i="5"/>
  <c r="BU5" i="5"/>
  <c r="BM5" i="5"/>
  <c r="BE5" i="5"/>
  <c r="AW5" i="5"/>
  <c r="AO5" i="5"/>
  <c r="AG5" i="5"/>
  <c r="Y5" i="5"/>
  <c r="Q5" i="5"/>
  <c r="CH4" i="5"/>
  <c r="BZ4" i="5"/>
  <c r="BR4" i="5"/>
  <c r="BJ4" i="5"/>
  <c r="BB4" i="5"/>
  <c r="AT4" i="5"/>
  <c r="AL4" i="5"/>
  <c r="AD4" i="5"/>
  <c r="V4" i="5"/>
  <c r="CM3" i="5"/>
  <c r="CE3" i="5"/>
  <c r="BW3" i="5"/>
  <c r="BO3" i="5"/>
  <c r="BG3" i="5"/>
  <c r="AY3" i="5"/>
  <c r="AQ3" i="5"/>
  <c r="AI3" i="5"/>
  <c r="AA3" i="5"/>
  <c r="S3" i="5"/>
  <c r="CD6" i="5"/>
  <c r="AX6" i="5"/>
  <c r="R6" i="5"/>
  <c r="BS5" i="5"/>
  <c r="AM5" i="5"/>
  <c r="CF4" i="5"/>
  <c r="AZ4" i="5"/>
  <c r="T4" i="5"/>
  <c r="BM3" i="5"/>
  <c r="AG3" i="5"/>
  <c r="CC6" i="5"/>
  <c r="AW6" i="5"/>
  <c r="Q6" i="5"/>
  <c r="BR5" i="5"/>
  <c r="AL5" i="5"/>
  <c r="CM4" i="5"/>
  <c r="BO4" i="5"/>
  <c r="AA4" i="5"/>
  <c r="X3" i="5"/>
  <c r="CJ6" i="5"/>
  <c r="CI6" i="5"/>
  <c r="BC6" i="5"/>
  <c r="CM6" i="5"/>
  <c r="CE6" i="5"/>
  <c r="BW6" i="5"/>
  <c r="BO6" i="5"/>
  <c r="BG6" i="5"/>
  <c r="AY6" i="5"/>
  <c r="AQ6" i="5"/>
  <c r="AI6" i="5"/>
  <c r="AA6" i="5"/>
  <c r="S6" i="5"/>
  <c r="CJ5" i="5"/>
  <c r="CB5" i="5"/>
  <c r="BT5" i="5"/>
  <c r="BL5" i="5"/>
  <c r="BD5" i="5"/>
  <c r="AV5" i="5"/>
  <c r="AN5" i="5"/>
  <c r="AF5" i="5"/>
  <c r="X5" i="5"/>
  <c r="CO4" i="5"/>
  <c r="CG4" i="5"/>
  <c r="BY4" i="5"/>
  <c r="BQ4" i="5"/>
  <c r="BI4" i="5"/>
  <c r="BA4" i="5"/>
  <c r="AS4" i="5"/>
  <c r="AK4" i="5"/>
  <c r="AC4" i="5"/>
  <c r="U4" i="5"/>
  <c r="CL3" i="5"/>
  <c r="CD3" i="5"/>
  <c r="BV3" i="5"/>
  <c r="BN3" i="5"/>
  <c r="BF3" i="5"/>
  <c r="AX3" i="5"/>
  <c r="AP3" i="5"/>
  <c r="AH3" i="5"/>
  <c r="Z3" i="5"/>
  <c r="L79" i="5" l="1"/>
  <c r="N2" i="5" s="1"/>
  <c r="I79" i="5"/>
  <c r="M2" i="5" s="1"/>
  <c r="G79" i="5"/>
  <c r="AA9" i="5" a="1"/>
  <c r="Q9" i="5" a="1"/>
  <c r="O2" i="5" l="1"/>
  <c r="J2" i="5"/>
  <c r="R9" i="5"/>
  <c r="S10" i="5"/>
  <c r="Q11" i="5"/>
  <c r="R12" i="5"/>
  <c r="T9" i="5"/>
  <c r="R10" i="5"/>
  <c r="S11" i="5"/>
  <c r="R11" i="5"/>
  <c r="T10" i="5"/>
  <c r="S9" i="5"/>
  <c r="Q12" i="5"/>
  <c r="S12" i="5"/>
  <c r="Q9" i="5"/>
  <c r="Q10" i="5"/>
  <c r="T12" i="5"/>
  <c r="T11" i="5"/>
  <c r="AA9" i="5"/>
  <c r="AA10" i="5"/>
  <c r="AA12" i="5"/>
  <c r="AA11" i="5"/>
  <c r="V9" i="5" l="1" a="1"/>
  <c r="W12" i="5" s="1"/>
  <c r="W9" i="5" l="1"/>
  <c r="V12" i="5"/>
  <c r="Y9" i="5"/>
  <c r="W11" i="5"/>
  <c r="Y12" i="5"/>
  <c r="V9" i="5"/>
  <c r="X10" i="5"/>
  <c r="X12" i="5"/>
  <c r="Y11" i="5"/>
  <c r="X9" i="5"/>
  <c r="W10" i="5"/>
  <c r="V11" i="5"/>
  <c r="V10" i="5"/>
  <c r="Y10" i="5"/>
  <c r="X11" i="5"/>
  <c r="AC9" i="5" l="1" a="1"/>
  <c r="AC10" i="5" s="1"/>
  <c r="AC12" i="5" l="1"/>
  <c r="AC11" i="5"/>
  <c r="AC9" i="5"/>
</calcChain>
</file>

<file path=xl/sharedStrings.xml><?xml version="1.0" encoding="utf-8"?>
<sst xmlns="http://schemas.openxmlformats.org/spreadsheetml/2006/main" count="273" uniqueCount="119">
  <si>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</si>
  <si>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</si>
  <si>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</si>
  <si>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</si>
  <si>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</si>
  <si>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</si>
  <si>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</si>
  <si>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</si>
  <si>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</si>
  <si>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</si>
  <si>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</si>
  <si>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</si>
  <si>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</si>
  <si>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</si>
  <si>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</si>
  <si>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</si>
  <si>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</si>
  <si>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</si>
  <si>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</si>
  <si>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</si>
  <si>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</si>
  <si>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</si>
  <si>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</si>
  <si>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</si>
  <si>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</si>
  <si>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</si>
  <si>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</si>
  <si>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</si>
  <si>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</si>
  <si>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</si>
  <si>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</si>
  <si>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</si>
  <si>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</si>
  <si>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</si>
  <si>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</si>
  <si>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</si>
  <si>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</si>
  <si>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</si>
  <si>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</si>
  <si>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</si>
  <si>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</si>
  <si>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</si>
  <si>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</si>
  <si>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</si>
  <si>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</si>
  <si>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</si>
  <si>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</si>
  <si>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</si>
  <si>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</si>
  <si>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</si>
  <si>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</si>
  <si>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</si>
  <si>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</si>
  <si>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</si>
  <si>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</si>
  <si>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</si>
  <si>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</si>
  <si>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</si>
  <si>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</si>
  <si>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</si>
  <si>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</si>
  <si>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</si>
  <si>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</si>
  <si>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</si>
  <si>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</si>
  <si>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</si>
  <si>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</si>
  <si>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</si>
  <si>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</si>
  <si>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</si>
  <si>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</si>
  <si>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</si>
  <si>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</si>
  <si>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</si>
  <si>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</si>
  <si>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</si>
  <si>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</si>
  <si>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</si>
  <si>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</si>
  <si>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</si>
  <si>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</si>
  <si>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</si>
  <si>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</si>
  <si>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</si>
  <si>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</si>
  <si>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</si>
  <si>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</si>
  <si>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</si>
  <si>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</si>
  <si>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</si>
  <si>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</si>
  <si>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</si>
  <si>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</si>
  <si>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</si>
  <si>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</si>
  <si>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</si>
  <si>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</si>
  <si>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</si>
  <si>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</si>
  <si>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</si>
  <si>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</si>
  <si>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</si>
  <si>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 xml:space="preserve">Intercept </t>
  </si>
  <si>
    <t>SST</t>
  </si>
  <si>
    <t>SSR</t>
  </si>
  <si>
    <t>SSE</t>
  </si>
  <si>
    <t>Correlation Coefficient</t>
  </si>
  <si>
    <t>predicted ratings</t>
  </si>
  <si>
    <t>Average Rating</t>
  </si>
  <si>
    <t>R-Squared</t>
  </si>
  <si>
    <t>Mean Absolute Error (MAE)</t>
  </si>
  <si>
    <t>Mean Squared Error (RMSE)</t>
  </si>
  <si>
    <t>Relative Absolute Error</t>
  </si>
  <si>
    <t>Root Relative Squared Error</t>
  </si>
  <si>
    <t>Transpose Matrix</t>
  </si>
  <si>
    <t>X*X'</t>
  </si>
  <si>
    <t>Inverse</t>
  </si>
  <si>
    <t>X'y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</si>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</sst>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opLeftCell="C1" workbookViewId="0">
      <selection activeCell="P1" sqref="P1:P1048576"/>
    </sheetView>
  </sheetViews>
  <sheetFormatPr defaultRowHeight="14.4" x14ac:dyDescent="0.3"/>
  <cols>
    <col min="1" max="1" width="18.6640625" customWidth="1"/>
    <col min="2" max="5" width="9.109375" customWidth="1"/>
    <col min="7" max="9" width="9.109375" customWidth="1"/>
    <col min="11" max="15" width="9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DA5A-193D-4EAF-9E0A-2C5A111B026D}">
  <dimension ref="A1:CO81"/>
  <sheetViews>
    <sheetView tabSelected="1" zoomScale="63" zoomScaleNormal="63" workbookViewId="0"/>
  </sheetViews>
  <sheetFormatPr defaultRowHeight="14.4" x14ac:dyDescent="0.3"/>
  <cols>
    <col min="1" max="1" width="14.44140625" bestFit="1" customWidth="1"/>
    <col min="6" max="6" width="16.109375" bestFit="1" customWidth="1"/>
    <col min="7" max="7" width="9.6640625" customWidth="1"/>
    <col min="8" max="9" width="9.5546875" customWidth="1"/>
    <col min="10" max="10" width="29.109375" bestFit="1" customWidth="1"/>
    <col min="11" max="11" width="32.33203125" bestFit="1" customWidth="1"/>
    <col min="12" max="12" width="25.5546875" bestFit="1" customWidth="1"/>
    <col min="13" max="13" width="25.6640625" bestFit="1" customWidth="1"/>
    <col min="14" max="14" width="30.33203125" bestFit="1" customWidth="1"/>
    <col min="15" max="15" width="30.33203125" customWidth="1"/>
    <col min="16" max="16" width="12.5546875" customWidth="1"/>
    <col min="17" max="17" width="8" customWidth="1"/>
    <col min="18" max="18" width="9.109375" customWidth="1"/>
    <col min="19" max="19" width="9.33203125" customWidth="1"/>
    <col min="26" max="26" width="10.44140625" customWidth="1"/>
    <col min="27" max="27" width="10.109375" customWidth="1"/>
    <col min="28" max="28" width="10.5546875" customWidth="1"/>
    <col min="29" max="29" width="12.6640625" bestFit="1" customWidth="1"/>
  </cols>
  <sheetData>
    <row r="1" spans="1:93" x14ac:dyDescent="0.3">
      <c r="A1" t="s">
        <v>102</v>
      </c>
      <c r="B1" t="s">
        <v>5</v>
      </c>
      <c r="C1" t="s">
        <v>7</v>
      </c>
      <c r="D1" t="s">
        <v>9</v>
      </c>
      <c r="E1" t="s">
        <v>15</v>
      </c>
      <c r="F1" t="s">
        <v>107</v>
      </c>
      <c r="G1" t="s">
        <v>103</v>
      </c>
      <c r="H1" t="s">
        <v>104</v>
      </c>
      <c r="I1" t="s">
        <v>105</v>
      </c>
      <c r="J1" t="s">
        <v>109</v>
      </c>
      <c r="K1" t="s">
        <v>106</v>
      </c>
      <c r="L1" t="s">
        <v>110</v>
      </c>
      <c r="M1" t="s">
        <v>111</v>
      </c>
      <c r="N1" t="s">
        <v>112</v>
      </c>
      <c r="O1" t="s">
        <v>113</v>
      </c>
    </row>
    <row r="2" spans="1:93" x14ac:dyDescent="0.3">
      <c r="A2">
        <v>1</v>
      </c>
      <c r="B2">
        <v>1</v>
      </c>
      <c r="C2">
        <v>10</v>
      </c>
      <c r="D2">
        <v>6</v>
      </c>
      <c r="E2">
        <v>68.402973000000003</v>
      </c>
      <c r="F2">
        <f>53.44-(B2*3.48)+(2.95*C2)-(D2*1.96)</f>
        <v>67.7</v>
      </c>
      <c r="G2" s="2">
        <f>(E2-$B$81)^2</f>
        <v>662.40696477232461</v>
      </c>
      <c r="H2" s="2">
        <f>(F2-$B$81)^2</f>
        <v>626.71592679726655</v>
      </c>
      <c r="I2">
        <f>(E2-F2)^2</f>
        <v>0.49417103872900009</v>
      </c>
      <c r="J2" s="1">
        <f>H79/G79</f>
        <v>0.86657367831356547</v>
      </c>
      <c r="K2">
        <f>CORREL(E2:E78,F2:F78)</f>
        <v>0.93090251197962248</v>
      </c>
      <c r="L2">
        <f>ABS(E2-F2)</f>
        <v>0.70297300000000007</v>
      </c>
      <c r="M2">
        <f>SQRT(I79/77)</f>
        <v>5.0977050023549211</v>
      </c>
      <c r="N2">
        <f>(L79/$B$81)</f>
        <v>9.8131771081238037E-2</v>
      </c>
      <c r="O2">
        <f>SQRT(I79/G79)</f>
        <v>0.36527567902398661</v>
      </c>
      <c r="Q2" s="12" t="s">
        <v>114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4"/>
    </row>
    <row r="3" spans="1:93" x14ac:dyDescent="0.3">
      <c r="A3">
        <v>1</v>
      </c>
      <c r="B3">
        <v>5</v>
      </c>
      <c r="C3">
        <v>2</v>
      </c>
      <c r="D3">
        <v>8</v>
      </c>
      <c r="E3">
        <v>33.983679000000002</v>
      </c>
      <c r="F3">
        <f t="shared" ref="F3:F66" si="0">53.44-(B3*3.48)+(2.95*C3)-(D3*1.96)</f>
        <v>26.259999999999998</v>
      </c>
      <c r="G3" s="2">
        <f t="shared" ref="G3:G66" si="1">(E3-B$81)^2</f>
        <v>75.377575239168792</v>
      </c>
      <c r="H3" s="2">
        <f t="shared" ref="H3:H66" si="2">(F3-$B$81)^2</f>
        <v>269.14715612090282</v>
      </c>
      <c r="I3">
        <f t="shared" ref="I3:I66" si="3">(E3-F3)^2</f>
        <v>59.655217295041062</v>
      </c>
      <c r="L3">
        <f t="shared" ref="L3:L66" si="4">ABS(E3-F3)</f>
        <v>7.7236790000000042</v>
      </c>
      <c r="Q3" s="5">
        <f t="array" ref="Q3:CO6">TRANSPOSE(A2:D78)</f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s="6">
        <v>1</v>
      </c>
    </row>
    <row r="4" spans="1:93" x14ac:dyDescent="0.3">
      <c r="A4">
        <v>1</v>
      </c>
      <c r="B4">
        <v>1</v>
      </c>
      <c r="C4">
        <v>9</v>
      </c>
      <c r="D4">
        <v>5</v>
      </c>
      <c r="E4">
        <v>59.425505000000001</v>
      </c>
      <c r="F4">
        <f t="shared" si="0"/>
        <v>66.710000000000008</v>
      </c>
      <c r="G4" s="2">
        <f t="shared" si="1"/>
        <v>280.89089647531955</v>
      </c>
      <c r="H4" s="2">
        <f t="shared" si="2"/>
        <v>578.12812267155255</v>
      </c>
      <c r="I4">
        <f t="shared" si="3"/>
        <v>53.0638674050251</v>
      </c>
      <c r="L4">
        <f t="shared" si="4"/>
        <v>7.2844950000000068</v>
      </c>
      <c r="Q4" s="5">
        <v>1</v>
      </c>
      <c r="R4">
        <v>5</v>
      </c>
      <c r="S4">
        <v>1</v>
      </c>
      <c r="T4">
        <v>0</v>
      </c>
      <c r="U4">
        <v>2</v>
      </c>
      <c r="V4">
        <v>2</v>
      </c>
      <c r="W4">
        <v>0</v>
      </c>
      <c r="X4">
        <v>2</v>
      </c>
      <c r="Y4">
        <v>1</v>
      </c>
      <c r="Z4">
        <v>0</v>
      </c>
      <c r="AA4">
        <v>2</v>
      </c>
      <c r="AB4">
        <v>2</v>
      </c>
      <c r="AC4">
        <v>3</v>
      </c>
      <c r="AD4">
        <v>2</v>
      </c>
      <c r="AE4">
        <v>1</v>
      </c>
      <c r="AF4">
        <v>0</v>
      </c>
      <c r="AG4">
        <v>0</v>
      </c>
      <c r="AH4">
        <v>0</v>
      </c>
      <c r="AI4">
        <v>1</v>
      </c>
      <c r="AJ4">
        <v>3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2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3</v>
      </c>
      <c r="AZ4">
        <v>2</v>
      </c>
      <c r="BA4">
        <v>1</v>
      </c>
      <c r="BB4">
        <v>0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3</v>
      </c>
      <c r="BJ4">
        <v>3</v>
      </c>
      <c r="BK4">
        <v>2</v>
      </c>
      <c r="BL4">
        <v>1</v>
      </c>
      <c r="BM4">
        <v>1</v>
      </c>
      <c r="BN4">
        <v>2</v>
      </c>
      <c r="BO4">
        <v>0</v>
      </c>
      <c r="BP4">
        <v>2</v>
      </c>
      <c r="BQ4">
        <v>1</v>
      </c>
      <c r="BR4">
        <v>0</v>
      </c>
      <c r="BS4">
        <v>0</v>
      </c>
      <c r="BT4">
        <v>0</v>
      </c>
      <c r="BU4">
        <v>1</v>
      </c>
      <c r="BV4">
        <v>2</v>
      </c>
      <c r="BW4">
        <v>1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 s="6">
        <v>1</v>
      </c>
    </row>
    <row r="5" spans="1:93" x14ac:dyDescent="0.3">
      <c r="A5">
        <v>1</v>
      </c>
      <c r="B5">
        <v>0</v>
      </c>
      <c r="C5">
        <v>14</v>
      </c>
      <c r="D5">
        <v>0</v>
      </c>
      <c r="E5">
        <v>93.704911999999993</v>
      </c>
      <c r="F5">
        <f t="shared" si="0"/>
        <v>94.740000000000009</v>
      </c>
      <c r="G5" s="2">
        <f t="shared" si="1"/>
        <v>2605.0006525145418</v>
      </c>
      <c r="H5" s="2">
        <f t="shared" si="2"/>
        <v>2711.7322010996049</v>
      </c>
      <c r="I5">
        <f t="shared" si="3"/>
        <v>1.0714071677440331</v>
      </c>
      <c r="L5">
        <f t="shared" si="4"/>
        <v>1.035088000000016</v>
      </c>
      <c r="Q5" s="5">
        <v>10</v>
      </c>
      <c r="R5">
        <v>2</v>
      </c>
      <c r="S5">
        <v>9</v>
      </c>
      <c r="T5">
        <v>14</v>
      </c>
      <c r="U5">
        <v>1</v>
      </c>
      <c r="V5">
        <v>1.5</v>
      </c>
      <c r="W5">
        <v>1</v>
      </c>
      <c r="X5">
        <v>2</v>
      </c>
      <c r="Y5">
        <v>4</v>
      </c>
      <c r="Z5">
        <v>5</v>
      </c>
      <c r="AA5">
        <v>0</v>
      </c>
      <c r="AB5">
        <v>2</v>
      </c>
      <c r="AC5">
        <v>0</v>
      </c>
      <c r="AD5">
        <v>2</v>
      </c>
      <c r="AE5">
        <v>0</v>
      </c>
      <c r="AF5">
        <v>0</v>
      </c>
      <c r="AG5">
        <v>1</v>
      </c>
      <c r="AH5">
        <v>1</v>
      </c>
      <c r="AI5">
        <v>0</v>
      </c>
      <c r="AJ5">
        <v>4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3</v>
      </c>
      <c r="AR5">
        <v>5</v>
      </c>
      <c r="AS5">
        <v>5</v>
      </c>
      <c r="AT5">
        <v>0</v>
      </c>
      <c r="AU5">
        <v>0</v>
      </c>
      <c r="AV5">
        <v>0</v>
      </c>
      <c r="AW5">
        <v>3</v>
      </c>
      <c r="AX5">
        <v>3</v>
      </c>
      <c r="AY5">
        <v>3</v>
      </c>
      <c r="AZ5">
        <v>1</v>
      </c>
      <c r="BA5">
        <v>1.5</v>
      </c>
      <c r="BB5">
        <v>0</v>
      </c>
      <c r="BC5">
        <v>1</v>
      </c>
      <c r="BD5">
        <v>2</v>
      </c>
      <c r="BE5">
        <v>0</v>
      </c>
      <c r="BF5">
        <v>2</v>
      </c>
      <c r="BG5">
        <v>0</v>
      </c>
      <c r="BH5">
        <v>0</v>
      </c>
      <c r="BI5">
        <v>3</v>
      </c>
      <c r="BJ5">
        <v>3</v>
      </c>
      <c r="BK5">
        <v>3</v>
      </c>
      <c r="BL5">
        <v>2</v>
      </c>
      <c r="BM5">
        <v>0</v>
      </c>
      <c r="BN5">
        <v>3</v>
      </c>
      <c r="BO5">
        <v>3</v>
      </c>
      <c r="BP5">
        <v>1.5</v>
      </c>
      <c r="BQ5">
        <v>6</v>
      </c>
      <c r="BR5">
        <v>1</v>
      </c>
      <c r="BS5">
        <v>0</v>
      </c>
      <c r="BT5">
        <v>1</v>
      </c>
      <c r="BU5">
        <v>2</v>
      </c>
      <c r="BV5">
        <v>2.7</v>
      </c>
      <c r="BW5">
        <v>5</v>
      </c>
      <c r="BX5">
        <v>2.5</v>
      </c>
      <c r="BY5">
        <v>2</v>
      </c>
      <c r="BZ5">
        <v>0</v>
      </c>
      <c r="CA5">
        <v>0</v>
      </c>
      <c r="CB5">
        <v>3</v>
      </c>
      <c r="CC5">
        <v>4</v>
      </c>
      <c r="CD5">
        <v>3</v>
      </c>
      <c r="CE5">
        <v>1</v>
      </c>
      <c r="CF5">
        <v>1</v>
      </c>
      <c r="CG5">
        <v>3</v>
      </c>
      <c r="CH5">
        <v>0</v>
      </c>
      <c r="CI5">
        <v>4</v>
      </c>
      <c r="CJ5">
        <v>3</v>
      </c>
      <c r="CK5">
        <v>0</v>
      </c>
      <c r="CL5">
        <v>0</v>
      </c>
      <c r="CM5">
        <v>3</v>
      </c>
      <c r="CN5">
        <v>3</v>
      </c>
      <c r="CO5" s="6">
        <v>1</v>
      </c>
    </row>
    <row r="6" spans="1:93" x14ac:dyDescent="0.3">
      <c r="A6">
        <v>1</v>
      </c>
      <c r="B6">
        <v>2</v>
      </c>
      <c r="C6">
        <v>1</v>
      </c>
      <c r="D6">
        <v>8</v>
      </c>
      <c r="E6">
        <v>34.384842999999996</v>
      </c>
      <c r="F6">
        <f t="shared" si="0"/>
        <v>33.75</v>
      </c>
      <c r="G6" s="2">
        <f t="shared" si="1"/>
        <v>68.572675247956724</v>
      </c>
      <c r="H6" s="2">
        <f t="shared" si="2"/>
        <v>79.489795415448242</v>
      </c>
      <c r="I6">
        <f t="shared" si="3"/>
        <v>0.40302563464899555</v>
      </c>
      <c r="L6">
        <f t="shared" si="4"/>
        <v>0.63484299999999649</v>
      </c>
      <c r="Q6" s="7">
        <v>6</v>
      </c>
      <c r="R6" s="4">
        <v>8</v>
      </c>
      <c r="S6" s="4">
        <v>5</v>
      </c>
      <c r="T6" s="4">
        <v>0</v>
      </c>
      <c r="U6" s="4">
        <v>8</v>
      </c>
      <c r="V6" s="4">
        <v>10</v>
      </c>
      <c r="W6" s="4">
        <v>14</v>
      </c>
      <c r="X6" s="4">
        <v>8</v>
      </c>
      <c r="Y6" s="4">
        <v>6</v>
      </c>
      <c r="Z6" s="4">
        <v>5</v>
      </c>
      <c r="AA6" s="4">
        <v>12</v>
      </c>
      <c r="AB6" s="4">
        <v>1</v>
      </c>
      <c r="AC6" s="4">
        <v>9</v>
      </c>
      <c r="AD6" s="4">
        <v>7</v>
      </c>
      <c r="AE6" s="4">
        <v>13</v>
      </c>
      <c r="AF6" s="4">
        <v>3</v>
      </c>
      <c r="AG6" s="4">
        <v>2</v>
      </c>
      <c r="AH6" s="4">
        <v>12</v>
      </c>
      <c r="AI6" s="4">
        <v>13</v>
      </c>
      <c r="AJ6" s="4">
        <v>7</v>
      </c>
      <c r="AK6" s="4">
        <v>0</v>
      </c>
      <c r="AL6" s="4">
        <v>3</v>
      </c>
      <c r="AM6" s="4">
        <v>10</v>
      </c>
      <c r="AN6" s="4">
        <v>5</v>
      </c>
      <c r="AO6" s="4">
        <v>13</v>
      </c>
      <c r="AP6" s="4">
        <v>11</v>
      </c>
      <c r="AQ6" s="4">
        <v>7</v>
      </c>
      <c r="AR6" s="4">
        <v>10</v>
      </c>
      <c r="AS6" s="4">
        <v>12</v>
      </c>
      <c r="AT6" s="4">
        <v>12</v>
      </c>
      <c r="AU6" s="4">
        <v>15</v>
      </c>
      <c r="AV6" s="4">
        <v>9</v>
      </c>
      <c r="AW6" s="4">
        <v>5</v>
      </c>
      <c r="AX6" s="4">
        <v>3</v>
      </c>
      <c r="AY6" s="4">
        <v>4</v>
      </c>
      <c r="AZ6" s="4">
        <v>11</v>
      </c>
      <c r="BA6" s="4">
        <v>10</v>
      </c>
      <c r="BB6" s="4">
        <v>11</v>
      </c>
      <c r="BC6" s="4">
        <v>6</v>
      </c>
      <c r="BD6" s="4">
        <v>9</v>
      </c>
      <c r="BE6" s="4">
        <v>3</v>
      </c>
      <c r="BF6" s="4">
        <v>6</v>
      </c>
      <c r="BG6" s="4">
        <v>12</v>
      </c>
      <c r="BH6" s="4">
        <v>3</v>
      </c>
      <c r="BI6" s="4">
        <v>11</v>
      </c>
      <c r="BJ6" s="4">
        <v>11</v>
      </c>
      <c r="BK6" s="4">
        <v>13</v>
      </c>
      <c r="BL6" s="4">
        <v>6</v>
      </c>
      <c r="BM6" s="4">
        <v>9</v>
      </c>
      <c r="BN6" s="4">
        <v>7</v>
      </c>
      <c r="BO6" s="4">
        <v>2</v>
      </c>
      <c r="BP6" s="4">
        <v>10</v>
      </c>
      <c r="BQ6" s="4">
        <v>14</v>
      </c>
      <c r="BR6" s="4">
        <v>3</v>
      </c>
      <c r="BS6" s="4">
        <v>0</v>
      </c>
      <c r="BT6" s="4">
        <v>0</v>
      </c>
      <c r="BU6" s="4">
        <v>6</v>
      </c>
      <c r="BV6" s="4">
        <v>-1</v>
      </c>
      <c r="BW6" s="4">
        <v>12</v>
      </c>
      <c r="BX6" s="4">
        <v>8</v>
      </c>
      <c r="BY6" s="4">
        <v>6</v>
      </c>
      <c r="BZ6" s="4">
        <v>2</v>
      </c>
      <c r="CA6" s="4">
        <v>3</v>
      </c>
      <c r="CB6" s="4">
        <v>0</v>
      </c>
      <c r="CC6" s="4">
        <v>0</v>
      </c>
      <c r="CD6" s="4">
        <v>0</v>
      </c>
      <c r="CE6" s="4">
        <v>15</v>
      </c>
      <c r="CF6" s="4">
        <v>3</v>
      </c>
      <c r="CG6" s="4">
        <v>5</v>
      </c>
      <c r="CH6" s="4">
        <v>3</v>
      </c>
      <c r="CI6" s="4">
        <v>14</v>
      </c>
      <c r="CJ6" s="4">
        <v>3</v>
      </c>
      <c r="CK6" s="4">
        <v>3</v>
      </c>
      <c r="CL6" s="4">
        <v>12</v>
      </c>
      <c r="CM6" s="4">
        <v>3</v>
      </c>
      <c r="CN6" s="4">
        <v>3</v>
      </c>
      <c r="CO6" s="8">
        <v>8</v>
      </c>
    </row>
    <row r="7" spans="1:93" x14ac:dyDescent="0.3">
      <c r="A7">
        <v>1</v>
      </c>
      <c r="B7">
        <v>2</v>
      </c>
      <c r="C7">
        <v>1.5</v>
      </c>
      <c r="D7">
        <v>10</v>
      </c>
      <c r="E7">
        <v>29.509540999999999</v>
      </c>
      <c r="F7">
        <f t="shared" si="0"/>
        <v>31.305</v>
      </c>
      <c r="G7" s="2">
        <f t="shared" si="1"/>
        <v>173.08465085317749</v>
      </c>
      <c r="H7" s="2">
        <f t="shared" si="2"/>
        <v>129.06561780194176</v>
      </c>
      <c r="I7">
        <f t="shared" si="3"/>
        <v>3.2236730206810038</v>
      </c>
      <c r="L7">
        <f t="shared" si="4"/>
        <v>1.795459000000001</v>
      </c>
    </row>
    <row r="8" spans="1:93" x14ac:dyDescent="0.3">
      <c r="A8">
        <v>1</v>
      </c>
      <c r="B8">
        <v>0</v>
      </c>
      <c r="C8">
        <v>1</v>
      </c>
      <c r="D8">
        <v>14</v>
      </c>
      <c r="E8">
        <v>33.174093999999997</v>
      </c>
      <c r="F8">
        <f t="shared" si="0"/>
        <v>28.950000000000003</v>
      </c>
      <c r="G8" s="2">
        <f t="shared" si="1"/>
        <v>90.090679128785709</v>
      </c>
      <c r="H8" s="2">
        <f t="shared" si="2"/>
        <v>188.12056329077285</v>
      </c>
      <c r="I8">
        <f t="shared" si="3"/>
        <v>17.842970120835947</v>
      </c>
      <c r="L8">
        <f t="shared" si="4"/>
        <v>4.2240939999999938</v>
      </c>
      <c r="Q8" s="12" t="s">
        <v>115</v>
      </c>
      <c r="R8" s="13"/>
      <c r="S8" s="13"/>
      <c r="T8" s="14"/>
      <c r="V8" s="12" t="s">
        <v>116</v>
      </c>
      <c r="W8" s="13"/>
      <c r="X8" s="13"/>
      <c r="Y8" s="14"/>
      <c r="AA8" s="9" t="s">
        <v>117</v>
      </c>
      <c r="AC8" s="9" t="s">
        <v>118</v>
      </c>
    </row>
    <row r="9" spans="1:93" x14ac:dyDescent="0.3">
      <c r="A9">
        <v>1</v>
      </c>
      <c r="B9">
        <v>2</v>
      </c>
      <c r="C9">
        <v>2</v>
      </c>
      <c r="D9">
        <v>8</v>
      </c>
      <c r="E9">
        <v>37.038561999999999</v>
      </c>
      <c r="F9">
        <f t="shared" si="0"/>
        <v>36.699999999999996</v>
      </c>
      <c r="G9" s="2">
        <f t="shared" si="1"/>
        <v>31.664738196289452</v>
      </c>
      <c r="H9" s="2">
        <f t="shared" si="2"/>
        <v>35.589635992071671</v>
      </c>
      <c r="I9">
        <f t="shared" si="3"/>
        <v>0.11462422784400213</v>
      </c>
      <c r="L9">
        <f t="shared" si="4"/>
        <v>0.33856200000000314</v>
      </c>
      <c r="Q9" s="5">
        <f t="array" ref="Q9:T12">MMULT(Q3:CO6,A2:D78)</f>
        <v>77</v>
      </c>
      <c r="R9">
        <v>78</v>
      </c>
      <c r="S9">
        <v>165.7</v>
      </c>
      <c r="T9" s="6">
        <v>533</v>
      </c>
      <c r="V9" s="5">
        <f t="array" ref="V9:Y12">MINVERSE(Q9:T12)</f>
        <v>6.5701746958661864E-2</v>
      </c>
      <c r="W9">
        <v>-7.3855141801807082E-3</v>
      </c>
      <c r="X9">
        <v>-6.149905151906083E-3</v>
      </c>
      <c r="Y9" s="6">
        <v>-4.6227488294409537E-3</v>
      </c>
      <c r="AA9" s="10">
        <f t="array" ref="AA9:AA12">MMULT(Q3:CO6,E2:E78)</f>
        <v>3285.2592839999998</v>
      </c>
      <c r="AC9" s="10">
        <f t="array" ref="AC9:AC12">MMULT(V9:Y12,AA9:AA12)</f>
        <v>53.437203112654885</v>
      </c>
    </row>
    <row r="10" spans="1:93" x14ac:dyDescent="0.3">
      <c r="A10">
        <v>1</v>
      </c>
      <c r="B10">
        <v>1</v>
      </c>
      <c r="C10">
        <v>4</v>
      </c>
      <c r="D10">
        <v>6</v>
      </c>
      <c r="E10">
        <v>49.120252999999998</v>
      </c>
      <c r="F10">
        <f t="shared" si="0"/>
        <v>50.000000000000007</v>
      </c>
      <c r="G10" s="2">
        <f t="shared" si="1"/>
        <v>41.661190051954577</v>
      </c>
      <c r="H10" s="2">
        <f t="shared" si="2"/>
        <v>53.791883337526279</v>
      </c>
      <c r="I10">
        <f t="shared" si="3"/>
        <v>0.77395478400901574</v>
      </c>
      <c r="L10">
        <f t="shared" si="4"/>
        <v>0.87974700000000894</v>
      </c>
      <c r="Q10" s="5">
        <v>78</v>
      </c>
      <c r="R10">
        <v>156</v>
      </c>
      <c r="S10">
        <v>170.9</v>
      </c>
      <c r="T10" s="6">
        <v>632</v>
      </c>
      <c r="V10" s="5">
        <v>-7.3855141801807056E-3</v>
      </c>
      <c r="W10">
        <v>1.4064050549127466E-2</v>
      </c>
      <c r="X10">
        <v>-3.3305693468320917E-4</v>
      </c>
      <c r="Y10" s="6">
        <v>-8.8766194536776799E-4</v>
      </c>
      <c r="AA10" s="10">
        <v>2888.1480550000001</v>
      </c>
      <c r="AC10" s="10">
        <v>-3.4801522125761934</v>
      </c>
    </row>
    <row r="11" spans="1:93" x14ac:dyDescent="0.3">
      <c r="A11">
        <v>1</v>
      </c>
      <c r="B11">
        <v>0</v>
      </c>
      <c r="C11">
        <v>5</v>
      </c>
      <c r="D11">
        <v>5</v>
      </c>
      <c r="E11">
        <v>53.313813000000003</v>
      </c>
      <c r="F11">
        <f t="shared" si="0"/>
        <v>58.39</v>
      </c>
      <c r="G11" s="2">
        <f t="shared" si="1"/>
        <v>113.38220425623831</v>
      </c>
      <c r="H11" s="2">
        <f t="shared" si="2"/>
        <v>247.25345365544828</v>
      </c>
      <c r="I11">
        <f t="shared" si="3"/>
        <v>25.767674458968973</v>
      </c>
      <c r="L11">
        <f t="shared" si="4"/>
        <v>5.0761869999999973</v>
      </c>
      <c r="Q11" s="5">
        <v>165.7</v>
      </c>
      <c r="R11">
        <v>170.9</v>
      </c>
      <c r="S11">
        <v>788.29</v>
      </c>
      <c r="T11" s="6">
        <v>1033.3</v>
      </c>
      <c r="V11" s="5">
        <v>-6.1499051519060812E-3</v>
      </c>
      <c r="W11">
        <v>-3.3305693468320874E-4</v>
      </c>
      <c r="X11">
        <v>2.3713706143403857E-3</v>
      </c>
      <c r="Y11" s="6">
        <v>1.9997190770329579E-4</v>
      </c>
      <c r="AA11" s="10">
        <v>8556.0830218999981</v>
      </c>
      <c r="AC11" s="10">
        <v>2.9503378937516427</v>
      </c>
    </row>
    <row r="12" spans="1:93" x14ac:dyDescent="0.3">
      <c r="A12">
        <v>1</v>
      </c>
      <c r="B12">
        <v>2</v>
      </c>
      <c r="C12">
        <v>0</v>
      </c>
      <c r="D12">
        <v>12</v>
      </c>
      <c r="E12">
        <v>18.042850999999999</v>
      </c>
      <c r="F12">
        <f t="shared" si="0"/>
        <v>22.959999999999997</v>
      </c>
      <c r="G12" s="2">
        <f t="shared" si="1"/>
        <v>606.28493846576134</v>
      </c>
      <c r="H12" s="2">
        <f t="shared" si="2"/>
        <v>388.3148090351886</v>
      </c>
      <c r="I12">
        <f t="shared" si="3"/>
        <v>24.178354288200985</v>
      </c>
      <c r="L12">
        <f t="shared" si="4"/>
        <v>4.9171489999999984</v>
      </c>
      <c r="Q12" s="7">
        <v>533</v>
      </c>
      <c r="R12" s="4">
        <v>632</v>
      </c>
      <c r="S12" s="4">
        <v>1033.3</v>
      </c>
      <c r="T12" s="8">
        <v>5191</v>
      </c>
      <c r="V12" s="7">
        <v>-4.6227488294409572E-3</v>
      </c>
      <c r="W12" s="4">
        <v>-8.8766194536776756E-4</v>
      </c>
      <c r="X12" s="4">
        <v>1.9997190770329609E-4</v>
      </c>
      <c r="Y12" s="8">
        <v>7.3556087523302691E-4</v>
      </c>
      <c r="AA12" s="11">
        <v>19135.91173800001</v>
      </c>
      <c r="AC12" s="11">
        <v>-1.964023399790106</v>
      </c>
    </row>
    <row r="13" spans="1:93" x14ac:dyDescent="0.3">
      <c r="A13">
        <v>1</v>
      </c>
      <c r="B13">
        <v>2</v>
      </c>
      <c r="C13">
        <v>2</v>
      </c>
      <c r="D13">
        <v>1</v>
      </c>
      <c r="E13">
        <v>50.764999000000003</v>
      </c>
      <c r="F13">
        <f t="shared" si="0"/>
        <v>50.419999999999995</v>
      </c>
      <c r="G13" s="2">
        <f t="shared" si="1"/>
        <v>65.598563508807331</v>
      </c>
      <c r="H13" s="2">
        <f t="shared" si="2"/>
        <v>60.12909114843518</v>
      </c>
      <c r="I13">
        <f t="shared" si="3"/>
        <v>0.11902431000100586</v>
      </c>
      <c r="L13">
        <f t="shared" si="4"/>
        <v>0.34499900000000849</v>
      </c>
    </row>
    <row r="14" spans="1:93" x14ac:dyDescent="0.3">
      <c r="A14">
        <v>1</v>
      </c>
      <c r="B14">
        <v>3</v>
      </c>
      <c r="C14">
        <v>0</v>
      </c>
      <c r="D14">
        <v>9</v>
      </c>
      <c r="E14">
        <v>19.823573</v>
      </c>
      <c r="F14">
        <f t="shared" si="0"/>
        <v>25.36</v>
      </c>
      <c r="G14" s="2">
        <f t="shared" si="1"/>
        <v>521.7629937121219</v>
      </c>
      <c r="H14" s="2">
        <f t="shared" si="2"/>
        <v>299.48742509752617</v>
      </c>
      <c r="I14">
        <f t="shared" si="3"/>
        <v>30.652023926328997</v>
      </c>
      <c r="L14">
        <f t="shared" si="4"/>
        <v>5.5364269999999998</v>
      </c>
    </row>
    <row r="15" spans="1:93" x14ac:dyDescent="0.3">
      <c r="A15">
        <v>1</v>
      </c>
      <c r="B15">
        <v>2</v>
      </c>
      <c r="C15">
        <v>2</v>
      </c>
      <c r="D15">
        <v>7</v>
      </c>
      <c r="E15">
        <v>40.400207999999999</v>
      </c>
      <c r="F15">
        <f t="shared" si="0"/>
        <v>38.659999999999997</v>
      </c>
      <c r="G15" s="2">
        <f t="shared" si="1"/>
        <v>5.1324765981649243</v>
      </c>
      <c r="H15" s="2">
        <f t="shared" si="2"/>
        <v>16.045672442980738</v>
      </c>
      <c r="I15">
        <f t="shared" si="3"/>
        <v>3.0283238832640094</v>
      </c>
      <c r="L15">
        <f t="shared" si="4"/>
        <v>1.7402080000000026</v>
      </c>
    </row>
    <row r="16" spans="1:93" x14ac:dyDescent="0.3">
      <c r="A16">
        <v>1</v>
      </c>
      <c r="B16">
        <v>1</v>
      </c>
      <c r="C16">
        <v>0</v>
      </c>
      <c r="D16">
        <v>13</v>
      </c>
      <c r="E16">
        <v>22.736446000000001</v>
      </c>
      <c r="F16">
        <f t="shared" si="0"/>
        <v>24.48</v>
      </c>
      <c r="G16" s="2">
        <f t="shared" si="1"/>
        <v>397.17536377143784</v>
      </c>
      <c r="H16" s="2">
        <f t="shared" si="2"/>
        <v>330.71986587466898</v>
      </c>
      <c r="I16">
        <f t="shared" si="3"/>
        <v>3.0399805509159985</v>
      </c>
      <c r="L16">
        <f t="shared" si="4"/>
        <v>1.7435539999999996</v>
      </c>
    </row>
    <row r="17" spans="1:12" x14ac:dyDescent="0.3">
      <c r="A17">
        <v>1</v>
      </c>
      <c r="B17">
        <v>0</v>
      </c>
      <c r="C17">
        <v>0</v>
      </c>
      <c r="D17">
        <v>3</v>
      </c>
      <c r="E17">
        <v>41.445019000000002</v>
      </c>
      <c r="F17">
        <f t="shared" si="0"/>
        <v>47.559999999999995</v>
      </c>
      <c r="G17" s="2">
        <f t="shared" si="1"/>
        <v>1.4900742788898647</v>
      </c>
      <c r="H17" s="2">
        <f t="shared" si="2"/>
        <v>23.9541236741495</v>
      </c>
      <c r="I17">
        <f t="shared" si="3"/>
        <v>37.392992630360915</v>
      </c>
      <c r="L17">
        <f t="shared" si="4"/>
        <v>6.1149809999999931</v>
      </c>
    </row>
    <row r="18" spans="1:12" x14ac:dyDescent="0.3">
      <c r="A18">
        <v>1</v>
      </c>
      <c r="B18">
        <v>0</v>
      </c>
      <c r="C18">
        <v>1</v>
      </c>
      <c r="D18">
        <v>2</v>
      </c>
      <c r="E18">
        <v>45.863323999999999</v>
      </c>
      <c r="F18">
        <f t="shared" si="0"/>
        <v>52.47</v>
      </c>
      <c r="G18" s="2">
        <f t="shared" si="1"/>
        <v>10.224767352216032</v>
      </c>
      <c r="H18" s="2">
        <f t="shared" si="2"/>
        <v>96.124200701682</v>
      </c>
      <c r="I18">
        <f t="shared" si="3"/>
        <v>43.648167768976002</v>
      </c>
      <c r="L18">
        <f t="shared" si="4"/>
        <v>6.6066760000000002</v>
      </c>
    </row>
    <row r="19" spans="1:12" x14ac:dyDescent="0.3">
      <c r="A19">
        <v>1</v>
      </c>
      <c r="B19">
        <v>0</v>
      </c>
      <c r="C19">
        <v>1</v>
      </c>
      <c r="D19">
        <v>12</v>
      </c>
      <c r="E19">
        <v>35.782791000000003</v>
      </c>
      <c r="F19">
        <f t="shared" si="0"/>
        <v>32.870000000000005</v>
      </c>
      <c r="G19" s="2">
        <f t="shared" si="1"/>
        <v>47.374504952618963</v>
      </c>
      <c r="H19" s="2">
        <f t="shared" si="2"/>
        <v>95.955836192591008</v>
      </c>
      <c r="I19">
        <f t="shared" si="3"/>
        <v>8.4843514096809916</v>
      </c>
      <c r="L19">
        <f t="shared" si="4"/>
        <v>2.9127909999999986</v>
      </c>
    </row>
    <row r="20" spans="1:12" x14ac:dyDescent="0.3">
      <c r="A20">
        <v>1</v>
      </c>
      <c r="B20">
        <v>1</v>
      </c>
      <c r="C20">
        <v>0</v>
      </c>
      <c r="D20">
        <v>13</v>
      </c>
      <c r="E20">
        <v>22.396512999999999</v>
      </c>
      <c r="F20">
        <f t="shared" si="0"/>
        <v>24.48</v>
      </c>
      <c r="G20" s="2">
        <f t="shared" si="1"/>
        <v>410.8401438063915</v>
      </c>
      <c r="H20" s="2">
        <f t="shared" si="2"/>
        <v>330.71986587466898</v>
      </c>
      <c r="I20">
        <f t="shared" si="3"/>
        <v>4.3409180791690067</v>
      </c>
      <c r="L20">
        <f t="shared" si="4"/>
        <v>2.0834870000000016</v>
      </c>
    </row>
    <row r="21" spans="1:12" x14ac:dyDescent="0.3">
      <c r="A21">
        <v>1</v>
      </c>
      <c r="B21">
        <v>3</v>
      </c>
      <c r="C21">
        <v>4</v>
      </c>
      <c r="D21">
        <v>7</v>
      </c>
      <c r="E21">
        <v>40.448771999999998</v>
      </c>
      <c r="F21">
        <f t="shared" si="0"/>
        <v>41.08</v>
      </c>
      <c r="G21" s="2">
        <f t="shared" si="1"/>
        <v>4.9147918689063319</v>
      </c>
      <c r="H21" s="2">
        <f t="shared" si="2"/>
        <v>2.5144603058378618</v>
      </c>
      <c r="I21">
        <f t="shared" si="3"/>
        <v>0.39844878798400013</v>
      </c>
      <c r="L21">
        <f t="shared" si="4"/>
        <v>0.63122800000000012</v>
      </c>
    </row>
    <row r="22" spans="1:12" x14ac:dyDescent="0.3">
      <c r="A22">
        <v>1</v>
      </c>
      <c r="B22">
        <v>0</v>
      </c>
      <c r="C22">
        <v>1</v>
      </c>
      <c r="D22">
        <v>0</v>
      </c>
      <c r="E22">
        <v>64.533816000000002</v>
      </c>
      <c r="F22">
        <f t="shared" si="0"/>
        <v>56.39</v>
      </c>
      <c r="G22" s="2">
        <f t="shared" si="1"/>
        <v>478.21427927632396</v>
      </c>
      <c r="H22" s="2">
        <f t="shared" si="2"/>
        <v>188.35627360350023</v>
      </c>
      <c r="I22">
        <f t="shared" si="3"/>
        <v>66.32173904185602</v>
      </c>
      <c r="L22">
        <f t="shared" si="4"/>
        <v>8.1438160000000011</v>
      </c>
    </row>
    <row r="23" spans="1:12" x14ac:dyDescent="0.3">
      <c r="A23">
        <v>1</v>
      </c>
      <c r="B23">
        <v>0</v>
      </c>
      <c r="C23">
        <v>1</v>
      </c>
      <c r="D23">
        <v>3</v>
      </c>
      <c r="E23">
        <v>46.895643999999997</v>
      </c>
      <c r="F23">
        <f t="shared" si="0"/>
        <v>50.51</v>
      </c>
      <c r="G23" s="2">
        <f t="shared" si="1"/>
        <v>17.892384053589524</v>
      </c>
      <c r="H23" s="2">
        <f t="shared" si="2"/>
        <v>61.532964250772892</v>
      </c>
      <c r="I23">
        <f t="shared" si="3"/>
        <v>13.063569294736006</v>
      </c>
      <c r="L23">
        <f t="shared" si="4"/>
        <v>3.6143560000000008</v>
      </c>
    </row>
    <row r="24" spans="1:12" x14ac:dyDescent="0.3">
      <c r="A24">
        <v>1</v>
      </c>
      <c r="B24">
        <v>1</v>
      </c>
      <c r="C24">
        <v>2</v>
      </c>
      <c r="D24">
        <v>10</v>
      </c>
      <c r="E24">
        <v>36.176195999999997</v>
      </c>
      <c r="F24">
        <f t="shared" si="0"/>
        <v>36.26</v>
      </c>
      <c r="G24" s="2">
        <f t="shared" si="1"/>
        <v>42.113726892522358</v>
      </c>
      <c r="H24" s="2">
        <f t="shared" si="2"/>
        <v>41.033056380643075</v>
      </c>
      <c r="I24">
        <f t="shared" si="3"/>
        <v>7.0231104160001102E-3</v>
      </c>
      <c r="L24">
        <f t="shared" si="4"/>
        <v>8.3804000000000656E-2</v>
      </c>
    </row>
    <row r="25" spans="1:12" x14ac:dyDescent="0.3">
      <c r="A25">
        <v>1</v>
      </c>
      <c r="B25">
        <v>0</v>
      </c>
      <c r="C25">
        <v>1</v>
      </c>
      <c r="D25">
        <v>5</v>
      </c>
      <c r="E25">
        <v>44.330855999999997</v>
      </c>
      <c r="F25">
        <f t="shared" si="0"/>
        <v>46.59</v>
      </c>
      <c r="G25" s="2">
        <f t="shared" si="1"/>
        <v>2.7727278960516668</v>
      </c>
      <c r="H25" s="2">
        <f t="shared" si="2"/>
        <v>15.400091348954769</v>
      </c>
      <c r="I25">
        <f t="shared" si="3"/>
        <v>5.1037316127360279</v>
      </c>
      <c r="L25">
        <f t="shared" si="4"/>
        <v>2.2591440000000063</v>
      </c>
    </row>
    <row r="26" spans="1:12" x14ac:dyDescent="0.3">
      <c r="A26">
        <v>1</v>
      </c>
      <c r="B26">
        <v>1</v>
      </c>
      <c r="C26">
        <v>1</v>
      </c>
      <c r="D26">
        <v>13</v>
      </c>
      <c r="E26">
        <v>32.207582000000002</v>
      </c>
      <c r="F26">
        <f t="shared" si="0"/>
        <v>27.430000000000003</v>
      </c>
      <c r="G26" s="2">
        <f t="shared" si="1"/>
        <v>109.37233641148939</v>
      </c>
      <c r="H26" s="2">
        <f t="shared" si="2"/>
        <v>232.12670645129231</v>
      </c>
      <c r="I26">
        <f t="shared" si="3"/>
        <v>22.825289766723991</v>
      </c>
      <c r="L26">
        <f t="shared" si="4"/>
        <v>4.7775819999999989</v>
      </c>
    </row>
    <row r="27" spans="1:12" x14ac:dyDescent="0.3">
      <c r="A27">
        <v>1</v>
      </c>
      <c r="B27">
        <v>0</v>
      </c>
      <c r="C27">
        <v>1</v>
      </c>
      <c r="D27">
        <v>11</v>
      </c>
      <c r="E27">
        <v>31.435973000000001</v>
      </c>
      <c r="F27">
        <f t="shared" si="0"/>
        <v>34.83</v>
      </c>
      <c r="G27" s="2">
        <f t="shared" si="1"/>
        <v>126.10688050014264</v>
      </c>
      <c r="H27" s="2">
        <f t="shared" si="2"/>
        <v>61.398272643500221</v>
      </c>
      <c r="I27">
        <f t="shared" si="3"/>
        <v>11.519419276728984</v>
      </c>
      <c r="L27">
        <f t="shared" si="4"/>
        <v>3.3940269999999977</v>
      </c>
    </row>
    <row r="28" spans="1:12" x14ac:dyDescent="0.3">
      <c r="A28">
        <v>1</v>
      </c>
      <c r="B28">
        <v>0</v>
      </c>
      <c r="C28">
        <v>3</v>
      </c>
      <c r="D28">
        <v>7</v>
      </c>
      <c r="E28">
        <v>58.345140999999998</v>
      </c>
      <c r="F28">
        <f t="shared" si="0"/>
        <v>48.57</v>
      </c>
      <c r="G28" s="2">
        <f t="shared" si="1"/>
        <v>245.84471368535404</v>
      </c>
      <c r="H28" s="2">
        <f t="shared" si="2"/>
        <v>34.86069960038332</v>
      </c>
      <c r="I28">
        <f t="shared" si="3"/>
        <v>95.553381569880955</v>
      </c>
      <c r="L28">
        <f t="shared" si="4"/>
        <v>9.7751409999999979</v>
      </c>
    </row>
    <row r="29" spans="1:12" x14ac:dyDescent="0.3">
      <c r="A29">
        <v>1</v>
      </c>
      <c r="B29">
        <v>2</v>
      </c>
      <c r="C29">
        <v>5</v>
      </c>
      <c r="D29">
        <v>10</v>
      </c>
      <c r="E29">
        <v>40.917046999999997</v>
      </c>
      <c r="F29">
        <f t="shared" si="0"/>
        <v>41.629999999999995</v>
      </c>
      <c r="G29" s="2">
        <f t="shared" si="1"/>
        <v>3.0578047555443226</v>
      </c>
      <c r="H29" s="2">
        <f t="shared" si="2"/>
        <v>1.0726848201235806</v>
      </c>
      <c r="I29">
        <f t="shared" si="3"/>
        <v>0.50830198020899831</v>
      </c>
      <c r="L29">
        <f t="shared" si="4"/>
        <v>0.71295299999999884</v>
      </c>
    </row>
    <row r="30" spans="1:12" x14ac:dyDescent="0.3">
      <c r="A30">
        <v>1</v>
      </c>
      <c r="B30">
        <v>0</v>
      </c>
      <c r="C30">
        <v>5</v>
      </c>
      <c r="D30">
        <v>12</v>
      </c>
      <c r="E30">
        <v>41.015492000000002</v>
      </c>
      <c r="F30">
        <f t="shared" si="0"/>
        <v>44.67</v>
      </c>
      <c r="G30" s="2">
        <f t="shared" si="1"/>
        <v>2.7232029025063178</v>
      </c>
      <c r="H30" s="2">
        <f t="shared" si="2"/>
        <v>4.0171984990846186</v>
      </c>
      <c r="I30">
        <f t="shared" si="3"/>
        <v>13.355428722064</v>
      </c>
      <c r="L30">
        <f t="shared" si="4"/>
        <v>3.6545079999999999</v>
      </c>
    </row>
    <row r="31" spans="1:12" x14ac:dyDescent="0.3">
      <c r="A31">
        <v>1</v>
      </c>
      <c r="B31">
        <v>1</v>
      </c>
      <c r="C31">
        <v>0</v>
      </c>
      <c r="D31">
        <v>12</v>
      </c>
      <c r="E31">
        <v>28.025765</v>
      </c>
      <c r="F31">
        <f t="shared" si="0"/>
        <v>26.44</v>
      </c>
      <c r="G31" s="2">
        <f t="shared" si="1"/>
        <v>214.32784282334183</v>
      </c>
      <c r="H31" s="2">
        <f t="shared" si="2"/>
        <v>263.27350232557808</v>
      </c>
      <c r="I31">
        <f t="shared" si="3"/>
        <v>2.5146506352249953</v>
      </c>
      <c r="L31">
        <f t="shared" si="4"/>
        <v>1.5857649999999985</v>
      </c>
    </row>
    <row r="32" spans="1:12" x14ac:dyDescent="0.3">
      <c r="A32">
        <v>1</v>
      </c>
      <c r="B32">
        <v>0</v>
      </c>
      <c r="C32">
        <v>0</v>
      </c>
      <c r="D32">
        <v>15</v>
      </c>
      <c r="E32">
        <v>35.252443999999997</v>
      </c>
      <c r="F32">
        <f t="shared" si="0"/>
        <v>24.04</v>
      </c>
      <c r="G32" s="2">
        <f t="shared" si="1"/>
        <v>54.956438461568808</v>
      </c>
      <c r="H32" s="2">
        <f t="shared" si="2"/>
        <v>346.91688626324049</v>
      </c>
      <c r="I32">
        <f t="shared" si="3"/>
        <v>125.71890045313596</v>
      </c>
      <c r="L32">
        <f t="shared" si="4"/>
        <v>11.212443999999998</v>
      </c>
    </row>
    <row r="33" spans="1:12" x14ac:dyDescent="0.3">
      <c r="A33">
        <v>1</v>
      </c>
      <c r="B33">
        <v>1</v>
      </c>
      <c r="C33">
        <v>0</v>
      </c>
      <c r="D33">
        <v>9</v>
      </c>
      <c r="E33">
        <v>23.804043</v>
      </c>
      <c r="F33">
        <f t="shared" si="0"/>
        <v>32.32</v>
      </c>
      <c r="G33" s="2">
        <f t="shared" si="1"/>
        <v>355.76229291233068</v>
      </c>
      <c r="H33" s="2">
        <f t="shared" si="2"/>
        <v>107.03361167830538</v>
      </c>
      <c r="I33">
        <f t="shared" si="3"/>
        <v>72.521523625848999</v>
      </c>
      <c r="L33">
        <f t="shared" si="4"/>
        <v>8.5159570000000002</v>
      </c>
    </row>
    <row r="34" spans="1:12" x14ac:dyDescent="0.3">
      <c r="A34">
        <v>1</v>
      </c>
      <c r="B34">
        <v>1</v>
      </c>
      <c r="C34">
        <v>3</v>
      </c>
      <c r="D34">
        <v>5</v>
      </c>
      <c r="E34">
        <v>52.076897000000002</v>
      </c>
      <c r="F34">
        <f t="shared" si="0"/>
        <v>49.010000000000005</v>
      </c>
      <c r="G34" s="2">
        <f t="shared" si="1"/>
        <v>88.570535105310597</v>
      </c>
      <c r="H34" s="2">
        <f t="shared" si="2"/>
        <v>40.250079211811951</v>
      </c>
      <c r="I34">
        <f t="shared" si="3"/>
        <v>9.4058572086089836</v>
      </c>
      <c r="L34">
        <f t="shared" si="4"/>
        <v>3.0668969999999973</v>
      </c>
    </row>
    <row r="35" spans="1:12" x14ac:dyDescent="0.3">
      <c r="A35">
        <v>1</v>
      </c>
      <c r="B35">
        <v>0</v>
      </c>
      <c r="C35">
        <v>3</v>
      </c>
      <c r="D35">
        <v>3</v>
      </c>
      <c r="E35">
        <v>53.371006999999999</v>
      </c>
      <c r="F35">
        <f t="shared" si="0"/>
        <v>56.41</v>
      </c>
      <c r="G35" s="2">
        <f t="shared" si="1"/>
        <v>114.60349118926378</v>
      </c>
      <c r="H35" s="2">
        <f t="shared" si="2"/>
        <v>188.90564540401959</v>
      </c>
      <c r="I35">
        <f t="shared" si="3"/>
        <v>9.2354784540489874</v>
      </c>
      <c r="L35">
        <f t="shared" si="4"/>
        <v>3.0389929999999978</v>
      </c>
    </row>
    <row r="36" spans="1:12" x14ac:dyDescent="0.3">
      <c r="A36">
        <v>1</v>
      </c>
      <c r="B36">
        <v>3</v>
      </c>
      <c r="C36">
        <v>3</v>
      </c>
      <c r="D36">
        <v>4</v>
      </c>
      <c r="E36">
        <v>45.811715999999997</v>
      </c>
      <c r="F36">
        <f t="shared" si="0"/>
        <v>44.010000000000005</v>
      </c>
      <c r="G36" s="2">
        <f t="shared" si="1"/>
        <v>9.8973852938355549</v>
      </c>
      <c r="H36" s="2">
        <f t="shared" si="2"/>
        <v>1.8071290819417678</v>
      </c>
      <c r="I36">
        <f t="shared" si="3"/>
        <v>3.2461805446559708</v>
      </c>
      <c r="L36">
        <f t="shared" si="4"/>
        <v>1.8017159999999919</v>
      </c>
    </row>
    <row r="37" spans="1:12" x14ac:dyDescent="0.3">
      <c r="A37">
        <v>1</v>
      </c>
      <c r="B37">
        <v>2</v>
      </c>
      <c r="C37">
        <v>1</v>
      </c>
      <c r="D37">
        <v>11</v>
      </c>
      <c r="E37">
        <v>21.871292</v>
      </c>
      <c r="F37">
        <f t="shared" si="0"/>
        <v>27.87</v>
      </c>
      <c r="G37" s="2">
        <f t="shared" si="1"/>
        <v>432.40761147445437</v>
      </c>
      <c r="H37" s="2">
        <f t="shared" si="2"/>
        <v>218.91288606272093</v>
      </c>
      <c r="I37">
        <f t="shared" si="3"/>
        <v>35.984497669264009</v>
      </c>
      <c r="L37">
        <f t="shared" si="4"/>
        <v>5.9987080000000006</v>
      </c>
    </row>
    <row r="38" spans="1:12" x14ac:dyDescent="0.3">
      <c r="A38">
        <v>1</v>
      </c>
      <c r="B38">
        <v>1</v>
      </c>
      <c r="C38">
        <v>1.5</v>
      </c>
      <c r="D38">
        <v>10</v>
      </c>
      <c r="E38">
        <v>31.072216999999998</v>
      </c>
      <c r="F38">
        <f t="shared" si="0"/>
        <v>34.785000000000004</v>
      </c>
      <c r="G38" s="2">
        <f t="shared" si="1"/>
        <v>134.40896370501449</v>
      </c>
      <c r="H38" s="2">
        <f t="shared" si="2"/>
        <v>62.105511092331298</v>
      </c>
      <c r="I38">
        <f t="shared" si="3"/>
        <v>13.784757605089039</v>
      </c>
      <c r="L38">
        <f t="shared" si="4"/>
        <v>3.7127830000000053</v>
      </c>
    </row>
    <row r="39" spans="1:12" x14ac:dyDescent="0.3">
      <c r="A39">
        <v>1</v>
      </c>
      <c r="B39">
        <v>0</v>
      </c>
      <c r="C39">
        <v>0</v>
      </c>
      <c r="D39">
        <v>11</v>
      </c>
      <c r="E39">
        <v>28.742414</v>
      </c>
      <c r="F39">
        <f t="shared" si="0"/>
        <v>31.88</v>
      </c>
      <c r="G39" s="2">
        <f t="shared" si="1"/>
        <v>193.85803190903707</v>
      </c>
      <c r="H39" s="2">
        <f t="shared" si="2"/>
        <v>116.33143206687683</v>
      </c>
      <c r="I39">
        <f t="shared" si="3"/>
        <v>9.8444459073959933</v>
      </c>
      <c r="L39">
        <f t="shared" si="4"/>
        <v>3.1375859999999989</v>
      </c>
    </row>
    <row r="40" spans="1:12" x14ac:dyDescent="0.3">
      <c r="A40">
        <v>1</v>
      </c>
      <c r="B40">
        <v>1</v>
      </c>
      <c r="C40">
        <v>1</v>
      </c>
      <c r="D40">
        <v>6</v>
      </c>
      <c r="E40">
        <v>36.523682999999998</v>
      </c>
      <c r="F40">
        <f t="shared" si="0"/>
        <v>41.150000000000006</v>
      </c>
      <c r="G40" s="2">
        <f t="shared" si="1"/>
        <v>37.724434088950979</v>
      </c>
      <c r="H40" s="2">
        <f t="shared" si="2"/>
        <v>2.297361607656021</v>
      </c>
      <c r="I40">
        <f t="shared" si="3"/>
        <v>21.402808984489067</v>
      </c>
      <c r="L40">
        <f t="shared" si="4"/>
        <v>4.6263170000000073</v>
      </c>
    </row>
    <row r="41" spans="1:12" x14ac:dyDescent="0.3">
      <c r="A41">
        <v>1</v>
      </c>
      <c r="B41">
        <v>1</v>
      </c>
      <c r="C41">
        <v>2</v>
      </c>
      <c r="D41">
        <v>9</v>
      </c>
      <c r="E41">
        <v>36.471511999999997</v>
      </c>
      <c r="F41">
        <f t="shared" si="0"/>
        <v>38.22</v>
      </c>
      <c r="G41" s="2">
        <f t="shared" si="1"/>
        <v>38.368026760360905</v>
      </c>
      <c r="H41" s="2">
        <f t="shared" si="2"/>
        <v>19.764292831552151</v>
      </c>
      <c r="I41">
        <f t="shared" si="3"/>
        <v>3.0572102861440063</v>
      </c>
      <c r="L41">
        <f t="shared" si="4"/>
        <v>1.7484880000000018</v>
      </c>
    </row>
    <row r="42" spans="1:12" x14ac:dyDescent="0.3">
      <c r="A42">
        <v>1</v>
      </c>
      <c r="B42">
        <v>1</v>
      </c>
      <c r="C42">
        <v>0</v>
      </c>
      <c r="D42">
        <v>3</v>
      </c>
      <c r="E42">
        <v>39.241114000000003</v>
      </c>
      <c r="F42">
        <f t="shared" si="0"/>
        <v>44.08</v>
      </c>
      <c r="G42" s="2">
        <f t="shared" si="1"/>
        <v>11.727823428330561</v>
      </c>
      <c r="H42" s="2">
        <f t="shared" si="2"/>
        <v>2.0002303837599311</v>
      </c>
      <c r="I42">
        <f t="shared" si="3"/>
        <v>23.414817720995952</v>
      </c>
      <c r="L42">
        <f t="shared" si="4"/>
        <v>4.8388859999999951</v>
      </c>
    </row>
    <row r="43" spans="1:12" x14ac:dyDescent="0.3">
      <c r="A43">
        <v>1</v>
      </c>
      <c r="B43">
        <v>2</v>
      </c>
      <c r="C43">
        <v>2</v>
      </c>
      <c r="D43">
        <v>6</v>
      </c>
      <c r="E43">
        <v>45.328074000000001</v>
      </c>
      <c r="F43">
        <f t="shared" si="0"/>
        <v>40.619999999999997</v>
      </c>
      <c r="G43" s="2">
        <f t="shared" si="1"/>
        <v>7.0882087613134477</v>
      </c>
      <c r="H43" s="2">
        <f t="shared" si="2"/>
        <v>4.1849088938898147</v>
      </c>
      <c r="I43">
        <f t="shared" si="3"/>
        <v>22.165960789476031</v>
      </c>
      <c r="L43">
        <f t="shared" si="4"/>
        <v>4.7080740000000034</v>
      </c>
    </row>
    <row r="44" spans="1:12" x14ac:dyDescent="0.3">
      <c r="A44">
        <v>1</v>
      </c>
      <c r="B44">
        <v>1</v>
      </c>
      <c r="C44">
        <v>0</v>
      </c>
      <c r="D44">
        <v>12</v>
      </c>
      <c r="E44">
        <v>26.734514999999998</v>
      </c>
      <c r="F44">
        <f t="shared" si="0"/>
        <v>26.44</v>
      </c>
      <c r="G44" s="2">
        <f t="shared" si="1"/>
        <v>253.80281440230291</v>
      </c>
      <c r="H44" s="2">
        <f t="shared" si="2"/>
        <v>263.27350232557808</v>
      </c>
      <c r="I44">
        <f t="shared" si="3"/>
        <v>8.6739085224998222E-2</v>
      </c>
      <c r="L44">
        <f t="shared" si="4"/>
        <v>0.29451499999999697</v>
      </c>
    </row>
    <row r="45" spans="1:12" x14ac:dyDescent="0.3">
      <c r="A45">
        <v>1</v>
      </c>
      <c r="B45">
        <v>1</v>
      </c>
      <c r="C45">
        <v>0</v>
      </c>
      <c r="D45">
        <v>3</v>
      </c>
      <c r="E45">
        <v>54.850917000000003</v>
      </c>
      <c r="F45">
        <f t="shared" si="0"/>
        <v>44.08</v>
      </c>
      <c r="G45" s="2">
        <f t="shared" si="1"/>
        <v>148.47939180144309</v>
      </c>
      <c r="H45" s="2">
        <f t="shared" si="2"/>
        <v>2.0002303837599311</v>
      </c>
      <c r="I45">
        <f t="shared" si="3"/>
        <v>116.01265302088909</v>
      </c>
      <c r="L45">
        <f t="shared" si="4"/>
        <v>10.770917000000004</v>
      </c>
    </row>
    <row r="46" spans="1:12" x14ac:dyDescent="0.3">
      <c r="A46">
        <v>1</v>
      </c>
      <c r="B46">
        <v>3</v>
      </c>
      <c r="C46">
        <v>3</v>
      </c>
      <c r="D46">
        <v>11</v>
      </c>
      <c r="E46">
        <v>37.136862999999998</v>
      </c>
      <c r="F46">
        <f t="shared" si="0"/>
        <v>30.290000000000003</v>
      </c>
      <c r="G46" s="2">
        <f t="shared" si="1"/>
        <v>30.568093717357733</v>
      </c>
      <c r="H46" s="2">
        <f t="shared" si="2"/>
        <v>153.15807392557804</v>
      </c>
      <c r="I46">
        <f t="shared" si="3"/>
        <v>46.879532940768939</v>
      </c>
      <c r="L46">
        <f t="shared" si="4"/>
        <v>6.8468629999999955</v>
      </c>
    </row>
    <row r="47" spans="1:12" x14ac:dyDescent="0.3">
      <c r="A47">
        <v>1</v>
      </c>
      <c r="B47">
        <v>3</v>
      </c>
      <c r="C47">
        <v>3</v>
      </c>
      <c r="D47">
        <v>11</v>
      </c>
      <c r="E47">
        <v>34.139764999999997</v>
      </c>
      <c r="F47">
        <f t="shared" si="0"/>
        <v>30.290000000000003</v>
      </c>
      <c r="G47" s="2">
        <f t="shared" si="1"/>
        <v>72.691652662147064</v>
      </c>
      <c r="H47" s="2">
        <f t="shared" si="2"/>
        <v>153.15807392557804</v>
      </c>
      <c r="I47">
        <f t="shared" si="3"/>
        <v>14.820690555224957</v>
      </c>
      <c r="L47">
        <f t="shared" si="4"/>
        <v>3.8497649999999943</v>
      </c>
    </row>
    <row r="48" spans="1:12" x14ac:dyDescent="0.3">
      <c r="A48">
        <v>1</v>
      </c>
      <c r="B48">
        <v>2</v>
      </c>
      <c r="C48">
        <v>3</v>
      </c>
      <c r="D48">
        <v>13</v>
      </c>
      <c r="E48">
        <v>30.313351000000001</v>
      </c>
      <c r="F48">
        <f t="shared" si="0"/>
        <v>29.849999999999998</v>
      </c>
      <c r="G48" s="2">
        <f t="shared" si="1"/>
        <v>152.58064902047562</v>
      </c>
      <c r="H48" s="2">
        <f t="shared" si="2"/>
        <v>164.2422943141496</v>
      </c>
      <c r="I48">
        <f t="shared" si="3"/>
        <v>0.21469414920100274</v>
      </c>
      <c r="L48">
        <f t="shared" si="4"/>
        <v>0.46335100000000295</v>
      </c>
    </row>
    <row r="49" spans="1:12" x14ac:dyDescent="0.3">
      <c r="A49">
        <v>1</v>
      </c>
      <c r="B49">
        <v>1</v>
      </c>
      <c r="C49">
        <v>2</v>
      </c>
      <c r="D49">
        <v>6</v>
      </c>
      <c r="E49">
        <v>40.105964999999998</v>
      </c>
      <c r="F49">
        <f t="shared" si="0"/>
        <v>44.1</v>
      </c>
      <c r="G49" s="2">
        <f t="shared" si="1"/>
        <v>6.5522688011132573</v>
      </c>
      <c r="H49" s="2">
        <f t="shared" si="2"/>
        <v>2.0572021842794208</v>
      </c>
      <c r="I49">
        <f t="shared" si="3"/>
        <v>15.952315581225029</v>
      </c>
      <c r="L49">
        <f t="shared" si="4"/>
        <v>3.9940350000000038</v>
      </c>
    </row>
    <row r="50" spans="1:12" x14ac:dyDescent="0.3">
      <c r="A50">
        <v>1</v>
      </c>
      <c r="B50">
        <v>1</v>
      </c>
      <c r="C50">
        <v>0</v>
      </c>
      <c r="D50">
        <v>9</v>
      </c>
      <c r="E50">
        <v>29.924285000000001</v>
      </c>
      <c r="F50">
        <f t="shared" si="0"/>
        <v>32.32</v>
      </c>
      <c r="G50" s="2">
        <f t="shared" si="1"/>
        <v>162.34378328545398</v>
      </c>
      <c r="H50" s="2">
        <f t="shared" si="2"/>
        <v>107.03361167830538</v>
      </c>
      <c r="I50">
        <f t="shared" si="3"/>
        <v>5.7394503612249963</v>
      </c>
      <c r="L50">
        <f t="shared" si="4"/>
        <v>2.3957149999999992</v>
      </c>
    </row>
    <row r="51" spans="1:12" x14ac:dyDescent="0.3">
      <c r="A51">
        <v>1</v>
      </c>
      <c r="B51">
        <v>2</v>
      </c>
      <c r="C51">
        <v>3</v>
      </c>
      <c r="D51">
        <v>7</v>
      </c>
      <c r="E51">
        <v>40.692320000000002</v>
      </c>
      <c r="F51">
        <f t="shared" si="0"/>
        <v>41.61</v>
      </c>
      <c r="G51" s="2">
        <f t="shared" si="1"/>
        <v>3.8942483069682368</v>
      </c>
      <c r="H51" s="2">
        <f t="shared" si="2"/>
        <v>1.1145130196040918</v>
      </c>
      <c r="I51">
        <f t="shared" si="3"/>
        <v>0.84213658239999478</v>
      </c>
      <c r="L51">
        <f t="shared" si="4"/>
        <v>0.91767999999999716</v>
      </c>
    </row>
    <row r="52" spans="1:12" x14ac:dyDescent="0.3">
      <c r="A52">
        <v>1</v>
      </c>
      <c r="B52">
        <v>0</v>
      </c>
      <c r="C52">
        <v>3</v>
      </c>
      <c r="D52">
        <v>2</v>
      </c>
      <c r="E52">
        <v>59.642837</v>
      </c>
      <c r="F52">
        <f t="shared" si="0"/>
        <v>58.37</v>
      </c>
      <c r="G52" s="2">
        <f t="shared" si="1"/>
        <v>288.22301138638846</v>
      </c>
      <c r="H52" s="2">
        <f t="shared" si="2"/>
        <v>246.6248818549287</v>
      </c>
      <c r="I52">
        <f t="shared" si="3"/>
        <v>1.6201140285690068</v>
      </c>
      <c r="L52">
        <f t="shared" si="4"/>
        <v>1.2728370000000027</v>
      </c>
    </row>
    <row r="53" spans="1:12" x14ac:dyDescent="0.3">
      <c r="A53">
        <v>1</v>
      </c>
      <c r="B53">
        <v>2</v>
      </c>
      <c r="C53">
        <v>1.5</v>
      </c>
      <c r="D53">
        <v>10</v>
      </c>
      <c r="E53">
        <v>30.450842999999999</v>
      </c>
      <c r="F53">
        <f t="shared" si="0"/>
        <v>31.305</v>
      </c>
      <c r="G53" s="2">
        <f t="shared" si="1"/>
        <v>149.20285336177488</v>
      </c>
      <c r="H53" s="2">
        <f t="shared" si="2"/>
        <v>129.06561780194176</v>
      </c>
      <c r="I53">
        <f t="shared" si="3"/>
        <v>0.72958418064900121</v>
      </c>
      <c r="L53">
        <f t="shared" si="4"/>
        <v>0.85415700000000072</v>
      </c>
    </row>
    <row r="54" spans="1:12" x14ac:dyDescent="0.3">
      <c r="A54">
        <v>1</v>
      </c>
      <c r="B54">
        <v>1</v>
      </c>
      <c r="C54">
        <v>6</v>
      </c>
      <c r="D54">
        <v>14</v>
      </c>
      <c r="E54">
        <v>37.840594000000003</v>
      </c>
      <c r="F54">
        <f t="shared" si="0"/>
        <v>40.22</v>
      </c>
      <c r="G54" s="2">
        <f t="shared" si="1"/>
        <v>23.281696036993409</v>
      </c>
      <c r="H54" s="2">
        <f t="shared" si="2"/>
        <v>5.9814728835001993</v>
      </c>
      <c r="I54">
        <f t="shared" si="3"/>
        <v>5.6615729128359806</v>
      </c>
      <c r="L54">
        <f t="shared" si="4"/>
        <v>2.3794059999999959</v>
      </c>
    </row>
    <row r="55" spans="1:12" x14ac:dyDescent="0.3">
      <c r="A55">
        <v>1</v>
      </c>
      <c r="B55">
        <v>0</v>
      </c>
      <c r="C55">
        <v>1</v>
      </c>
      <c r="D55">
        <v>3</v>
      </c>
      <c r="E55">
        <v>41.503540000000001</v>
      </c>
      <c r="F55">
        <f t="shared" si="0"/>
        <v>50.51</v>
      </c>
      <c r="G55" s="2">
        <f t="shared" si="1"/>
        <v>1.3506274570388934</v>
      </c>
      <c r="H55" s="2">
        <f t="shared" si="2"/>
        <v>61.532964250772892</v>
      </c>
      <c r="I55">
        <f t="shared" si="3"/>
        <v>81.116321731599953</v>
      </c>
      <c r="L55">
        <f t="shared" si="4"/>
        <v>9.006459999999997</v>
      </c>
    </row>
    <row r="56" spans="1:12" x14ac:dyDescent="0.3">
      <c r="A56">
        <v>1</v>
      </c>
      <c r="B56">
        <v>0</v>
      </c>
      <c r="C56">
        <v>0</v>
      </c>
      <c r="D56">
        <v>0</v>
      </c>
      <c r="E56">
        <v>60.756112000000002</v>
      </c>
      <c r="F56">
        <f t="shared" si="0"/>
        <v>53.44</v>
      </c>
      <c r="G56" s="2">
        <f t="shared" si="1"/>
        <v>327.26282589552977</v>
      </c>
      <c r="H56" s="2">
        <f t="shared" si="2"/>
        <v>116.08543302687677</v>
      </c>
      <c r="I56">
        <f t="shared" si="3"/>
        <v>53.525494796544059</v>
      </c>
      <c r="L56">
        <f t="shared" si="4"/>
        <v>7.3161120000000039</v>
      </c>
    </row>
    <row r="57" spans="1:12" x14ac:dyDescent="0.3">
      <c r="A57">
        <v>1</v>
      </c>
      <c r="B57">
        <v>0</v>
      </c>
      <c r="C57">
        <v>1</v>
      </c>
      <c r="D57">
        <v>0</v>
      </c>
      <c r="E57">
        <v>63.005645000000001</v>
      </c>
      <c r="F57">
        <f t="shared" si="0"/>
        <v>56.39</v>
      </c>
      <c r="G57" s="2">
        <f t="shared" si="1"/>
        <v>413.7131597319102</v>
      </c>
      <c r="H57" s="2">
        <f t="shared" si="2"/>
        <v>188.35627360350023</v>
      </c>
      <c r="I57">
        <f t="shared" si="3"/>
        <v>43.766758766025006</v>
      </c>
      <c r="L57">
        <f t="shared" si="4"/>
        <v>6.6156450000000007</v>
      </c>
    </row>
    <row r="58" spans="1:12" x14ac:dyDescent="0.3">
      <c r="A58">
        <v>1</v>
      </c>
      <c r="B58">
        <v>1</v>
      </c>
      <c r="C58">
        <v>2</v>
      </c>
      <c r="D58">
        <v>6</v>
      </c>
      <c r="E58">
        <v>49.511873999999999</v>
      </c>
      <c r="F58">
        <f t="shared" si="0"/>
        <v>44.1</v>
      </c>
      <c r="G58" s="2">
        <f t="shared" si="1"/>
        <v>46.870030154383556</v>
      </c>
      <c r="H58" s="2">
        <f t="shared" si="2"/>
        <v>2.0572021842794208</v>
      </c>
      <c r="I58">
        <f t="shared" si="3"/>
        <v>29.288380191875973</v>
      </c>
      <c r="L58">
        <f t="shared" si="4"/>
        <v>5.4118739999999974</v>
      </c>
    </row>
    <row r="59" spans="1:12" x14ac:dyDescent="0.3">
      <c r="A59">
        <v>1</v>
      </c>
      <c r="B59">
        <v>2</v>
      </c>
      <c r="C59">
        <v>2.7</v>
      </c>
      <c r="D59">
        <v>-1</v>
      </c>
      <c r="E59">
        <v>50.828392000000001</v>
      </c>
      <c r="F59">
        <f t="shared" si="0"/>
        <v>56.405000000000001</v>
      </c>
      <c r="G59" s="2">
        <f t="shared" si="1"/>
        <v>66.62945927198686</v>
      </c>
      <c r="H59" s="2">
        <f t="shared" si="2"/>
        <v>188.76822745388984</v>
      </c>
      <c r="I59">
        <f t="shared" si="3"/>
        <v>31.098556785664002</v>
      </c>
      <c r="L59">
        <f t="shared" si="4"/>
        <v>5.5766080000000002</v>
      </c>
    </row>
    <row r="60" spans="1:12" x14ac:dyDescent="0.3">
      <c r="A60">
        <v>1</v>
      </c>
      <c r="B60">
        <v>1</v>
      </c>
      <c r="C60">
        <v>5</v>
      </c>
      <c r="D60">
        <v>12</v>
      </c>
      <c r="E60">
        <v>39.259197</v>
      </c>
      <c r="F60">
        <f t="shared" si="0"/>
        <v>41.190000000000012</v>
      </c>
      <c r="G60" s="2">
        <f t="shared" si="1"/>
        <v>11.604296665583268</v>
      </c>
      <c r="H60" s="2">
        <f t="shared" si="2"/>
        <v>2.177705208694964</v>
      </c>
      <c r="I60">
        <f t="shared" si="3"/>
        <v>3.7280002248090449</v>
      </c>
      <c r="L60">
        <f t="shared" si="4"/>
        <v>1.9308030000000116</v>
      </c>
    </row>
    <row r="61" spans="1:12" x14ac:dyDescent="0.3">
      <c r="A61">
        <v>1</v>
      </c>
      <c r="B61">
        <v>2</v>
      </c>
      <c r="C61">
        <v>2.5</v>
      </c>
      <c r="D61">
        <v>8</v>
      </c>
      <c r="E61">
        <v>39.703400000000002</v>
      </c>
      <c r="F61">
        <f t="shared" si="0"/>
        <v>38.174999999999997</v>
      </c>
      <c r="G61" s="2">
        <f t="shared" si="1"/>
        <v>8.7752508360819999</v>
      </c>
      <c r="H61" s="2">
        <f t="shared" si="2"/>
        <v>20.166431280383335</v>
      </c>
      <c r="I61">
        <f t="shared" si="3"/>
        <v>2.3360065600000151</v>
      </c>
      <c r="L61">
        <f t="shared" si="4"/>
        <v>1.5284000000000049</v>
      </c>
    </row>
    <row r="62" spans="1:12" x14ac:dyDescent="0.3">
      <c r="A62">
        <v>1</v>
      </c>
      <c r="B62">
        <v>0</v>
      </c>
      <c r="C62">
        <v>2</v>
      </c>
      <c r="D62">
        <v>6</v>
      </c>
      <c r="E62">
        <v>55.333142000000002</v>
      </c>
      <c r="F62">
        <f t="shared" si="0"/>
        <v>47.58</v>
      </c>
      <c r="G62" s="2">
        <f t="shared" si="1"/>
        <v>160.4639604779934</v>
      </c>
      <c r="H62" s="2">
        <f t="shared" si="2"/>
        <v>24.150295474669011</v>
      </c>
      <c r="I62">
        <f t="shared" si="3"/>
        <v>60.111210872164058</v>
      </c>
      <c r="L62">
        <f t="shared" si="4"/>
        <v>7.753142000000004</v>
      </c>
    </row>
    <row r="63" spans="1:12" x14ac:dyDescent="0.3">
      <c r="A63">
        <v>1</v>
      </c>
      <c r="B63">
        <v>0</v>
      </c>
      <c r="C63">
        <v>0</v>
      </c>
      <c r="D63">
        <v>2</v>
      </c>
      <c r="E63">
        <v>41.998933000000001</v>
      </c>
      <c r="F63">
        <f t="shared" si="0"/>
        <v>49.519999999999996</v>
      </c>
      <c r="G63" s="2">
        <f t="shared" si="1"/>
        <v>0.44458488266524532</v>
      </c>
      <c r="H63" s="2">
        <f t="shared" si="2"/>
        <v>46.981360125058586</v>
      </c>
      <c r="I63">
        <f t="shared" si="3"/>
        <v>56.566448818488922</v>
      </c>
      <c r="L63">
        <f t="shared" si="4"/>
        <v>7.5210669999999951</v>
      </c>
    </row>
    <row r="64" spans="1:12" x14ac:dyDescent="0.3">
      <c r="A64">
        <v>1</v>
      </c>
      <c r="B64">
        <v>0</v>
      </c>
      <c r="C64">
        <v>0</v>
      </c>
      <c r="D64">
        <v>3</v>
      </c>
      <c r="E64">
        <v>40.560158999999999</v>
      </c>
      <c r="F64">
        <f t="shared" si="0"/>
        <v>47.559999999999995</v>
      </c>
      <c r="G64" s="2">
        <f t="shared" si="1"/>
        <v>4.4333239034264977</v>
      </c>
      <c r="H64" s="2">
        <f t="shared" si="2"/>
        <v>23.9541236741495</v>
      </c>
      <c r="I64">
        <f t="shared" si="3"/>
        <v>48.997774025280947</v>
      </c>
      <c r="L64">
        <f t="shared" si="4"/>
        <v>6.9998409999999964</v>
      </c>
    </row>
    <row r="65" spans="1:12" x14ac:dyDescent="0.3">
      <c r="A65">
        <v>1</v>
      </c>
      <c r="B65">
        <v>0</v>
      </c>
      <c r="C65">
        <v>3</v>
      </c>
      <c r="D65">
        <v>0</v>
      </c>
      <c r="E65">
        <v>68.235884999999996</v>
      </c>
      <c r="F65">
        <f t="shared" si="0"/>
        <v>62.29</v>
      </c>
      <c r="G65" s="2">
        <f t="shared" si="1"/>
        <v>653.83410589656035</v>
      </c>
      <c r="H65" s="2">
        <f t="shared" si="2"/>
        <v>385.11295475674694</v>
      </c>
      <c r="I65">
        <f t="shared" si="3"/>
        <v>35.353548433224965</v>
      </c>
      <c r="L65">
        <f t="shared" si="4"/>
        <v>5.945884999999997</v>
      </c>
    </row>
    <row r="66" spans="1:12" x14ac:dyDescent="0.3">
      <c r="A66">
        <v>1</v>
      </c>
      <c r="B66">
        <v>0</v>
      </c>
      <c r="C66">
        <v>4</v>
      </c>
      <c r="D66">
        <v>0</v>
      </c>
      <c r="E66">
        <v>74.472949</v>
      </c>
      <c r="F66">
        <f t="shared" si="0"/>
        <v>65.239999999999995</v>
      </c>
      <c r="G66" s="2">
        <f t="shared" si="1"/>
        <v>1011.7007717016982</v>
      </c>
      <c r="H66" s="2">
        <f t="shared" si="2"/>
        <v>509.59879533337011</v>
      </c>
      <c r="I66">
        <f t="shared" si="3"/>
        <v>85.247347236601087</v>
      </c>
      <c r="L66">
        <f t="shared" si="4"/>
        <v>9.232949000000005</v>
      </c>
    </row>
    <row r="67" spans="1:12" x14ac:dyDescent="0.3">
      <c r="A67">
        <v>1</v>
      </c>
      <c r="B67">
        <v>0</v>
      </c>
      <c r="C67">
        <v>3</v>
      </c>
      <c r="D67">
        <v>0</v>
      </c>
      <c r="E67">
        <v>72.801787000000004</v>
      </c>
      <c r="F67">
        <f t="shared" ref="F67:F78" si="5">53.44-(B67*3.48)+(2.95*C67)-(D67*1.96)</f>
        <v>62.29</v>
      </c>
      <c r="G67" s="2">
        <f t="shared" ref="G67:G78" si="6">(E67-B$81)^2</f>
        <v>908.18343909347971</v>
      </c>
      <c r="H67" s="2">
        <f t="shared" ref="H67:H78" si="7">(F67-$B$81)^2</f>
        <v>385.11295475674694</v>
      </c>
      <c r="I67">
        <f t="shared" ref="I67:I78" si="8">(E67-F67)^2</f>
        <v>110.49766593336911</v>
      </c>
      <c r="L67">
        <f t="shared" ref="L67:L78" si="9">ABS(E67-F67)</f>
        <v>10.511787000000005</v>
      </c>
    </row>
    <row r="68" spans="1:12" x14ac:dyDescent="0.3">
      <c r="A68">
        <v>1</v>
      </c>
      <c r="B68">
        <v>1</v>
      </c>
      <c r="C68">
        <v>1</v>
      </c>
      <c r="D68">
        <v>15</v>
      </c>
      <c r="E68">
        <v>31.230053999999999</v>
      </c>
      <c r="F68">
        <f t="shared" si="5"/>
        <v>23.510000000000005</v>
      </c>
      <c r="G68" s="2">
        <f t="shared" si="6"/>
        <v>130.77411349677112</v>
      </c>
      <c r="H68" s="2">
        <f t="shared" si="7"/>
        <v>366.94103354947401</v>
      </c>
      <c r="I68">
        <f t="shared" si="8"/>
        <v>59.599233762915908</v>
      </c>
      <c r="L68">
        <f t="shared" si="9"/>
        <v>7.720053999999994</v>
      </c>
    </row>
    <row r="69" spans="1:12" x14ac:dyDescent="0.3">
      <c r="A69">
        <v>1</v>
      </c>
      <c r="B69">
        <v>0</v>
      </c>
      <c r="C69">
        <v>1</v>
      </c>
      <c r="D69">
        <v>3</v>
      </c>
      <c r="E69">
        <v>53.131323999999999</v>
      </c>
      <c r="F69">
        <f t="shared" si="5"/>
        <v>50.51</v>
      </c>
      <c r="G69" s="2">
        <f t="shared" si="6"/>
        <v>109.52918132499525</v>
      </c>
      <c r="H69" s="2">
        <f t="shared" si="7"/>
        <v>61.532964250772892</v>
      </c>
      <c r="I69">
        <f t="shared" si="8"/>
        <v>6.8713395129760073</v>
      </c>
      <c r="L69">
        <f t="shared" si="9"/>
        <v>2.6213240000000013</v>
      </c>
    </row>
    <row r="70" spans="1:12" x14ac:dyDescent="0.3">
      <c r="A70">
        <v>1</v>
      </c>
      <c r="B70">
        <v>0</v>
      </c>
      <c r="C70">
        <v>3</v>
      </c>
      <c r="D70">
        <v>5</v>
      </c>
      <c r="E70">
        <v>59.363993000000001</v>
      </c>
      <c r="F70">
        <f t="shared" si="5"/>
        <v>52.489999999999995</v>
      </c>
      <c r="G70" s="2">
        <f t="shared" si="6"/>
        <v>278.83282256466578</v>
      </c>
      <c r="H70" s="2">
        <f t="shared" si="7"/>
        <v>96.516772502201405</v>
      </c>
      <c r="I70">
        <f t="shared" si="8"/>
        <v>47.251779764049083</v>
      </c>
      <c r="L70">
        <f t="shared" si="9"/>
        <v>6.8739930000000058</v>
      </c>
    </row>
    <row r="71" spans="1:12" x14ac:dyDescent="0.3">
      <c r="A71">
        <v>1</v>
      </c>
      <c r="B71">
        <v>1</v>
      </c>
      <c r="C71">
        <v>0</v>
      </c>
      <c r="D71">
        <v>3</v>
      </c>
      <c r="E71">
        <v>38.839745999999998</v>
      </c>
      <c r="F71">
        <f t="shared" si="5"/>
        <v>44.08</v>
      </c>
      <c r="G71" s="2">
        <f t="shared" si="6"/>
        <v>14.637962170305455</v>
      </c>
      <c r="H71" s="2">
        <f t="shared" si="7"/>
        <v>2.0002303837599311</v>
      </c>
      <c r="I71">
        <f t="shared" si="8"/>
        <v>27.460261984516002</v>
      </c>
      <c r="L71">
        <f t="shared" si="9"/>
        <v>5.2402540000000002</v>
      </c>
    </row>
    <row r="72" spans="1:12" x14ac:dyDescent="0.3">
      <c r="A72">
        <v>1</v>
      </c>
      <c r="B72">
        <v>1</v>
      </c>
      <c r="C72">
        <v>4</v>
      </c>
      <c r="D72">
        <v>14</v>
      </c>
      <c r="E72">
        <v>28.592784999999999</v>
      </c>
      <c r="F72">
        <f t="shared" si="5"/>
        <v>34.320000000000007</v>
      </c>
      <c r="G72" s="2">
        <f t="shared" si="6"/>
        <v>198.04707696086962</v>
      </c>
      <c r="H72" s="2">
        <f t="shared" si="7"/>
        <v>69.650791730253317</v>
      </c>
      <c r="I72">
        <f t="shared" si="8"/>
        <v>32.800991656225094</v>
      </c>
      <c r="L72">
        <f t="shared" si="9"/>
        <v>5.7272150000000082</v>
      </c>
    </row>
    <row r="73" spans="1:12" x14ac:dyDescent="0.3">
      <c r="A73">
        <v>1</v>
      </c>
      <c r="B73">
        <v>1</v>
      </c>
      <c r="C73">
        <v>3</v>
      </c>
      <c r="D73">
        <v>3</v>
      </c>
      <c r="E73">
        <v>46.658844000000002</v>
      </c>
      <c r="F73">
        <f t="shared" si="5"/>
        <v>52.93</v>
      </c>
      <c r="G73" s="2">
        <f t="shared" si="6"/>
        <v>15.945159177038914</v>
      </c>
      <c r="H73" s="2">
        <f t="shared" si="7"/>
        <v>105.35575211363006</v>
      </c>
      <c r="I73">
        <f t="shared" si="8"/>
        <v>39.327397576335969</v>
      </c>
      <c r="L73">
        <f t="shared" si="9"/>
        <v>6.2711559999999977</v>
      </c>
    </row>
    <row r="74" spans="1:12" x14ac:dyDescent="0.3">
      <c r="A74">
        <v>1</v>
      </c>
      <c r="B74">
        <v>1</v>
      </c>
      <c r="C74">
        <v>0</v>
      </c>
      <c r="D74">
        <v>3</v>
      </c>
      <c r="E74">
        <v>39.106174000000003</v>
      </c>
      <c r="F74">
        <f t="shared" si="5"/>
        <v>44.08</v>
      </c>
      <c r="G74" s="2">
        <f t="shared" si="6"/>
        <v>12.670260847505627</v>
      </c>
      <c r="H74" s="2">
        <f t="shared" si="7"/>
        <v>2.0002303837599311</v>
      </c>
      <c r="I74">
        <f t="shared" si="8"/>
        <v>24.738945078275954</v>
      </c>
      <c r="L74">
        <f t="shared" si="9"/>
        <v>4.9738259999999954</v>
      </c>
    </row>
    <row r="75" spans="1:12" x14ac:dyDescent="0.3">
      <c r="A75">
        <v>1</v>
      </c>
      <c r="B75">
        <v>1</v>
      </c>
      <c r="C75">
        <v>0</v>
      </c>
      <c r="D75">
        <v>12</v>
      </c>
      <c r="E75">
        <v>27.753301</v>
      </c>
      <c r="F75">
        <f t="shared" si="5"/>
        <v>26.44</v>
      </c>
      <c r="G75" s="2">
        <f t="shared" si="6"/>
        <v>222.37979267188081</v>
      </c>
      <c r="H75" s="2">
        <f t="shared" si="7"/>
        <v>263.27350232557808</v>
      </c>
      <c r="I75">
        <f t="shared" si="8"/>
        <v>1.7247595166009979</v>
      </c>
      <c r="L75">
        <f t="shared" si="9"/>
        <v>1.3133009999999992</v>
      </c>
    </row>
    <row r="76" spans="1:12" x14ac:dyDescent="0.3">
      <c r="A76">
        <v>1</v>
      </c>
      <c r="B76">
        <v>1</v>
      </c>
      <c r="C76">
        <v>3</v>
      </c>
      <c r="D76">
        <v>3</v>
      </c>
      <c r="E76">
        <v>49.787444999999998</v>
      </c>
      <c r="F76">
        <f t="shared" si="5"/>
        <v>52.93</v>
      </c>
      <c r="G76" s="2">
        <f t="shared" si="6"/>
        <v>50.719180812580241</v>
      </c>
      <c r="H76" s="2">
        <f t="shared" si="7"/>
        <v>105.35575211363006</v>
      </c>
      <c r="I76">
        <f t="shared" si="8"/>
        <v>9.8756519280250092</v>
      </c>
      <c r="L76">
        <f t="shared" si="9"/>
        <v>3.1425550000000015</v>
      </c>
    </row>
    <row r="77" spans="1:12" x14ac:dyDescent="0.3">
      <c r="A77">
        <v>1</v>
      </c>
      <c r="B77">
        <v>1</v>
      </c>
      <c r="C77">
        <v>3</v>
      </c>
      <c r="D77">
        <v>3</v>
      </c>
      <c r="E77">
        <v>51.592193000000002</v>
      </c>
      <c r="F77">
        <f t="shared" si="5"/>
        <v>52.93</v>
      </c>
      <c r="G77" s="2">
        <f t="shared" si="6"/>
        <v>79.682188246000862</v>
      </c>
      <c r="H77" s="2">
        <f t="shared" si="7"/>
        <v>105.35575211363006</v>
      </c>
      <c r="I77">
        <f t="shared" si="8"/>
        <v>1.7897275692489947</v>
      </c>
      <c r="L77">
        <f t="shared" si="9"/>
        <v>1.337806999999998</v>
      </c>
    </row>
    <row r="78" spans="1:12" x14ac:dyDescent="0.3">
      <c r="A78">
        <v>1</v>
      </c>
      <c r="B78">
        <v>1</v>
      </c>
      <c r="C78">
        <v>1</v>
      </c>
      <c r="D78">
        <v>8</v>
      </c>
      <c r="E78">
        <v>36.187559</v>
      </c>
      <c r="F78">
        <f t="shared" si="5"/>
        <v>37.230000000000004</v>
      </c>
      <c r="G78" s="2">
        <f t="shared" si="6"/>
        <v>41.966375429052462</v>
      </c>
      <c r="H78" s="2">
        <f t="shared" si="7"/>
        <v>29.546888705837812</v>
      </c>
      <c r="I78">
        <f t="shared" si="8"/>
        <v>1.0866832384810077</v>
      </c>
      <c r="L78">
        <f t="shared" si="9"/>
        <v>1.0424410000000037</v>
      </c>
    </row>
    <row r="79" spans="1:12" x14ac:dyDescent="0.3">
      <c r="G79" s="2">
        <f>SUM(G2:G78)</f>
        <v>14996.800399790132</v>
      </c>
      <c r="H79" s="2">
        <f>G79-I79</f>
        <v>12995.832485380484</v>
      </c>
      <c r="I79" s="2">
        <f>SUM(I2:I78)</f>
        <v>2000.9679144096476</v>
      </c>
      <c r="L79" s="3">
        <f>AVERAGE(L2:L78)</f>
        <v>4.1868611948051946</v>
      </c>
    </row>
    <row r="81" spans="1:2" x14ac:dyDescent="0.3">
      <c r="A81" t="s">
        <v>108</v>
      </c>
      <c r="B81" s="2">
        <f>AVERAGE(E2:E78)</f>
        <v>42.665704987012987</v>
      </c>
    </row>
  </sheetData>
  <mergeCells count="4">
    <mergeCell ref="Q2:AL2"/>
    <mergeCell ref="AM2:CO2"/>
    <mergeCell ref="Q8:T8"/>
    <mergeCell ref="V8:Y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31A-DDEF-4B2F-8E3C-8C002B0A3AB6}">
  <dimension ref="A1:E78"/>
  <sheetViews>
    <sheetView workbookViewId="0">
      <selection sqref="A1:E78"/>
    </sheetView>
  </sheetViews>
  <sheetFormatPr defaultRowHeight="14.4" x14ac:dyDescent="0.3"/>
  <sheetData>
    <row r="1" spans="1:5" x14ac:dyDescent="0.3">
      <c r="A1" t="s">
        <v>102</v>
      </c>
      <c r="B1" t="s">
        <v>5</v>
      </c>
      <c r="C1" t="s">
        <v>7</v>
      </c>
      <c r="D1" t="s">
        <v>9</v>
      </c>
      <c r="E1" t="s">
        <v>15</v>
      </c>
    </row>
    <row r="2" spans="1:5" x14ac:dyDescent="0.3">
      <c r="A2">
        <v>1</v>
      </c>
      <c r="B2">
        <v>1</v>
      </c>
      <c r="C2">
        <v>10</v>
      </c>
      <c r="D2">
        <v>6</v>
      </c>
      <c r="E2">
        <v>68.402973000000003</v>
      </c>
    </row>
    <row r="3" spans="1:5" x14ac:dyDescent="0.3">
      <c r="A3">
        <v>1</v>
      </c>
      <c r="B3">
        <v>5</v>
      </c>
      <c r="C3">
        <v>2</v>
      </c>
      <c r="D3">
        <v>8</v>
      </c>
      <c r="E3">
        <v>33.983679000000002</v>
      </c>
    </row>
    <row r="4" spans="1:5" x14ac:dyDescent="0.3">
      <c r="A4">
        <v>1</v>
      </c>
      <c r="B4">
        <v>1</v>
      </c>
      <c r="C4">
        <v>9</v>
      </c>
      <c r="D4">
        <v>5</v>
      </c>
      <c r="E4">
        <v>59.425505000000001</v>
      </c>
    </row>
    <row r="5" spans="1:5" x14ac:dyDescent="0.3">
      <c r="A5">
        <v>1</v>
      </c>
      <c r="B5">
        <v>0</v>
      </c>
      <c r="C5">
        <v>14</v>
      </c>
      <c r="D5">
        <v>0</v>
      </c>
      <c r="E5">
        <v>93.704911999999993</v>
      </c>
    </row>
    <row r="6" spans="1:5" x14ac:dyDescent="0.3">
      <c r="A6">
        <v>1</v>
      </c>
      <c r="B6">
        <v>2</v>
      </c>
      <c r="C6">
        <v>1</v>
      </c>
      <c r="D6">
        <v>8</v>
      </c>
      <c r="E6">
        <v>34.384842999999996</v>
      </c>
    </row>
    <row r="7" spans="1:5" x14ac:dyDescent="0.3">
      <c r="A7">
        <v>1</v>
      </c>
      <c r="B7">
        <v>2</v>
      </c>
      <c r="C7">
        <v>1.5</v>
      </c>
      <c r="D7">
        <v>10</v>
      </c>
      <c r="E7">
        <v>29.509540999999999</v>
      </c>
    </row>
    <row r="8" spans="1:5" x14ac:dyDescent="0.3">
      <c r="A8">
        <v>1</v>
      </c>
      <c r="B8">
        <v>0</v>
      </c>
      <c r="C8">
        <v>1</v>
      </c>
      <c r="D8">
        <v>14</v>
      </c>
      <c r="E8">
        <v>33.174093999999997</v>
      </c>
    </row>
    <row r="9" spans="1:5" x14ac:dyDescent="0.3">
      <c r="A9">
        <v>1</v>
      </c>
      <c r="B9">
        <v>2</v>
      </c>
      <c r="C9">
        <v>2</v>
      </c>
      <c r="D9">
        <v>8</v>
      </c>
      <c r="E9">
        <v>37.038561999999999</v>
      </c>
    </row>
    <row r="10" spans="1:5" x14ac:dyDescent="0.3">
      <c r="A10">
        <v>1</v>
      </c>
      <c r="B10">
        <v>1</v>
      </c>
      <c r="C10">
        <v>4</v>
      </c>
      <c r="D10">
        <v>6</v>
      </c>
      <c r="E10">
        <v>49.120252999999998</v>
      </c>
    </row>
    <row r="11" spans="1:5" x14ac:dyDescent="0.3">
      <c r="A11">
        <v>1</v>
      </c>
      <c r="B11">
        <v>0</v>
      </c>
      <c r="C11">
        <v>5</v>
      </c>
      <c r="D11">
        <v>5</v>
      </c>
      <c r="E11">
        <v>53.313813000000003</v>
      </c>
    </row>
    <row r="12" spans="1:5" x14ac:dyDescent="0.3">
      <c r="A12">
        <v>1</v>
      </c>
      <c r="B12">
        <v>2</v>
      </c>
      <c r="C12">
        <v>0</v>
      </c>
      <c r="D12">
        <v>12</v>
      </c>
      <c r="E12">
        <v>18.042850999999999</v>
      </c>
    </row>
    <row r="13" spans="1:5" x14ac:dyDescent="0.3">
      <c r="A13">
        <v>1</v>
      </c>
      <c r="B13">
        <v>2</v>
      </c>
      <c r="C13">
        <v>2</v>
      </c>
      <c r="D13">
        <v>1</v>
      </c>
      <c r="E13">
        <v>50.764999000000003</v>
      </c>
    </row>
    <row r="14" spans="1:5" x14ac:dyDescent="0.3">
      <c r="A14">
        <v>1</v>
      </c>
      <c r="B14">
        <v>3</v>
      </c>
      <c r="C14">
        <v>0</v>
      </c>
      <c r="D14">
        <v>9</v>
      </c>
      <c r="E14">
        <v>19.823573</v>
      </c>
    </row>
    <row r="15" spans="1:5" x14ac:dyDescent="0.3">
      <c r="A15">
        <v>1</v>
      </c>
      <c r="B15">
        <v>2</v>
      </c>
      <c r="C15">
        <v>2</v>
      </c>
      <c r="D15">
        <v>7</v>
      </c>
      <c r="E15">
        <v>40.400207999999999</v>
      </c>
    </row>
    <row r="16" spans="1:5" x14ac:dyDescent="0.3">
      <c r="A16">
        <v>1</v>
      </c>
      <c r="B16">
        <v>1</v>
      </c>
      <c r="C16">
        <v>0</v>
      </c>
      <c r="D16">
        <v>13</v>
      </c>
      <c r="E16">
        <v>22.736446000000001</v>
      </c>
    </row>
    <row r="17" spans="1:5" x14ac:dyDescent="0.3">
      <c r="A17">
        <v>1</v>
      </c>
      <c r="B17">
        <v>0</v>
      </c>
      <c r="C17">
        <v>0</v>
      </c>
      <c r="D17">
        <v>3</v>
      </c>
      <c r="E17">
        <v>41.445019000000002</v>
      </c>
    </row>
    <row r="18" spans="1:5" x14ac:dyDescent="0.3">
      <c r="A18">
        <v>1</v>
      </c>
      <c r="B18">
        <v>0</v>
      </c>
      <c r="C18">
        <v>1</v>
      </c>
      <c r="D18">
        <v>2</v>
      </c>
      <c r="E18">
        <v>45.863323999999999</v>
      </c>
    </row>
    <row r="19" spans="1:5" x14ac:dyDescent="0.3">
      <c r="A19">
        <v>1</v>
      </c>
      <c r="B19">
        <v>0</v>
      </c>
      <c r="C19">
        <v>1</v>
      </c>
      <c r="D19">
        <v>12</v>
      </c>
      <c r="E19">
        <v>35.782791000000003</v>
      </c>
    </row>
    <row r="20" spans="1:5" x14ac:dyDescent="0.3">
      <c r="A20">
        <v>1</v>
      </c>
      <c r="B20">
        <v>1</v>
      </c>
      <c r="C20">
        <v>0</v>
      </c>
      <c r="D20">
        <v>13</v>
      </c>
      <c r="E20">
        <v>22.396512999999999</v>
      </c>
    </row>
    <row r="21" spans="1:5" x14ac:dyDescent="0.3">
      <c r="A21">
        <v>1</v>
      </c>
      <c r="B21">
        <v>3</v>
      </c>
      <c r="C21">
        <v>4</v>
      </c>
      <c r="D21">
        <v>7</v>
      </c>
      <c r="E21">
        <v>40.448771999999998</v>
      </c>
    </row>
    <row r="22" spans="1:5" x14ac:dyDescent="0.3">
      <c r="A22">
        <v>1</v>
      </c>
      <c r="B22">
        <v>0</v>
      </c>
      <c r="C22">
        <v>1</v>
      </c>
      <c r="D22">
        <v>0</v>
      </c>
      <c r="E22">
        <v>64.533816000000002</v>
      </c>
    </row>
    <row r="23" spans="1:5" x14ac:dyDescent="0.3">
      <c r="A23">
        <v>1</v>
      </c>
      <c r="B23">
        <v>0</v>
      </c>
      <c r="C23">
        <v>1</v>
      </c>
      <c r="D23">
        <v>3</v>
      </c>
      <c r="E23">
        <v>46.895643999999997</v>
      </c>
    </row>
    <row r="24" spans="1:5" x14ac:dyDescent="0.3">
      <c r="A24">
        <v>1</v>
      </c>
      <c r="B24">
        <v>1</v>
      </c>
      <c r="C24">
        <v>2</v>
      </c>
      <c r="D24">
        <v>10</v>
      </c>
      <c r="E24">
        <v>36.176195999999997</v>
      </c>
    </row>
    <row r="25" spans="1:5" x14ac:dyDescent="0.3">
      <c r="A25">
        <v>1</v>
      </c>
      <c r="B25">
        <v>0</v>
      </c>
      <c r="C25">
        <v>1</v>
      </c>
      <c r="D25">
        <v>5</v>
      </c>
      <c r="E25">
        <v>44.330855999999997</v>
      </c>
    </row>
    <row r="26" spans="1:5" x14ac:dyDescent="0.3">
      <c r="A26">
        <v>1</v>
      </c>
      <c r="B26">
        <v>1</v>
      </c>
      <c r="C26">
        <v>1</v>
      </c>
      <c r="D26">
        <v>13</v>
      </c>
      <c r="E26">
        <v>32.207582000000002</v>
      </c>
    </row>
    <row r="27" spans="1:5" x14ac:dyDescent="0.3">
      <c r="A27">
        <v>1</v>
      </c>
      <c r="B27">
        <v>0</v>
      </c>
      <c r="C27">
        <v>1</v>
      </c>
      <c r="D27">
        <v>11</v>
      </c>
      <c r="E27">
        <v>31.435973000000001</v>
      </c>
    </row>
    <row r="28" spans="1:5" x14ac:dyDescent="0.3">
      <c r="A28">
        <v>1</v>
      </c>
      <c r="B28">
        <v>0</v>
      </c>
      <c r="C28">
        <v>3</v>
      </c>
      <c r="D28">
        <v>7</v>
      </c>
      <c r="E28">
        <v>58.345140999999998</v>
      </c>
    </row>
    <row r="29" spans="1:5" x14ac:dyDescent="0.3">
      <c r="A29">
        <v>1</v>
      </c>
      <c r="B29">
        <v>2</v>
      </c>
      <c r="C29">
        <v>5</v>
      </c>
      <c r="D29">
        <v>10</v>
      </c>
      <c r="E29">
        <v>40.917046999999997</v>
      </c>
    </row>
    <row r="30" spans="1:5" x14ac:dyDescent="0.3">
      <c r="A30">
        <v>1</v>
      </c>
      <c r="B30">
        <v>0</v>
      </c>
      <c r="C30">
        <v>5</v>
      </c>
      <c r="D30">
        <v>12</v>
      </c>
      <c r="E30">
        <v>41.015492000000002</v>
      </c>
    </row>
    <row r="31" spans="1:5" x14ac:dyDescent="0.3">
      <c r="A31">
        <v>1</v>
      </c>
      <c r="B31">
        <v>1</v>
      </c>
      <c r="C31">
        <v>0</v>
      </c>
      <c r="D31">
        <v>12</v>
      </c>
      <c r="E31">
        <v>28.025765</v>
      </c>
    </row>
    <row r="32" spans="1:5" x14ac:dyDescent="0.3">
      <c r="A32">
        <v>1</v>
      </c>
      <c r="B32">
        <v>0</v>
      </c>
      <c r="C32">
        <v>0</v>
      </c>
      <c r="D32">
        <v>15</v>
      </c>
      <c r="E32">
        <v>35.252443999999997</v>
      </c>
    </row>
    <row r="33" spans="1:5" x14ac:dyDescent="0.3">
      <c r="A33">
        <v>1</v>
      </c>
      <c r="B33">
        <v>1</v>
      </c>
      <c r="C33">
        <v>0</v>
      </c>
      <c r="D33">
        <v>9</v>
      </c>
      <c r="E33">
        <v>23.804043</v>
      </c>
    </row>
    <row r="34" spans="1:5" x14ac:dyDescent="0.3">
      <c r="A34">
        <v>1</v>
      </c>
      <c r="B34">
        <v>1</v>
      </c>
      <c r="C34">
        <v>3</v>
      </c>
      <c r="D34">
        <v>5</v>
      </c>
      <c r="E34">
        <v>52.076897000000002</v>
      </c>
    </row>
    <row r="35" spans="1:5" x14ac:dyDescent="0.3">
      <c r="A35">
        <v>1</v>
      </c>
      <c r="B35">
        <v>0</v>
      </c>
      <c r="C35">
        <v>3</v>
      </c>
      <c r="D35">
        <v>3</v>
      </c>
      <c r="E35">
        <v>53.371006999999999</v>
      </c>
    </row>
    <row r="36" spans="1:5" x14ac:dyDescent="0.3">
      <c r="A36">
        <v>1</v>
      </c>
      <c r="B36">
        <v>3</v>
      </c>
      <c r="C36">
        <v>3</v>
      </c>
      <c r="D36">
        <v>4</v>
      </c>
      <c r="E36">
        <v>45.811715999999997</v>
      </c>
    </row>
    <row r="37" spans="1:5" x14ac:dyDescent="0.3">
      <c r="A37">
        <v>1</v>
      </c>
      <c r="B37">
        <v>2</v>
      </c>
      <c r="C37">
        <v>1</v>
      </c>
      <c r="D37">
        <v>11</v>
      </c>
      <c r="E37">
        <v>21.871292</v>
      </c>
    </row>
    <row r="38" spans="1:5" x14ac:dyDescent="0.3">
      <c r="A38">
        <v>1</v>
      </c>
      <c r="B38">
        <v>1</v>
      </c>
      <c r="C38">
        <v>1.5</v>
      </c>
      <c r="D38">
        <v>10</v>
      </c>
      <c r="E38">
        <v>31.072216999999998</v>
      </c>
    </row>
    <row r="39" spans="1:5" x14ac:dyDescent="0.3">
      <c r="A39">
        <v>1</v>
      </c>
      <c r="B39">
        <v>0</v>
      </c>
      <c r="C39">
        <v>0</v>
      </c>
      <c r="D39">
        <v>11</v>
      </c>
      <c r="E39">
        <v>28.742414</v>
      </c>
    </row>
    <row r="40" spans="1:5" x14ac:dyDescent="0.3">
      <c r="A40">
        <v>1</v>
      </c>
      <c r="B40">
        <v>1</v>
      </c>
      <c r="C40">
        <v>1</v>
      </c>
      <c r="D40">
        <v>6</v>
      </c>
      <c r="E40">
        <v>36.523682999999998</v>
      </c>
    </row>
    <row r="41" spans="1:5" x14ac:dyDescent="0.3">
      <c r="A41">
        <v>1</v>
      </c>
      <c r="B41">
        <v>1</v>
      </c>
      <c r="C41">
        <v>2</v>
      </c>
      <c r="D41">
        <v>9</v>
      </c>
      <c r="E41">
        <v>36.471511999999997</v>
      </c>
    </row>
    <row r="42" spans="1:5" x14ac:dyDescent="0.3">
      <c r="A42">
        <v>1</v>
      </c>
      <c r="B42">
        <v>1</v>
      </c>
      <c r="C42">
        <v>0</v>
      </c>
      <c r="D42">
        <v>3</v>
      </c>
      <c r="E42">
        <v>39.241114000000003</v>
      </c>
    </row>
    <row r="43" spans="1:5" x14ac:dyDescent="0.3">
      <c r="A43">
        <v>1</v>
      </c>
      <c r="B43">
        <v>2</v>
      </c>
      <c r="C43">
        <v>2</v>
      </c>
      <c r="D43">
        <v>6</v>
      </c>
      <c r="E43">
        <v>45.328074000000001</v>
      </c>
    </row>
    <row r="44" spans="1:5" x14ac:dyDescent="0.3">
      <c r="A44">
        <v>1</v>
      </c>
      <c r="B44">
        <v>1</v>
      </c>
      <c r="C44">
        <v>0</v>
      </c>
      <c r="D44">
        <v>12</v>
      </c>
      <c r="E44">
        <v>26.734514999999998</v>
      </c>
    </row>
    <row r="45" spans="1:5" x14ac:dyDescent="0.3">
      <c r="A45">
        <v>1</v>
      </c>
      <c r="B45">
        <v>1</v>
      </c>
      <c r="C45">
        <v>0</v>
      </c>
      <c r="D45">
        <v>3</v>
      </c>
      <c r="E45">
        <v>54.850917000000003</v>
      </c>
    </row>
    <row r="46" spans="1:5" x14ac:dyDescent="0.3">
      <c r="A46">
        <v>1</v>
      </c>
      <c r="B46">
        <v>3</v>
      </c>
      <c r="C46">
        <v>3</v>
      </c>
      <c r="D46">
        <v>11</v>
      </c>
      <c r="E46">
        <v>37.136862999999998</v>
      </c>
    </row>
    <row r="47" spans="1:5" x14ac:dyDescent="0.3">
      <c r="A47">
        <v>1</v>
      </c>
      <c r="B47">
        <v>3</v>
      </c>
      <c r="C47">
        <v>3</v>
      </c>
      <c r="D47">
        <v>11</v>
      </c>
      <c r="E47">
        <v>34.139764999999997</v>
      </c>
    </row>
    <row r="48" spans="1:5" x14ac:dyDescent="0.3">
      <c r="A48">
        <v>1</v>
      </c>
      <c r="B48">
        <v>2</v>
      </c>
      <c r="C48">
        <v>3</v>
      </c>
      <c r="D48">
        <v>13</v>
      </c>
      <c r="E48">
        <v>30.313351000000001</v>
      </c>
    </row>
    <row r="49" spans="1:5" x14ac:dyDescent="0.3">
      <c r="A49">
        <v>1</v>
      </c>
      <c r="B49">
        <v>1</v>
      </c>
      <c r="C49">
        <v>2</v>
      </c>
      <c r="D49">
        <v>6</v>
      </c>
      <c r="E49">
        <v>40.105964999999998</v>
      </c>
    </row>
    <row r="50" spans="1:5" x14ac:dyDescent="0.3">
      <c r="A50">
        <v>1</v>
      </c>
      <c r="B50">
        <v>1</v>
      </c>
      <c r="C50">
        <v>0</v>
      </c>
      <c r="D50">
        <v>9</v>
      </c>
      <c r="E50">
        <v>29.924285000000001</v>
      </c>
    </row>
    <row r="51" spans="1:5" x14ac:dyDescent="0.3">
      <c r="A51">
        <v>1</v>
      </c>
      <c r="B51">
        <v>2</v>
      </c>
      <c r="C51">
        <v>3</v>
      </c>
      <c r="D51">
        <v>7</v>
      </c>
      <c r="E51">
        <v>40.692320000000002</v>
      </c>
    </row>
    <row r="52" spans="1:5" x14ac:dyDescent="0.3">
      <c r="A52">
        <v>1</v>
      </c>
      <c r="B52">
        <v>0</v>
      </c>
      <c r="C52">
        <v>3</v>
      </c>
      <c r="D52">
        <v>2</v>
      </c>
      <c r="E52">
        <v>59.642837</v>
      </c>
    </row>
    <row r="53" spans="1:5" x14ac:dyDescent="0.3">
      <c r="A53">
        <v>1</v>
      </c>
      <c r="B53">
        <v>2</v>
      </c>
      <c r="C53">
        <v>1.5</v>
      </c>
      <c r="D53">
        <v>10</v>
      </c>
      <c r="E53">
        <v>30.450842999999999</v>
      </c>
    </row>
    <row r="54" spans="1:5" x14ac:dyDescent="0.3">
      <c r="A54">
        <v>1</v>
      </c>
      <c r="B54">
        <v>1</v>
      </c>
      <c r="C54">
        <v>6</v>
      </c>
      <c r="D54">
        <v>14</v>
      </c>
      <c r="E54">
        <v>37.840594000000003</v>
      </c>
    </row>
    <row r="55" spans="1:5" x14ac:dyDescent="0.3">
      <c r="A55">
        <v>1</v>
      </c>
      <c r="B55">
        <v>0</v>
      </c>
      <c r="C55">
        <v>1</v>
      </c>
      <c r="D55">
        <v>3</v>
      </c>
      <c r="E55">
        <v>41.503540000000001</v>
      </c>
    </row>
    <row r="56" spans="1:5" x14ac:dyDescent="0.3">
      <c r="A56">
        <v>1</v>
      </c>
      <c r="B56">
        <v>0</v>
      </c>
      <c r="C56">
        <v>0</v>
      </c>
      <c r="D56">
        <v>0</v>
      </c>
      <c r="E56">
        <v>60.756112000000002</v>
      </c>
    </row>
    <row r="57" spans="1:5" x14ac:dyDescent="0.3">
      <c r="A57">
        <v>1</v>
      </c>
      <c r="B57">
        <v>0</v>
      </c>
      <c r="C57">
        <v>1</v>
      </c>
      <c r="D57">
        <v>0</v>
      </c>
      <c r="E57">
        <v>63.005645000000001</v>
      </c>
    </row>
    <row r="58" spans="1:5" x14ac:dyDescent="0.3">
      <c r="A58">
        <v>1</v>
      </c>
      <c r="B58">
        <v>1</v>
      </c>
      <c r="C58">
        <v>2</v>
      </c>
      <c r="D58">
        <v>6</v>
      </c>
      <c r="E58">
        <v>49.511873999999999</v>
      </c>
    </row>
    <row r="59" spans="1:5" x14ac:dyDescent="0.3">
      <c r="A59">
        <v>1</v>
      </c>
      <c r="B59">
        <v>2</v>
      </c>
      <c r="C59">
        <v>2.7</v>
      </c>
      <c r="D59">
        <v>-1</v>
      </c>
      <c r="E59">
        <v>50.828392000000001</v>
      </c>
    </row>
    <row r="60" spans="1:5" x14ac:dyDescent="0.3">
      <c r="A60">
        <v>1</v>
      </c>
      <c r="B60">
        <v>1</v>
      </c>
      <c r="C60">
        <v>5</v>
      </c>
      <c r="D60">
        <v>12</v>
      </c>
      <c r="E60">
        <v>39.259197</v>
      </c>
    </row>
    <row r="61" spans="1:5" x14ac:dyDescent="0.3">
      <c r="A61">
        <v>1</v>
      </c>
      <c r="B61">
        <v>2</v>
      </c>
      <c r="C61">
        <v>2.5</v>
      </c>
      <c r="D61">
        <v>8</v>
      </c>
      <c r="E61">
        <v>39.703400000000002</v>
      </c>
    </row>
    <row r="62" spans="1:5" x14ac:dyDescent="0.3">
      <c r="A62">
        <v>1</v>
      </c>
      <c r="B62">
        <v>0</v>
      </c>
      <c r="C62">
        <v>2</v>
      </c>
      <c r="D62">
        <v>6</v>
      </c>
      <c r="E62">
        <v>55.333142000000002</v>
      </c>
    </row>
    <row r="63" spans="1:5" x14ac:dyDescent="0.3">
      <c r="A63">
        <v>1</v>
      </c>
      <c r="B63">
        <v>0</v>
      </c>
      <c r="C63">
        <v>0</v>
      </c>
      <c r="D63">
        <v>2</v>
      </c>
      <c r="E63">
        <v>41.998933000000001</v>
      </c>
    </row>
    <row r="64" spans="1:5" x14ac:dyDescent="0.3">
      <c r="A64">
        <v>1</v>
      </c>
      <c r="B64">
        <v>0</v>
      </c>
      <c r="C64">
        <v>0</v>
      </c>
      <c r="D64">
        <v>3</v>
      </c>
      <c r="E64">
        <v>40.560158999999999</v>
      </c>
    </row>
    <row r="65" spans="1:5" x14ac:dyDescent="0.3">
      <c r="A65">
        <v>1</v>
      </c>
      <c r="B65">
        <v>0</v>
      </c>
      <c r="C65">
        <v>3</v>
      </c>
      <c r="D65">
        <v>0</v>
      </c>
      <c r="E65">
        <v>68.235884999999996</v>
      </c>
    </row>
    <row r="66" spans="1:5" x14ac:dyDescent="0.3">
      <c r="A66">
        <v>1</v>
      </c>
      <c r="B66">
        <v>0</v>
      </c>
      <c r="C66">
        <v>4</v>
      </c>
      <c r="D66">
        <v>0</v>
      </c>
      <c r="E66">
        <v>74.472949</v>
      </c>
    </row>
    <row r="67" spans="1:5" x14ac:dyDescent="0.3">
      <c r="A67">
        <v>1</v>
      </c>
      <c r="B67">
        <v>0</v>
      </c>
      <c r="C67">
        <v>3</v>
      </c>
      <c r="D67">
        <v>0</v>
      </c>
      <c r="E67">
        <v>72.801787000000004</v>
      </c>
    </row>
    <row r="68" spans="1:5" x14ac:dyDescent="0.3">
      <c r="A68">
        <v>1</v>
      </c>
      <c r="B68">
        <v>1</v>
      </c>
      <c r="C68">
        <v>1</v>
      </c>
      <c r="D68">
        <v>15</v>
      </c>
      <c r="E68">
        <v>31.230053999999999</v>
      </c>
    </row>
    <row r="69" spans="1:5" x14ac:dyDescent="0.3">
      <c r="A69">
        <v>1</v>
      </c>
      <c r="B69">
        <v>0</v>
      </c>
      <c r="C69">
        <v>1</v>
      </c>
      <c r="D69">
        <v>3</v>
      </c>
      <c r="E69">
        <v>53.131323999999999</v>
      </c>
    </row>
    <row r="70" spans="1:5" x14ac:dyDescent="0.3">
      <c r="A70">
        <v>1</v>
      </c>
      <c r="B70">
        <v>0</v>
      </c>
      <c r="C70">
        <v>3</v>
      </c>
      <c r="D70">
        <v>5</v>
      </c>
      <c r="E70">
        <v>59.363993000000001</v>
      </c>
    </row>
    <row r="71" spans="1:5" x14ac:dyDescent="0.3">
      <c r="A71">
        <v>1</v>
      </c>
      <c r="B71">
        <v>1</v>
      </c>
      <c r="C71">
        <v>0</v>
      </c>
      <c r="D71">
        <v>3</v>
      </c>
      <c r="E71">
        <v>38.839745999999998</v>
      </c>
    </row>
    <row r="72" spans="1:5" x14ac:dyDescent="0.3">
      <c r="A72">
        <v>1</v>
      </c>
      <c r="B72">
        <v>1</v>
      </c>
      <c r="C72">
        <v>4</v>
      </c>
      <c r="D72">
        <v>14</v>
      </c>
      <c r="E72">
        <v>28.592784999999999</v>
      </c>
    </row>
    <row r="73" spans="1:5" x14ac:dyDescent="0.3">
      <c r="A73">
        <v>1</v>
      </c>
      <c r="B73">
        <v>1</v>
      </c>
      <c r="C73">
        <v>3</v>
      </c>
      <c r="D73">
        <v>3</v>
      </c>
      <c r="E73">
        <v>46.658844000000002</v>
      </c>
    </row>
    <row r="74" spans="1:5" x14ac:dyDescent="0.3">
      <c r="A74">
        <v>1</v>
      </c>
      <c r="B74">
        <v>1</v>
      </c>
      <c r="C74">
        <v>0</v>
      </c>
      <c r="D74">
        <v>3</v>
      </c>
      <c r="E74">
        <v>39.106174000000003</v>
      </c>
    </row>
    <row r="75" spans="1:5" x14ac:dyDescent="0.3">
      <c r="A75">
        <v>1</v>
      </c>
      <c r="B75">
        <v>1</v>
      </c>
      <c r="C75">
        <v>0</v>
      </c>
      <c r="D75">
        <v>12</v>
      </c>
      <c r="E75">
        <v>27.753301</v>
      </c>
    </row>
    <row r="76" spans="1:5" x14ac:dyDescent="0.3">
      <c r="A76">
        <v>1</v>
      </c>
      <c r="B76">
        <v>1</v>
      </c>
      <c r="C76">
        <v>3</v>
      </c>
      <c r="D76">
        <v>3</v>
      </c>
      <c r="E76">
        <v>49.787444999999998</v>
      </c>
    </row>
    <row r="77" spans="1:5" x14ac:dyDescent="0.3">
      <c r="A77">
        <v>1</v>
      </c>
      <c r="B77">
        <v>1</v>
      </c>
      <c r="C77">
        <v>3</v>
      </c>
      <c r="D77">
        <v>3</v>
      </c>
      <c r="E77">
        <v>51.592193000000002</v>
      </c>
    </row>
    <row r="78" spans="1:5" x14ac:dyDescent="0.3">
      <c r="A78">
        <v>1</v>
      </c>
      <c r="B78">
        <v>1</v>
      </c>
      <c r="C78">
        <v>1</v>
      </c>
      <c r="D78">
        <v>8</v>
      </c>
      <c r="E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Cereals</vt:lpstr>
      <vt:lpstr>Question3-C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Kılıç</dc:creator>
  <cp:lastModifiedBy>Ege Kaan Özalp</cp:lastModifiedBy>
  <dcterms:created xsi:type="dcterms:W3CDTF">2016-12-05T17:39:15Z</dcterms:created>
  <dcterms:modified xsi:type="dcterms:W3CDTF">2024-11-08T18:34:50Z</dcterms:modified>
</cp:coreProperties>
</file>