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UW-Madison\Fall'22\Modeling &amp; Optimization\Final Project\"/>
    </mc:Choice>
  </mc:AlternateContent>
  <xr:revisionPtr revIDLastSave="0" documentId="8_{8C2C03B5-83A4-4B52-A0E4-35A4F0A6CDB0}" xr6:coauthVersionLast="47" xr6:coauthVersionMax="47" xr10:uidLastSave="{00000000-0000-0000-0000-000000000000}"/>
  <bookViews>
    <workbookView xWindow="-110" yWindow="-110" windowWidth="25820" windowHeight="13900" xr2:uid="{069C9070-2F35-481F-A4BA-5C8BC8087347}"/>
  </bookViews>
  <sheets>
    <sheet name="Stock Dashboard" sheetId="5" r:id="rId1"/>
    <sheet name="Portfolio Optimizer" sheetId="1" r:id="rId2"/>
    <sheet name="Stocks Data" sheetId="2" r:id="rId3"/>
    <sheet name="Stocks(For Python)" sheetId="4" r:id="rId4"/>
    <sheet name="Historical Data" sheetId="6" r:id="rId5"/>
  </sheets>
  <definedNames>
    <definedName name="solver_adj" localSheetId="1" hidden="1">'Portfolio Optimizer'!$G$17:$G$43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'Portfolio Optimizer'!$M$17:$M$25</definedName>
    <definedName name="solver_lhs2" localSheetId="1" hidden="1">'Portfolio Optimizer'!$M$30</definedName>
    <definedName name="solver_lhs3" localSheetId="1" hidden="1">'Portfolio Optimizer'!$M$35</definedName>
    <definedName name="solver_lhs4" localSheetId="1" hidden="1">'Portfolio Optimizer'!$R$17:$R$43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4</definedName>
    <definedName name="solver_nwt" localSheetId="1" hidden="1">1</definedName>
    <definedName name="solver_opt" localSheetId="1" hidden="1">'Portfolio Optimizer'!$I$45</definedName>
    <definedName name="solver_pre" localSheetId="1" hidden="1">0.000001</definedName>
    <definedName name="solver_rbv" localSheetId="1" hidden="1">1</definedName>
    <definedName name="solver_rel1" localSheetId="1" hidden="1">3</definedName>
    <definedName name="solver_rel2" localSheetId="1" hidden="1">2</definedName>
    <definedName name="solver_rel3" localSheetId="1" hidden="1">3</definedName>
    <definedName name="solver_rel4" localSheetId="1" hidden="1">1</definedName>
    <definedName name="solver_rhs1" localSheetId="1" hidden="1">'Portfolio Optimizer'!$O$17:$O$25</definedName>
    <definedName name="solver_rhs2" localSheetId="1" hidden="1">'Portfolio Optimizer'!$O$30</definedName>
    <definedName name="solver_rhs3" localSheetId="1" hidden="1">'Portfolio Optimizer'!$O$35</definedName>
    <definedName name="solver_rhs4" localSheetId="1" hidden="1">'Portfolio Optimizer'!$T$17:$T$43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3" i="1" l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I7" i="1" a="1"/>
  <c r="I7" i="1" s="1"/>
  <c r="C9" i="1" s="1"/>
  <c r="B6" i="5"/>
  <c r="B7" i="5" s="1"/>
  <c r="AK15" i="1"/>
  <c r="W8" i="5" a="1"/>
  <c r="W8" i="5" s="1"/>
  <c r="AE23" i="1"/>
  <c r="AD23" i="1"/>
  <c r="N3" i="5"/>
  <c r="AC252" i="1"/>
  <c r="AC251" i="1"/>
  <c r="AC250" i="1"/>
  <c r="AC249" i="1"/>
  <c r="AC248" i="1"/>
  <c r="AC247" i="1"/>
  <c r="AC246" i="1"/>
  <c r="AC245" i="1"/>
  <c r="AC244" i="1"/>
  <c r="AC243" i="1"/>
  <c r="AC242" i="1"/>
  <c r="AC241" i="1"/>
  <c r="AC240" i="1"/>
  <c r="AC239" i="1"/>
  <c r="AC238" i="1"/>
  <c r="AC237" i="1"/>
  <c r="AC236" i="1"/>
  <c r="AC235" i="1"/>
  <c r="AC234" i="1"/>
  <c r="AC233" i="1"/>
  <c r="AC232" i="1"/>
  <c r="AC231" i="1"/>
  <c r="AC230" i="1"/>
  <c r="AC229" i="1"/>
  <c r="AC228" i="1"/>
  <c r="AC227" i="1"/>
  <c r="AC226" i="1"/>
  <c r="AC225" i="1"/>
  <c r="AC224" i="1"/>
  <c r="AC223" i="1"/>
  <c r="AC222" i="1"/>
  <c r="AC221" i="1"/>
  <c r="AC220" i="1"/>
  <c r="AC219" i="1"/>
  <c r="AC218" i="1"/>
  <c r="AC217" i="1"/>
  <c r="AC216" i="1"/>
  <c r="AC215" i="1"/>
  <c r="AC214" i="1"/>
  <c r="AC213" i="1"/>
  <c r="AC212" i="1"/>
  <c r="AC211" i="1"/>
  <c r="AC210" i="1"/>
  <c r="AC209" i="1"/>
  <c r="AC208" i="1"/>
  <c r="AC207" i="1"/>
  <c r="AC206" i="1"/>
  <c r="AC205" i="1"/>
  <c r="AC204" i="1"/>
  <c r="AC203" i="1"/>
  <c r="AC202" i="1"/>
  <c r="AC201" i="1"/>
  <c r="AC200" i="1"/>
  <c r="AC199" i="1"/>
  <c r="AC198" i="1"/>
  <c r="AC197" i="1"/>
  <c r="AC196" i="1"/>
  <c r="AC195" i="1"/>
  <c r="AC194" i="1"/>
  <c r="AC193" i="1"/>
  <c r="AC192" i="1"/>
  <c r="AC191" i="1"/>
  <c r="AC190" i="1"/>
  <c r="AC189" i="1"/>
  <c r="AC188" i="1"/>
  <c r="AC187" i="1"/>
  <c r="AC186" i="1"/>
  <c r="AC185" i="1"/>
  <c r="AC184" i="1"/>
  <c r="AC183" i="1"/>
  <c r="AC182" i="1"/>
  <c r="AC181" i="1"/>
  <c r="AC180" i="1"/>
  <c r="AC179" i="1"/>
  <c r="AC178" i="1"/>
  <c r="AC177" i="1"/>
  <c r="AC176" i="1"/>
  <c r="AC175" i="1"/>
  <c r="AC174" i="1"/>
  <c r="AC173" i="1"/>
  <c r="AC172" i="1"/>
  <c r="AC171" i="1"/>
  <c r="AC170" i="1"/>
  <c r="AC169" i="1"/>
  <c r="AC168" i="1"/>
  <c r="AC167" i="1"/>
  <c r="AC166" i="1"/>
  <c r="AC165" i="1"/>
  <c r="AC164" i="1"/>
  <c r="AC163" i="1"/>
  <c r="AC162" i="1"/>
  <c r="AC161" i="1"/>
  <c r="AC160" i="1"/>
  <c r="AC159" i="1"/>
  <c r="AC158" i="1"/>
  <c r="AC157" i="1"/>
  <c r="AC156" i="1"/>
  <c r="AC155" i="1"/>
  <c r="AC154" i="1"/>
  <c r="AC153" i="1"/>
  <c r="AC152" i="1"/>
  <c r="AC151" i="1"/>
  <c r="AC150" i="1"/>
  <c r="AC149" i="1"/>
  <c r="AC148" i="1"/>
  <c r="AC147" i="1"/>
  <c r="AC146" i="1"/>
  <c r="AC145" i="1"/>
  <c r="AC144" i="1"/>
  <c r="AC143" i="1"/>
  <c r="AC142" i="1"/>
  <c r="AC141" i="1"/>
  <c r="AC140" i="1"/>
  <c r="AC139" i="1"/>
  <c r="AC138" i="1"/>
  <c r="AC137" i="1"/>
  <c r="AC136" i="1"/>
  <c r="AC135" i="1"/>
  <c r="AC134" i="1"/>
  <c r="AC133" i="1"/>
  <c r="AC132" i="1"/>
  <c r="AC131" i="1"/>
  <c r="AC130" i="1"/>
  <c r="AC129" i="1"/>
  <c r="AC128" i="1"/>
  <c r="AC127" i="1"/>
  <c r="AC126" i="1"/>
  <c r="AC125" i="1"/>
  <c r="AC124" i="1"/>
  <c r="AC123" i="1"/>
  <c r="AC122" i="1"/>
  <c r="AC121" i="1"/>
  <c r="AC120" i="1"/>
  <c r="AC119" i="1"/>
  <c r="AC118" i="1"/>
  <c r="AC117" i="1"/>
  <c r="AC116" i="1"/>
  <c r="AC115" i="1"/>
  <c r="AC114" i="1"/>
  <c r="AC113" i="1"/>
  <c r="AC112" i="1"/>
  <c r="AC111" i="1"/>
  <c r="AC110" i="1"/>
  <c r="AC109" i="1"/>
  <c r="AC108" i="1"/>
  <c r="AC107" i="1"/>
  <c r="AC106" i="1"/>
  <c r="AC105" i="1"/>
  <c r="AC104" i="1"/>
  <c r="AC103" i="1"/>
  <c r="AC102" i="1"/>
  <c r="AC101" i="1"/>
  <c r="AC100" i="1"/>
  <c r="AC99" i="1"/>
  <c r="AC98" i="1"/>
  <c r="AC97" i="1"/>
  <c r="AC96" i="1"/>
  <c r="AC95" i="1"/>
  <c r="AC94" i="1"/>
  <c r="AC93" i="1"/>
  <c r="AC92" i="1"/>
  <c r="AC91" i="1"/>
  <c r="AC90" i="1"/>
  <c r="AC89" i="1"/>
  <c r="AC88" i="1"/>
  <c r="AC87" i="1"/>
  <c r="AC86" i="1"/>
  <c r="AC85" i="1"/>
  <c r="AC84" i="1"/>
  <c r="AC83" i="1"/>
  <c r="AC82" i="1"/>
  <c r="AC81" i="1"/>
  <c r="AC80" i="1"/>
  <c r="AC79" i="1"/>
  <c r="AC78" i="1"/>
  <c r="AC77" i="1"/>
  <c r="AC76" i="1"/>
  <c r="AC75" i="1"/>
  <c r="AC74" i="1"/>
  <c r="AC73" i="1"/>
  <c r="AC72" i="1"/>
  <c r="AC71" i="1"/>
  <c r="AC70" i="1"/>
  <c r="AC69" i="1"/>
  <c r="AC68" i="1"/>
  <c r="AC67" i="1"/>
  <c r="AC66" i="1"/>
  <c r="AC65" i="1"/>
  <c r="AC64" i="1"/>
  <c r="AC63" i="1"/>
  <c r="AC62" i="1"/>
  <c r="AC61" i="1"/>
  <c r="AC60" i="1"/>
  <c r="AC59" i="1"/>
  <c r="AC58" i="1"/>
  <c r="AC57" i="1"/>
  <c r="AC56" i="1"/>
  <c r="AC55" i="1"/>
  <c r="AC54" i="1"/>
  <c r="AC53" i="1"/>
  <c r="AC52" i="1"/>
  <c r="AC51" i="1"/>
  <c r="AC50" i="1"/>
  <c r="AC49" i="1"/>
  <c r="AC48" i="1"/>
  <c r="AC47" i="1"/>
  <c r="AC46" i="1"/>
  <c r="AC45" i="1"/>
  <c r="AC44" i="1"/>
  <c r="AC43" i="1"/>
  <c r="AC42" i="1"/>
  <c r="AC41" i="1"/>
  <c r="AC40" i="1"/>
  <c r="AC39" i="1"/>
  <c r="AC38" i="1"/>
  <c r="AC37" i="1"/>
  <c r="AC36" i="1"/>
  <c r="AC35" i="1"/>
  <c r="AC34" i="1"/>
  <c r="AC33" i="1"/>
  <c r="AC32" i="1"/>
  <c r="AC31" i="1"/>
  <c r="AC30" i="1"/>
  <c r="AC29" i="1"/>
  <c r="AC28" i="1"/>
  <c r="AC27" i="1"/>
  <c r="AC26" i="1"/>
  <c r="AC25" i="1"/>
  <c r="AC24" i="1"/>
  <c r="B8" i="5" l="1"/>
  <c r="B9" i="5" l="1"/>
  <c r="AS1" i="6" a="1"/>
  <c r="AS1" i="6" s="1"/>
  <c r="AL1" i="6" a="1"/>
  <c r="AL1" i="6" s="1"/>
  <c r="AK1" i="6" a="1"/>
  <c r="AK1" i="6" s="1"/>
  <c r="AE272" i="1" a="1"/>
  <c r="AE272" i="1" s="1"/>
  <c r="AE270" i="1" a="1"/>
  <c r="AE270" i="1" s="1"/>
  <c r="AE268" i="1" a="1"/>
  <c r="AE268" i="1" s="1"/>
  <c r="AE267" i="1" a="1"/>
  <c r="AE267" i="1" s="1"/>
  <c r="AE266" i="1" a="1"/>
  <c r="AE266" i="1" s="1"/>
  <c r="AE265" i="1" a="1"/>
  <c r="AE265" i="1" s="1"/>
  <c r="AE264" i="1" a="1"/>
  <c r="AE264" i="1" s="1"/>
  <c r="AE263" i="1" a="1"/>
  <c r="AE263" i="1" s="1"/>
  <c r="AE261" i="1" a="1"/>
  <c r="AE261" i="1" s="1"/>
  <c r="AE260" i="1" a="1"/>
  <c r="AE260" i="1" s="1"/>
  <c r="AE259" i="1" a="1"/>
  <c r="AE259" i="1" s="1"/>
  <c r="AE258" i="1" a="1"/>
  <c r="AE258" i="1" s="1"/>
  <c r="AE257" i="1" a="1"/>
  <c r="AE257" i="1" s="1"/>
  <c r="AE256" i="1" a="1"/>
  <c r="AE256" i="1" s="1"/>
  <c r="AE254" i="1" a="1"/>
  <c r="AE254" i="1" s="1"/>
  <c r="AE252" i="1" a="1"/>
  <c r="AE252" i="1" s="1"/>
  <c r="AE251" i="1" a="1"/>
  <c r="AE251" i="1" s="1"/>
  <c r="AE250" i="1" a="1"/>
  <c r="AE250" i="1" s="1"/>
  <c r="AE249" i="1" a="1"/>
  <c r="AE249" i="1" s="1"/>
  <c r="AE248" i="1" a="1"/>
  <c r="AE248" i="1" s="1"/>
  <c r="AE247" i="1" a="1"/>
  <c r="AE247" i="1" s="1"/>
  <c r="AE245" i="1" a="1"/>
  <c r="AE245" i="1" s="1"/>
  <c r="AE244" i="1" a="1"/>
  <c r="AE244" i="1" s="1"/>
  <c r="AE243" i="1" a="1"/>
  <c r="AE243" i="1" s="1"/>
  <c r="AE242" i="1" a="1"/>
  <c r="AE242" i="1" s="1"/>
  <c r="AE241" i="1" a="1"/>
  <c r="AE241" i="1" s="1"/>
  <c r="AE240" i="1" a="1"/>
  <c r="AE240" i="1" s="1"/>
  <c r="AE238" i="1" a="1"/>
  <c r="AE238" i="1" s="1"/>
  <c r="AE236" i="1" a="1"/>
  <c r="AE236" i="1" s="1"/>
  <c r="AE235" i="1" a="1"/>
  <c r="AE235" i="1" s="1"/>
  <c r="AE234" i="1" a="1"/>
  <c r="AE234" i="1" s="1"/>
  <c r="AE233" i="1" a="1"/>
  <c r="AE233" i="1" s="1"/>
  <c r="AE232" i="1" a="1"/>
  <c r="AE232" i="1" s="1"/>
  <c r="AE231" i="1" a="1"/>
  <c r="AE231" i="1" s="1"/>
  <c r="AE229" i="1" a="1"/>
  <c r="AE229" i="1" s="1"/>
  <c r="AE228" i="1" a="1"/>
  <c r="AE228" i="1" s="1"/>
  <c r="AE227" i="1" a="1"/>
  <c r="AE227" i="1" s="1"/>
  <c r="AE226" i="1" a="1"/>
  <c r="AE226" i="1" s="1"/>
  <c r="AE225" i="1" a="1"/>
  <c r="AE225" i="1" s="1"/>
  <c r="AE224" i="1" a="1"/>
  <c r="AE224" i="1" s="1"/>
  <c r="AE222" i="1" a="1"/>
  <c r="AE222" i="1" s="1"/>
  <c r="AE220" i="1" a="1"/>
  <c r="AE220" i="1" s="1"/>
  <c r="AE219" i="1" a="1"/>
  <c r="AE219" i="1" s="1"/>
  <c r="AE218" i="1" a="1"/>
  <c r="AE218" i="1" s="1"/>
  <c r="AE217" i="1" a="1"/>
  <c r="AE217" i="1" s="1"/>
  <c r="AE216" i="1" a="1"/>
  <c r="AE216" i="1" s="1"/>
  <c r="AE215" i="1" a="1"/>
  <c r="AE215" i="1" s="1"/>
  <c r="AE213" i="1" a="1"/>
  <c r="AE213" i="1" s="1"/>
  <c r="AE212" i="1" a="1"/>
  <c r="AE212" i="1" s="1"/>
  <c r="AE211" i="1" a="1"/>
  <c r="AE211" i="1" s="1"/>
  <c r="AE210" i="1" a="1"/>
  <c r="AE210" i="1" s="1"/>
  <c r="AE209" i="1" a="1"/>
  <c r="AE209" i="1" s="1"/>
  <c r="AE208" i="1" a="1"/>
  <c r="AE208" i="1" s="1"/>
  <c r="AE206" i="1" a="1"/>
  <c r="AE206" i="1" s="1"/>
  <c r="AE204" i="1" a="1"/>
  <c r="AE204" i="1" s="1"/>
  <c r="AE203" i="1" a="1"/>
  <c r="AE203" i="1" s="1"/>
  <c r="AE202" i="1" a="1"/>
  <c r="AE202" i="1" s="1"/>
  <c r="AE201" i="1" a="1"/>
  <c r="AE201" i="1" s="1"/>
  <c r="AE200" i="1" a="1"/>
  <c r="AE200" i="1" s="1"/>
  <c r="AE199" i="1" a="1"/>
  <c r="AE199" i="1" s="1"/>
  <c r="AE197" i="1" a="1"/>
  <c r="AE197" i="1" s="1"/>
  <c r="AE196" i="1" a="1"/>
  <c r="AE196" i="1" s="1"/>
  <c r="AE195" i="1" a="1"/>
  <c r="AE195" i="1" s="1"/>
  <c r="AE194" i="1" a="1"/>
  <c r="AE194" i="1" s="1"/>
  <c r="AE193" i="1" a="1"/>
  <c r="AE193" i="1" s="1"/>
  <c r="AE192" i="1" a="1"/>
  <c r="AE192" i="1" s="1"/>
  <c r="AE190" i="1" a="1"/>
  <c r="AE190" i="1" s="1"/>
  <c r="AE188" i="1" a="1"/>
  <c r="AE188" i="1" s="1"/>
  <c r="AE187" i="1" a="1"/>
  <c r="AE187" i="1" s="1"/>
  <c r="AE186" i="1" a="1"/>
  <c r="AE186" i="1" s="1"/>
  <c r="AE185" i="1" a="1"/>
  <c r="AE185" i="1" s="1"/>
  <c r="AE184" i="1" a="1"/>
  <c r="AE184" i="1" s="1"/>
  <c r="AE183" i="1" a="1"/>
  <c r="AE183" i="1" s="1"/>
  <c r="AE181" i="1" a="1"/>
  <c r="AE181" i="1" s="1"/>
  <c r="AE180" i="1" a="1"/>
  <c r="AE180" i="1" s="1"/>
  <c r="AE179" i="1" a="1"/>
  <c r="AE179" i="1" s="1"/>
  <c r="AE178" i="1" a="1"/>
  <c r="AE178" i="1" s="1"/>
  <c r="AE177" i="1" a="1"/>
  <c r="AE177" i="1" s="1"/>
  <c r="AE176" i="1" a="1"/>
  <c r="AE176" i="1" s="1"/>
  <c r="AE174" i="1" a="1"/>
  <c r="AE174" i="1" s="1"/>
  <c r="AE172" i="1" a="1"/>
  <c r="AE172" i="1" s="1"/>
  <c r="AE171" i="1" a="1"/>
  <c r="AE171" i="1" s="1"/>
  <c r="AE170" i="1" a="1"/>
  <c r="AE170" i="1" s="1"/>
  <c r="AE169" i="1" a="1"/>
  <c r="AE169" i="1" s="1"/>
  <c r="AE168" i="1" a="1"/>
  <c r="AE168" i="1" s="1"/>
  <c r="AE167" i="1" a="1"/>
  <c r="AE167" i="1" s="1"/>
  <c r="AE165" i="1" a="1"/>
  <c r="AE165" i="1" s="1"/>
  <c r="AE164" i="1" a="1"/>
  <c r="AE164" i="1" s="1"/>
  <c r="AE163" i="1" a="1"/>
  <c r="AE163" i="1" s="1"/>
  <c r="AE162" i="1" a="1"/>
  <c r="AE162" i="1" s="1"/>
  <c r="AE161" i="1" a="1"/>
  <c r="AE161" i="1" s="1"/>
  <c r="AE160" i="1" a="1"/>
  <c r="AE160" i="1" s="1"/>
  <c r="AE158" i="1" a="1"/>
  <c r="AE158" i="1" s="1"/>
  <c r="AE156" i="1" a="1"/>
  <c r="AE156" i="1" s="1"/>
  <c r="AE155" i="1" a="1"/>
  <c r="AE155" i="1" s="1"/>
  <c r="AE154" i="1" a="1"/>
  <c r="AE154" i="1" s="1"/>
  <c r="AE153" i="1" a="1"/>
  <c r="AE153" i="1" s="1"/>
  <c r="AE152" i="1" a="1"/>
  <c r="AE152" i="1" s="1"/>
  <c r="AE151" i="1" a="1"/>
  <c r="AE151" i="1" s="1"/>
  <c r="AE149" i="1" a="1"/>
  <c r="AE149" i="1" s="1"/>
  <c r="AE148" i="1" a="1"/>
  <c r="AE148" i="1" s="1"/>
  <c r="AE147" i="1" a="1"/>
  <c r="AE147" i="1" s="1"/>
  <c r="AE146" i="1" a="1"/>
  <c r="AE146" i="1" s="1"/>
  <c r="AE145" i="1" a="1"/>
  <c r="AE145" i="1" s="1"/>
  <c r="AE144" i="1" a="1"/>
  <c r="AE144" i="1" s="1"/>
  <c r="AE142" i="1" a="1"/>
  <c r="AE142" i="1" s="1"/>
  <c r="AE140" i="1" a="1"/>
  <c r="AE140" i="1" s="1"/>
  <c r="AE139" i="1" a="1"/>
  <c r="AE139" i="1" s="1"/>
  <c r="AE138" i="1" a="1"/>
  <c r="AE138" i="1" s="1"/>
  <c r="AE137" i="1" a="1"/>
  <c r="AE137" i="1" s="1"/>
  <c r="AE136" i="1" a="1"/>
  <c r="AE136" i="1" s="1"/>
  <c r="AE135" i="1" a="1"/>
  <c r="AE135" i="1" s="1"/>
  <c r="AE133" i="1" a="1"/>
  <c r="AE133" i="1" s="1"/>
  <c r="AE132" i="1" a="1"/>
  <c r="AE132" i="1" s="1"/>
  <c r="AE131" i="1" a="1"/>
  <c r="AE131" i="1" s="1"/>
  <c r="AE130" i="1" a="1"/>
  <c r="AE130" i="1" s="1"/>
  <c r="AE129" i="1" a="1"/>
  <c r="AE129" i="1" s="1"/>
  <c r="AE128" i="1" a="1"/>
  <c r="AE128" i="1" s="1"/>
  <c r="AE126" i="1" a="1"/>
  <c r="AE126" i="1" s="1"/>
  <c r="AE124" i="1" a="1"/>
  <c r="AE124" i="1" s="1"/>
  <c r="AE123" i="1" a="1"/>
  <c r="AE123" i="1" s="1"/>
  <c r="AE122" i="1" a="1"/>
  <c r="AE122" i="1" s="1"/>
  <c r="AE121" i="1" a="1"/>
  <c r="AE121" i="1" s="1"/>
  <c r="AE120" i="1" a="1"/>
  <c r="AE120" i="1" s="1"/>
  <c r="AE119" i="1" a="1"/>
  <c r="AE119" i="1" s="1"/>
  <c r="AE117" i="1" a="1"/>
  <c r="AE117" i="1" s="1"/>
  <c r="AE116" i="1" a="1"/>
  <c r="AE116" i="1" s="1"/>
  <c r="AE115" i="1" a="1"/>
  <c r="AE115" i="1" s="1"/>
  <c r="AE114" i="1" a="1"/>
  <c r="AE114" i="1" s="1"/>
  <c r="AE113" i="1" a="1"/>
  <c r="AE113" i="1" s="1"/>
  <c r="AE112" i="1" a="1"/>
  <c r="AE112" i="1" s="1"/>
  <c r="AE110" i="1" a="1"/>
  <c r="AE110" i="1" s="1"/>
  <c r="AE108" i="1" a="1"/>
  <c r="AE108" i="1" s="1"/>
  <c r="AE107" i="1" a="1"/>
  <c r="AE107" i="1" s="1"/>
  <c r="AE106" i="1" a="1"/>
  <c r="AE106" i="1" s="1"/>
  <c r="AE105" i="1" a="1"/>
  <c r="AE105" i="1" s="1"/>
  <c r="AE104" i="1" a="1"/>
  <c r="AE104" i="1" s="1"/>
  <c r="AE103" i="1" a="1"/>
  <c r="AE103" i="1" s="1"/>
  <c r="AE101" i="1" a="1"/>
  <c r="AE101" i="1" s="1"/>
  <c r="AE100" i="1" a="1"/>
  <c r="AE100" i="1" s="1"/>
  <c r="AE99" i="1" a="1"/>
  <c r="AE99" i="1" s="1"/>
  <c r="AE98" i="1" a="1"/>
  <c r="AE98" i="1" s="1"/>
  <c r="AE97" i="1" a="1"/>
  <c r="AE97" i="1" s="1"/>
  <c r="AE96" i="1" a="1"/>
  <c r="AE96" i="1" s="1"/>
  <c r="AE94" i="1" a="1"/>
  <c r="AE94" i="1" s="1"/>
  <c r="AE92" i="1" a="1"/>
  <c r="AE92" i="1" s="1"/>
  <c r="AE91" i="1" a="1"/>
  <c r="AE91" i="1" s="1"/>
  <c r="AE90" i="1" a="1"/>
  <c r="AE90" i="1" s="1"/>
  <c r="AE89" i="1" a="1"/>
  <c r="AE89" i="1" s="1"/>
  <c r="AE88" i="1" a="1"/>
  <c r="AE88" i="1" s="1"/>
  <c r="AE87" i="1" a="1"/>
  <c r="AE87" i="1" s="1"/>
  <c r="AE85" i="1" a="1"/>
  <c r="AE85" i="1" s="1"/>
  <c r="AE84" i="1" a="1"/>
  <c r="AE84" i="1" s="1"/>
  <c r="AE83" i="1" a="1"/>
  <c r="AE83" i="1" s="1"/>
  <c r="AE82" i="1" a="1"/>
  <c r="AE82" i="1" s="1"/>
  <c r="AE81" i="1" a="1"/>
  <c r="AE81" i="1" s="1"/>
  <c r="AE80" i="1" a="1"/>
  <c r="AE80" i="1" s="1"/>
  <c r="AE78" i="1" a="1"/>
  <c r="AE78" i="1" s="1"/>
  <c r="AE76" i="1" a="1"/>
  <c r="AE76" i="1" s="1"/>
  <c r="AE75" i="1" a="1"/>
  <c r="AE75" i="1" s="1"/>
  <c r="AE74" i="1" a="1"/>
  <c r="AE74" i="1" s="1"/>
  <c r="AE73" i="1" a="1"/>
  <c r="AE73" i="1" s="1"/>
  <c r="AE72" i="1" a="1"/>
  <c r="AE72" i="1" s="1"/>
  <c r="AE71" i="1" a="1"/>
  <c r="AE71" i="1" s="1"/>
  <c r="AE69" i="1" a="1"/>
  <c r="AE69" i="1" s="1"/>
  <c r="AE68" i="1" a="1"/>
  <c r="AE68" i="1" s="1"/>
  <c r="AE67" i="1" a="1"/>
  <c r="AE67" i="1" s="1"/>
  <c r="AE66" i="1" a="1"/>
  <c r="AE66" i="1" s="1"/>
  <c r="AE65" i="1" a="1"/>
  <c r="AE65" i="1" s="1"/>
  <c r="AE64" i="1" a="1"/>
  <c r="AE64" i="1" s="1"/>
  <c r="AE62" i="1" a="1"/>
  <c r="AE62" i="1" s="1"/>
  <c r="AE60" i="1" a="1"/>
  <c r="AE60" i="1" s="1"/>
  <c r="AE59" i="1" a="1"/>
  <c r="AE59" i="1" s="1"/>
  <c r="AE58" i="1" a="1"/>
  <c r="AE58" i="1" s="1"/>
  <c r="AE57" i="1" a="1"/>
  <c r="AE57" i="1" s="1"/>
  <c r="AE56" i="1" a="1"/>
  <c r="AE56" i="1" s="1"/>
  <c r="AE55" i="1" a="1"/>
  <c r="AE55" i="1" s="1"/>
  <c r="AE53" i="1" a="1"/>
  <c r="AE53" i="1" s="1"/>
  <c r="AE52" i="1" a="1"/>
  <c r="AE52" i="1" s="1"/>
  <c r="AE51" i="1" a="1"/>
  <c r="AE51" i="1" s="1"/>
  <c r="AE50" i="1" a="1"/>
  <c r="AE50" i="1" s="1"/>
  <c r="AE49" i="1" a="1"/>
  <c r="AE49" i="1" s="1"/>
  <c r="AE48" i="1" a="1"/>
  <c r="AE48" i="1" s="1"/>
  <c r="AE46" i="1" a="1"/>
  <c r="AE46" i="1" s="1"/>
  <c r="AE44" i="1" a="1"/>
  <c r="AE44" i="1" s="1"/>
  <c r="AE43" i="1" a="1"/>
  <c r="AE43" i="1" s="1"/>
  <c r="AE42" i="1" a="1"/>
  <c r="AE42" i="1" s="1"/>
  <c r="AE41" i="1" a="1"/>
  <c r="AE41" i="1" s="1"/>
  <c r="AE40" i="1" a="1"/>
  <c r="AE40" i="1" s="1"/>
  <c r="AE39" i="1" a="1"/>
  <c r="AE39" i="1" s="1"/>
  <c r="AE37" i="1" a="1"/>
  <c r="AE37" i="1" s="1"/>
  <c r="AE36" i="1" a="1"/>
  <c r="AE36" i="1" s="1"/>
  <c r="AE35" i="1" a="1"/>
  <c r="AE35" i="1" s="1"/>
  <c r="AE34" i="1" a="1"/>
  <c r="AE34" i="1" s="1"/>
  <c r="AE33" i="1" a="1"/>
  <c r="AE33" i="1" s="1"/>
  <c r="AE32" i="1" a="1"/>
  <c r="AE32" i="1" s="1"/>
  <c r="AE30" i="1" a="1"/>
  <c r="AE30" i="1" s="1"/>
  <c r="AE28" i="1" a="1"/>
  <c r="AE28" i="1" s="1"/>
  <c r="AE27" i="1" a="1"/>
  <c r="AE27" i="1" s="1"/>
  <c r="AE26" i="1" a="1"/>
  <c r="AE26" i="1" s="1"/>
  <c r="AE25" i="1" a="1"/>
  <c r="AE25" i="1" s="1"/>
  <c r="AE24" i="1" a="1"/>
  <c r="AE24" i="1" s="1"/>
  <c r="BF2" i="6"/>
  <c r="BE2" i="6"/>
  <c r="BE1" i="6" s="1" a="1"/>
  <c r="BE1" i="6" s="1"/>
  <c r="BD2" i="6"/>
  <c r="BC2" i="6"/>
  <c r="BC1" i="6" s="1" a="1"/>
  <c r="BC1" i="6" s="1"/>
  <c r="BB2" i="6"/>
  <c r="BA2" i="6"/>
  <c r="AZ2" i="6"/>
  <c r="AY2" i="6"/>
  <c r="AX2" i="6"/>
  <c r="AW2" i="6"/>
  <c r="AV2" i="6"/>
  <c r="AU2" i="6"/>
  <c r="AT2" i="6"/>
  <c r="AS2" i="6"/>
  <c r="AR2" i="6"/>
  <c r="AQ2" i="6"/>
  <c r="AP2" i="6"/>
  <c r="AO2" i="6"/>
  <c r="AO1" i="6" s="1" a="1"/>
  <c r="AO1" i="6" s="1"/>
  <c r="AN2" i="6"/>
  <c r="AN1" i="6" s="1" a="1"/>
  <c r="AN1" i="6" s="1"/>
  <c r="AM2" i="6"/>
  <c r="AM1" i="6" s="1" a="1"/>
  <c r="AM1" i="6" s="1"/>
  <c r="AL2" i="6"/>
  <c r="AK2" i="6"/>
  <c r="AJ2" i="6"/>
  <c r="AJ1" i="6" s="1" a="1"/>
  <c r="AJ1" i="6" s="1"/>
  <c r="AI2" i="6"/>
  <c r="AH2" i="6"/>
  <c r="AG2" i="6"/>
  <c r="AF2" i="6"/>
  <c r="AC272" i="1"/>
  <c r="AC271" i="1"/>
  <c r="AC270" i="1"/>
  <c r="AC269" i="1"/>
  <c r="AC268" i="1"/>
  <c r="AC267" i="1"/>
  <c r="AC266" i="1"/>
  <c r="AC265" i="1"/>
  <c r="AC264" i="1"/>
  <c r="AC263" i="1"/>
  <c r="AC262" i="1"/>
  <c r="AC261" i="1"/>
  <c r="AC260" i="1"/>
  <c r="AC259" i="1"/>
  <c r="AC258" i="1"/>
  <c r="AC257" i="1"/>
  <c r="AC256" i="1"/>
  <c r="AC255" i="1"/>
  <c r="AC254" i="1"/>
  <c r="AC253" i="1"/>
  <c r="AD266" i="1" a="1"/>
  <c r="AD266" i="1" s="1"/>
  <c r="AD265" i="1" a="1"/>
  <c r="AD265" i="1" s="1"/>
  <c r="AD264" i="1" a="1"/>
  <c r="AD264" i="1" s="1"/>
  <c r="AD263" i="1" a="1"/>
  <c r="AD263" i="1" s="1"/>
  <c r="AD262" i="1" a="1"/>
  <c r="AD262" i="1" s="1"/>
  <c r="AD260" i="1" a="1"/>
  <c r="AD260" i="1" s="1"/>
  <c r="AD259" i="1" a="1"/>
  <c r="AD259" i="1" s="1"/>
  <c r="AD258" i="1" a="1"/>
  <c r="AD258" i="1" s="1"/>
  <c r="AD250" i="1" a="1"/>
  <c r="AD250" i="1" s="1"/>
  <c r="AD249" i="1" a="1"/>
  <c r="AD249" i="1" s="1"/>
  <c r="AD248" i="1" a="1"/>
  <c r="AD248" i="1" s="1"/>
  <c r="AD247" i="1" a="1"/>
  <c r="AD247" i="1" s="1"/>
  <c r="AD246" i="1" a="1"/>
  <c r="AD246" i="1" s="1"/>
  <c r="AD245" i="1" a="1"/>
  <c r="AD245" i="1" s="1"/>
  <c r="AD244" i="1" a="1"/>
  <c r="AD244" i="1" s="1"/>
  <c r="AD243" i="1" a="1"/>
  <c r="AD243" i="1" s="1"/>
  <c r="AD242" i="1" a="1"/>
  <c r="AD242" i="1" s="1"/>
  <c r="AD234" i="1" a="1"/>
  <c r="AD234" i="1" s="1"/>
  <c r="AD233" i="1" a="1"/>
  <c r="AD233" i="1" s="1"/>
  <c r="AD232" i="1" a="1"/>
  <c r="AD232" i="1" s="1"/>
  <c r="AD231" i="1" a="1"/>
  <c r="AD231" i="1" s="1"/>
  <c r="AD230" i="1" a="1"/>
  <c r="AD230" i="1" s="1"/>
  <c r="AD229" i="1" a="1"/>
  <c r="AD229" i="1" s="1"/>
  <c r="AD228" i="1" a="1"/>
  <c r="AD228" i="1" s="1"/>
  <c r="AD227" i="1" a="1"/>
  <c r="AD227" i="1" s="1"/>
  <c r="AD226" i="1" a="1"/>
  <c r="AD226" i="1" s="1"/>
  <c r="AD218" i="1" a="1"/>
  <c r="AD218" i="1" s="1"/>
  <c r="AD217" i="1" a="1"/>
  <c r="AD217" i="1" s="1"/>
  <c r="AD216" i="1" a="1"/>
  <c r="AD216" i="1" s="1"/>
  <c r="AD215" i="1" a="1"/>
  <c r="AD215" i="1" s="1"/>
  <c r="AD214" i="1" a="1"/>
  <c r="AD214" i="1" s="1"/>
  <c r="AD213" i="1" a="1"/>
  <c r="AD213" i="1" s="1"/>
  <c r="AD212" i="1" a="1"/>
  <c r="AD212" i="1" s="1"/>
  <c r="AD211" i="1" a="1"/>
  <c r="AD211" i="1" s="1"/>
  <c r="AD210" i="1" a="1"/>
  <c r="AD210" i="1" s="1"/>
  <c r="AD202" i="1" a="1"/>
  <c r="AD202" i="1" s="1"/>
  <c r="AD201" i="1" a="1"/>
  <c r="AD201" i="1" s="1"/>
  <c r="AD200" i="1" a="1"/>
  <c r="AD200" i="1" s="1"/>
  <c r="AD199" i="1" a="1"/>
  <c r="AD199" i="1" s="1"/>
  <c r="AD198" i="1" a="1"/>
  <c r="AD198" i="1" s="1"/>
  <c r="AD197" i="1" a="1"/>
  <c r="AD197" i="1" s="1"/>
  <c r="AD196" i="1" a="1"/>
  <c r="AD196" i="1" s="1"/>
  <c r="AD195" i="1" a="1"/>
  <c r="AD195" i="1" s="1"/>
  <c r="AD194" i="1" a="1"/>
  <c r="AD194" i="1" s="1"/>
  <c r="AD186" i="1" a="1"/>
  <c r="AD186" i="1" s="1"/>
  <c r="AD185" i="1" a="1"/>
  <c r="AD185" i="1" s="1"/>
  <c r="AD184" i="1" a="1"/>
  <c r="AD184" i="1" s="1"/>
  <c r="AD183" i="1" a="1"/>
  <c r="AD183" i="1" s="1"/>
  <c r="AD182" i="1" a="1"/>
  <c r="AD182" i="1" s="1"/>
  <c r="AD181" i="1" a="1"/>
  <c r="AD181" i="1" s="1"/>
  <c r="AD180" i="1" a="1"/>
  <c r="AD180" i="1" s="1"/>
  <c r="AD179" i="1" a="1"/>
  <c r="AD179" i="1" s="1"/>
  <c r="AD178" i="1" a="1"/>
  <c r="AD178" i="1" s="1"/>
  <c r="AD170" i="1" a="1"/>
  <c r="AD170" i="1" s="1"/>
  <c r="AD169" i="1" a="1"/>
  <c r="AD169" i="1" s="1"/>
  <c r="AD168" i="1" a="1"/>
  <c r="AD168" i="1" s="1"/>
  <c r="AD167" i="1" a="1"/>
  <c r="AD167" i="1" s="1"/>
  <c r="AD166" i="1" a="1"/>
  <c r="AD166" i="1" s="1"/>
  <c r="AD165" i="1" a="1"/>
  <c r="AD165" i="1" s="1"/>
  <c r="AD164" i="1" a="1"/>
  <c r="AD164" i="1" s="1"/>
  <c r="AD163" i="1" a="1"/>
  <c r="AD163" i="1" s="1"/>
  <c r="AD162" i="1" a="1"/>
  <c r="AD162" i="1" s="1"/>
  <c r="AD154" i="1" a="1"/>
  <c r="AD154" i="1" s="1"/>
  <c r="AD153" i="1" a="1"/>
  <c r="AD153" i="1" s="1"/>
  <c r="AD152" i="1" a="1"/>
  <c r="AD152" i="1" s="1"/>
  <c r="AD151" i="1" a="1"/>
  <c r="AD151" i="1" s="1"/>
  <c r="AD150" i="1" a="1"/>
  <c r="AD150" i="1" s="1"/>
  <c r="AD149" i="1" a="1"/>
  <c r="AD149" i="1" s="1"/>
  <c r="AD148" i="1" a="1"/>
  <c r="AD148" i="1" s="1"/>
  <c r="AD147" i="1" a="1"/>
  <c r="AD147" i="1" s="1"/>
  <c r="AD146" i="1" a="1"/>
  <c r="AD146" i="1" s="1"/>
  <c r="AD138" i="1" a="1"/>
  <c r="AD138" i="1" s="1"/>
  <c r="AD137" i="1" a="1"/>
  <c r="AD137" i="1" s="1"/>
  <c r="AD136" i="1" a="1"/>
  <c r="AD136" i="1" s="1"/>
  <c r="AD135" i="1" a="1"/>
  <c r="AD135" i="1" s="1"/>
  <c r="AD134" i="1" a="1"/>
  <c r="AD134" i="1" s="1"/>
  <c r="AD133" i="1" a="1"/>
  <c r="AD133" i="1" s="1"/>
  <c r="AD132" i="1" a="1"/>
  <c r="AD132" i="1" s="1"/>
  <c r="AD131" i="1" a="1"/>
  <c r="AD131" i="1" s="1"/>
  <c r="AD130" i="1" a="1"/>
  <c r="AD130" i="1" s="1"/>
  <c r="AD122" i="1" a="1"/>
  <c r="AD122" i="1" s="1"/>
  <c r="AD121" i="1" a="1"/>
  <c r="AD121" i="1" s="1"/>
  <c r="AD120" i="1" a="1"/>
  <c r="AD120" i="1" s="1"/>
  <c r="AD119" i="1" a="1"/>
  <c r="AD119" i="1" s="1"/>
  <c r="AD118" i="1" a="1"/>
  <c r="AD118" i="1" s="1"/>
  <c r="AD117" i="1" a="1"/>
  <c r="AD117" i="1" s="1"/>
  <c r="AD116" i="1" a="1"/>
  <c r="AD116" i="1" s="1"/>
  <c r="AD115" i="1" a="1"/>
  <c r="AD115" i="1" s="1"/>
  <c r="AD114" i="1" a="1"/>
  <c r="AD114" i="1" s="1"/>
  <c r="AD106" i="1" a="1"/>
  <c r="AD106" i="1" s="1"/>
  <c r="AD105" i="1" a="1"/>
  <c r="AD105" i="1" s="1"/>
  <c r="AD104" i="1" a="1"/>
  <c r="AD104" i="1" s="1"/>
  <c r="AD103" i="1" a="1"/>
  <c r="AD103" i="1" s="1"/>
  <c r="AD102" i="1" a="1"/>
  <c r="AD102" i="1" s="1"/>
  <c r="AD101" i="1" a="1"/>
  <c r="AD101" i="1" s="1"/>
  <c r="AD100" i="1" a="1"/>
  <c r="AD100" i="1" s="1"/>
  <c r="AD99" i="1" a="1"/>
  <c r="AD99" i="1" s="1"/>
  <c r="AD98" i="1" a="1"/>
  <c r="AD98" i="1" s="1"/>
  <c r="AD90" i="1" a="1"/>
  <c r="AD90" i="1" s="1"/>
  <c r="AD89" i="1" a="1"/>
  <c r="AD89" i="1" s="1"/>
  <c r="AD88" i="1" a="1"/>
  <c r="AD88" i="1" s="1"/>
  <c r="AD87" i="1" a="1"/>
  <c r="AD87" i="1" s="1"/>
  <c r="AD86" i="1" a="1"/>
  <c r="AD86" i="1" s="1"/>
  <c r="AD85" i="1" a="1"/>
  <c r="AD85" i="1" s="1"/>
  <c r="AD84" i="1" a="1"/>
  <c r="AD84" i="1" s="1"/>
  <c r="AD83" i="1" a="1"/>
  <c r="AD83" i="1" s="1"/>
  <c r="AD82" i="1" a="1"/>
  <c r="AD82" i="1" s="1"/>
  <c r="AD74" i="1" a="1"/>
  <c r="AD74" i="1" s="1"/>
  <c r="AD73" i="1" a="1"/>
  <c r="AD73" i="1" s="1"/>
  <c r="AD72" i="1" a="1"/>
  <c r="AD72" i="1" s="1"/>
  <c r="AD71" i="1" a="1"/>
  <c r="AD71" i="1" s="1"/>
  <c r="AD70" i="1" a="1"/>
  <c r="AD70" i="1" s="1"/>
  <c r="AD69" i="1" a="1"/>
  <c r="AD69" i="1" s="1"/>
  <c r="AD68" i="1" a="1"/>
  <c r="AD68" i="1" s="1"/>
  <c r="AD67" i="1" a="1"/>
  <c r="AD67" i="1" s="1"/>
  <c r="AD66" i="1" a="1"/>
  <c r="AD66" i="1" s="1"/>
  <c r="AD60" i="1" a="1"/>
  <c r="AD60" i="1" s="1"/>
  <c r="AD58" i="1" a="1"/>
  <c r="AD58" i="1" s="1"/>
  <c r="AD57" i="1" a="1"/>
  <c r="AD57" i="1" s="1"/>
  <c r="AD56" i="1" a="1"/>
  <c r="AD56" i="1" s="1"/>
  <c r="AD55" i="1" a="1"/>
  <c r="AD55" i="1" s="1"/>
  <c r="AD54" i="1" a="1"/>
  <c r="AD54" i="1" s="1"/>
  <c r="AD53" i="1" a="1"/>
  <c r="AD53" i="1" s="1"/>
  <c r="AD52" i="1" a="1"/>
  <c r="AD52" i="1" s="1"/>
  <c r="AD51" i="1" a="1"/>
  <c r="AD51" i="1" s="1"/>
  <c r="AD50" i="1" a="1"/>
  <c r="AD50" i="1" s="1"/>
  <c r="AD42" i="1" a="1"/>
  <c r="AD42" i="1" s="1"/>
  <c r="AD41" i="1" a="1"/>
  <c r="AD41" i="1" s="1"/>
  <c r="AD40" i="1" a="1"/>
  <c r="AD40" i="1" s="1"/>
  <c r="AD39" i="1" a="1"/>
  <c r="AD39" i="1" s="1"/>
  <c r="AD38" i="1" a="1"/>
  <c r="AD38" i="1" s="1"/>
  <c r="AD37" i="1" a="1"/>
  <c r="AD37" i="1" s="1"/>
  <c r="AD36" i="1" a="1"/>
  <c r="AD36" i="1" s="1"/>
  <c r="AD35" i="1" a="1"/>
  <c r="AD35" i="1" s="1"/>
  <c r="AD34" i="1" a="1"/>
  <c r="AD34" i="1" s="1"/>
  <c r="AD28" i="1" a="1"/>
  <c r="AD28" i="1" s="1"/>
  <c r="AD26" i="1" a="1"/>
  <c r="AD26" i="1" s="1"/>
  <c r="AD25" i="1" a="1"/>
  <c r="AD25" i="1" s="1"/>
  <c r="AD24" i="1" a="1"/>
  <c r="AD24" i="1" s="1"/>
  <c r="AF1" i="6" a="1"/>
  <c r="AF1" i="6" s="1"/>
  <c r="P8" i="5" a="1"/>
  <c r="P8" i="5" s="1"/>
  <c r="AD75" i="1" l="1" a="1"/>
  <c r="AD75" i="1" s="1"/>
  <c r="AD155" i="1" a="1"/>
  <c r="AD155" i="1" s="1"/>
  <c r="AD235" i="1" a="1"/>
  <c r="AD235" i="1" s="1"/>
  <c r="AD44" i="1" a="1"/>
  <c r="AD44" i="1" s="1"/>
  <c r="AD261" i="1" a="1"/>
  <c r="AD261" i="1" s="1"/>
  <c r="AD43" i="1" a="1"/>
  <c r="AD43" i="1" s="1"/>
  <c r="AD91" i="1" a="1"/>
  <c r="AD91" i="1" s="1"/>
  <c r="AD123" i="1" a="1"/>
  <c r="AD123" i="1" s="1"/>
  <c r="AD171" i="1" a="1"/>
  <c r="AD171" i="1" s="1"/>
  <c r="AD219" i="1" a="1"/>
  <c r="AD219" i="1" s="1"/>
  <c r="AD76" i="1" a="1"/>
  <c r="AD76" i="1" s="1"/>
  <c r="AD27" i="1" a="1"/>
  <c r="AD27" i="1" s="1"/>
  <c r="AD59" i="1" a="1"/>
  <c r="AD59" i="1" s="1"/>
  <c r="AD107" i="1" a="1"/>
  <c r="AD107" i="1" s="1"/>
  <c r="AD139" i="1" a="1"/>
  <c r="AD139" i="1" s="1"/>
  <c r="AD187" i="1" a="1"/>
  <c r="AD187" i="1" s="1"/>
  <c r="AD203" i="1" a="1"/>
  <c r="AD203" i="1" s="1"/>
  <c r="AD251" i="1" a="1"/>
  <c r="AD251" i="1" s="1"/>
  <c r="AD267" i="1" a="1"/>
  <c r="AD267" i="1" s="1"/>
  <c r="AD92" i="1" a="1"/>
  <c r="AD92" i="1" s="1"/>
  <c r="AD108" i="1" a="1"/>
  <c r="AD108" i="1" s="1"/>
  <c r="AD156" i="1" a="1"/>
  <c r="AD156" i="1" s="1"/>
  <c r="AD204" i="1" a="1"/>
  <c r="AD204" i="1" s="1"/>
  <c r="AD252" i="1" a="1"/>
  <c r="AD252" i="1" s="1"/>
  <c r="AD29" i="1" a="1"/>
  <c r="AD29" i="1" s="1"/>
  <c r="AD61" i="1" a="1"/>
  <c r="AD61" i="1" s="1"/>
  <c r="AD109" i="1" a="1"/>
  <c r="AD109" i="1" s="1"/>
  <c r="AD157" i="1" a="1"/>
  <c r="AD157" i="1" s="1"/>
  <c r="AD189" i="1" a="1"/>
  <c r="AD189" i="1" s="1"/>
  <c r="AD237" i="1" a="1"/>
  <c r="AD237" i="1" s="1"/>
  <c r="AD46" i="1" a="1"/>
  <c r="AD46" i="1" s="1"/>
  <c r="AD94" i="1" a="1"/>
  <c r="AD94" i="1" s="1"/>
  <c r="AD142" i="1" a="1"/>
  <c r="AD142" i="1" s="1"/>
  <c r="AD174" i="1" a="1"/>
  <c r="AD174" i="1" s="1"/>
  <c r="AD222" i="1" a="1"/>
  <c r="AD222" i="1" s="1"/>
  <c r="AD270" i="1" a="1"/>
  <c r="AD270" i="1" s="1"/>
  <c r="AD63" i="1" a="1"/>
  <c r="AD63" i="1" s="1"/>
  <c r="AD95" i="1" a="1"/>
  <c r="AD95" i="1" s="1"/>
  <c r="AD143" i="1" a="1"/>
  <c r="AD143" i="1" s="1"/>
  <c r="AD191" i="1" a="1"/>
  <c r="AD191" i="1" s="1"/>
  <c r="AD223" i="1" a="1"/>
  <c r="AD223" i="1" s="1"/>
  <c r="AD255" i="1" a="1"/>
  <c r="AD255" i="1" s="1"/>
  <c r="AE61" i="1" a="1"/>
  <c r="AE61" i="1" s="1"/>
  <c r="AE77" i="1" a="1"/>
  <c r="AE77" i="1" s="1"/>
  <c r="AE125" i="1" a="1"/>
  <c r="AE125" i="1" s="1"/>
  <c r="AE157" i="1" a="1"/>
  <c r="AE157" i="1" s="1"/>
  <c r="AE189" i="1" a="1"/>
  <c r="AE189" i="1" s="1"/>
  <c r="AD48" i="1" a="1"/>
  <c r="AD48" i="1" s="1"/>
  <c r="AD80" i="1" a="1"/>
  <c r="AD80" i="1" s="1"/>
  <c r="AD112" i="1" a="1"/>
  <c r="AD112" i="1" s="1"/>
  <c r="AD160" i="1" a="1"/>
  <c r="AD160" i="1" s="1"/>
  <c r="AD192" i="1" a="1"/>
  <c r="AD192" i="1" s="1"/>
  <c r="AD208" i="1" a="1"/>
  <c r="AD208" i="1" s="1"/>
  <c r="AD224" i="1" a="1"/>
  <c r="AD224" i="1" s="1"/>
  <c r="AD240" i="1" a="1"/>
  <c r="AD240" i="1" s="1"/>
  <c r="AD256" i="1" a="1"/>
  <c r="AD256" i="1" s="1"/>
  <c r="AD272" i="1" a="1"/>
  <c r="AD272" i="1" s="1"/>
  <c r="AE38" i="1" a="1"/>
  <c r="AE38" i="1" s="1"/>
  <c r="AE54" i="1" a="1"/>
  <c r="AE54" i="1" s="1"/>
  <c r="AE70" i="1" a="1"/>
  <c r="AE70" i="1" s="1"/>
  <c r="AE86" i="1" a="1"/>
  <c r="AE86" i="1" s="1"/>
  <c r="AE102" i="1" a="1"/>
  <c r="AE102" i="1" s="1"/>
  <c r="AE118" i="1" a="1"/>
  <c r="AE118" i="1" s="1"/>
  <c r="AE134" i="1" a="1"/>
  <c r="AE134" i="1" s="1"/>
  <c r="AE150" i="1" a="1"/>
  <c r="AE150" i="1" s="1"/>
  <c r="AE166" i="1" a="1"/>
  <c r="AE166" i="1" s="1"/>
  <c r="AE182" i="1" a="1"/>
  <c r="AE182" i="1" s="1"/>
  <c r="AE198" i="1" a="1"/>
  <c r="AE198" i="1" s="1"/>
  <c r="AE214" i="1" a="1"/>
  <c r="AE214" i="1" s="1"/>
  <c r="AE230" i="1" a="1"/>
  <c r="AE230" i="1" s="1"/>
  <c r="AE246" i="1" a="1"/>
  <c r="AE246" i="1" s="1"/>
  <c r="AE262" i="1" a="1"/>
  <c r="AE262" i="1" s="1"/>
  <c r="AD124" i="1" a="1"/>
  <c r="AD124" i="1" s="1"/>
  <c r="AD140" i="1" a="1"/>
  <c r="AD140" i="1" s="1"/>
  <c r="AD172" i="1" a="1"/>
  <c r="AD172" i="1" s="1"/>
  <c r="AD188" i="1" a="1"/>
  <c r="AD188" i="1" s="1"/>
  <c r="AD220" i="1" a="1"/>
  <c r="AD220" i="1" s="1"/>
  <c r="AD236" i="1" a="1"/>
  <c r="AD236" i="1" s="1"/>
  <c r="AD268" i="1" a="1"/>
  <c r="AD268" i="1" s="1"/>
  <c r="AD45" i="1" a="1"/>
  <c r="AD45" i="1" s="1"/>
  <c r="AD77" i="1" a="1"/>
  <c r="AD77" i="1" s="1"/>
  <c r="AD93" i="1" a="1"/>
  <c r="AD93" i="1" s="1"/>
  <c r="AD125" i="1" a="1"/>
  <c r="AD125" i="1" s="1"/>
  <c r="AD141" i="1" a="1"/>
  <c r="AD141" i="1" s="1"/>
  <c r="AD173" i="1" a="1"/>
  <c r="AD173" i="1" s="1"/>
  <c r="AD205" i="1" a="1"/>
  <c r="AD205" i="1" s="1"/>
  <c r="AD221" i="1" a="1"/>
  <c r="AD221" i="1" s="1"/>
  <c r="AD253" i="1" a="1"/>
  <c r="AD253" i="1" s="1"/>
  <c r="AD269" i="1" a="1"/>
  <c r="AD269" i="1" s="1"/>
  <c r="AD30" i="1" a="1"/>
  <c r="AD30" i="1" s="1"/>
  <c r="AD62" i="1" a="1"/>
  <c r="AD62" i="1" s="1"/>
  <c r="AD78" i="1" a="1"/>
  <c r="AD78" i="1" s="1"/>
  <c r="AD110" i="1" a="1"/>
  <c r="AD110" i="1" s="1"/>
  <c r="AD126" i="1" a="1"/>
  <c r="AD126" i="1" s="1"/>
  <c r="AD158" i="1" a="1"/>
  <c r="AD158" i="1" s="1"/>
  <c r="AD190" i="1" a="1"/>
  <c r="AD190" i="1" s="1"/>
  <c r="AD206" i="1" a="1"/>
  <c r="AD206" i="1" s="1"/>
  <c r="AD238" i="1" a="1"/>
  <c r="AD238" i="1" s="1"/>
  <c r="AD254" i="1" a="1"/>
  <c r="AD254" i="1" s="1"/>
  <c r="AD31" i="1" a="1"/>
  <c r="AD31" i="1" s="1"/>
  <c r="AD47" i="1" a="1"/>
  <c r="AD47" i="1" s="1"/>
  <c r="AD79" i="1" a="1"/>
  <c r="AD79" i="1" s="1"/>
  <c r="AD111" i="1" a="1"/>
  <c r="AD111" i="1" s="1"/>
  <c r="AD127" i="1" a="1"/>
  <c r="AD127" i="1" s="1"/>
  <c r="AD159" i="1" a="1"/>
  <c r="AD159" i="1" s="1"/>
  <c r="AD175" i="1" a="1"/>
  <c r="AD175" i="1" s="1"/>
  <c r="AD207" i="1" a="1"/>
  <c r="AD207" i="1" s="1"/>
  <c r="AD239" i="1" a="1"/>
  <c r="AD239" i="1" s="1"/>
  <c r="AD271" i="1" a="1"/>
  <c r="AD271" i="1" s="1"/>
  <c r="AE29" i="1" a="1"/>
  <c r="AE29" i="1" s="1"/>
  <c r="AE45" i="1" a="1"/>
  <c r="AE45" i="1" s="1"/>
  <c r="AE93" i="1" a="1"/>
  <c r="AE93" i="1" s="1"/>
  <c r="AE109" i="1" a="1"/>
  <c r="AE109" i="1" s="1"/>
  <c r="AE141" i="1" a="1"/>
  <c r="AE141" i="1" s="1"/>
  <c r="AE173" i="1" a="1"/>
  <c r="AE173" i="1" s="1"/>
  <c r="AE205" i="1" a="1"/>
  <c r="AE205" i="1" s="1"/>
  <c r="AE221" i="1" a="1"/>
  <c r="AE221" i="1" s="1"/>
  <c r="AE237" i="1" a="1"/>
  <c r="AE237" i="1" s="1"/>
  <c r="AE253" i="1" a="1"/>
  <c r="AE253" i="1" s="1"/>
  <c r="AE269" i="1" a="1"/>
  <c r="AE269" i="1" s="1"/>
  <c r="AD32" i="1" a="1"/>
  <c r="AD32" i="1" s="1"/>
  <c r="AD64" i="1" a="1"/>
  <c r="AD64" i="1" s="1"/>
  <c r="AD96" i="1" a="1"/>
  <c r="AD96" i="1" s="1"/>
  <c r="AD128" i="1" a="1"/>
  <c r="AD128" i="1" s="1"/>
  <c r="AD144" i="1" a="1"/>
  <c r="AD144" i="1" s="1"/>
  <c r="AD176" i="1" a="1"/>
  <c r="AD176" i="1" s="1"/>
  <c r="AD33" i="1" a="1"/>
  <c r="AD33" i="1" s="1"/>
  <c r="AD49" i="1" a="1"/>
  <c r="AD49" i="1" s="1"/>
  <c r="AD65" i="1" a="1"/>
  <c r="AD65" i="1" s="1"/>
  <c r="AD81" i="1" a="1"/>
  <c r="AD81" i="1" s="1"/>
  <c r="AD97" i="1" a="1"/>
  <c r="AD97" i="1" s="1"/>
  <c r="AD113" i="1" a="1"/>
  <c r="AD113" i="1" s="1"/>
  <c r="AD129" i="1" a="1"/>
  <c r="AD129" i="1" s="1"/>
  <c r="AD145" i="1" a="1"/>
  <c r="AD145" i="1" s="1"/>
  <c r="AD161" i="1" a="1"/>
  <c r="AD161" i="1" s="1"/>
  <c r="AD177" i="1" a="1"/>
  <c r="AD177" i="1" s="1"/>
  <c r="AD193" i="1" a="1"/>
  <c r="AD193" i="1" s="1"/>
  <c r="AD209" i="1" a="1"/>
  <c r="AD209" i="1" s="1"/>
  <c r="AD225" i="1" a="1"/>
  <c r="AD225" i="1" s="1"/>
  <c r="AD241" i="1" a="1"/>
  <c r="AD241" i="1" s="1"/>
  <c r="AD257" i="1" a="1"/>
  <c r="AD257" i="1" s="1"/>
  <c r="AE31" i="1" a="1"/>
  <c r="AE31" i="1" s="1"/>
  <c r="AE47" i="1" a="1"/>
  <c r="AE47" i="1" s="1"/>
  <c r="AE63" i="1" a="1"/>
  <c r="AE63" i="1" s="1"/>
  <c r="AE79" i="1" a="1"/>
  <c r="AE79" i="1" s="1"/>
  <c r="AE95" i="1" a="1"/>
  <c r="AE95" i="1" s="1"/>
  <c r="AE111" i="1" a="1"/>
  <c r="AE111" i="1" s="1"/>
  <c r="AE127" i="1" a="1"/>
  <c r="AE127" i="1" s="1"/>
  <c r="AE143" i="1" a="1"/>
  <c r="AE143" i="1" s="1"/>
  <c r="AE159" i="1" a="1"/>
  <c r="AE159" i="1" s="1"/>
  <c r="AE175" i="1" a="1"/>
  <c r="AE175" i="1" s="1"/>
  <c r="AE191" i="1" a="1"/>
  <c r="AE191" i="1" s="1"/>
  <c r="AE207" i="1" a="1"/>
  <c r="AE207" i="1" s="1"/>
  <c r="AE223" i="1" a="1"/>
  <c r="AE223" i="1" s="1"/>
  <c r="AE239" i="1" a="1"/>
  <c r="AE239" i="1" s="1"/>
  <c r="AE255" i="1" a="1"/>
  <c r="AE255" i="1" s="1"/>
  <c r="AE271" i="1" a="1"/>
  <c r="AE271" i="1" s="1"/>
  <c r="AR1" i="6" a="1"/>
  <c r="AR1" i="6" s="1"/>
  <c r="B10" i="5"/>
  <c r="AT1" i="6" a="1"/>
  <c r="AT1" i="6" s="1"/>
  <c r="AQ1" i="6" a="1"/>
  <c r="AQ1" i="6" s="1"/>
  <c r="BA1" i="6" a="1"/>
  <c r="BA1" i="6" s="1"/>
  <c r="BB1" i="6" a="1"/>
  <c r="BB1" i="6" s="1"/>
  <c r="AI1" i="6" a="1"/>
  <c r="AI1" i="6" s="1"/>
  <c r="AG1" i="6" a="1"/>
  <c r="AG1" i="6" s="1"/>
  <c r="BD1" i="6" a="1"/>
  <c r="BD1" i="6" s="1"/>
  <c r="AH1" i="6" a="1"/>
  <c r="AH1" i="6" s="1"/>
  <c r="AX1" i="6" a="1"/>
  <c r="AX1" i="6" s="1"/>
  <c r="AU1" i="6" a="1"/>
  <c r="AU1" i="6" s="1"/>
  <c r="AY1" i="6" a="1"/>
  <c r="AY1" i="6" s="1"/>
  <c r="AZ1" i="6" a="1"/>
  <c r="AZ1" i="6" s="1"/>
  <c r="AV1" i="6" a="1"/>
  <c r="AV1" i="6" s="1"/>
  <c r="AW1" i="6" a="1"/>
  <c r="AW1" i="6" s="1"/>
  <c r="AP1" i="6" a="1"/>
  <c r="AP1" i="6" s="1"/>
  <c r="BF1" i="6" a="1"/>
  <c r="BF1" i="6" s="1"/>
  <c r="B11" i="5" l="1"/>
  <c r="B12" i="5" l="1"/>
  <c r="B13" i="5" l="1"/>
  <c r="B14" i="5" l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H49" i="1"/>
  <c r="M30" i="1"/>
  <c r="O30" i="1"/>
  <c r="F13" i="1"/>
  <c r="D13" i="1"/>
  <c r="D28" i="2"/>
  <c r="C28" i="2"/>
  <c r="D27" i="2"/>
  <c r="C27" i="2"/>
  <c r="D26" i="2"/>
  <c r="C26" i="2"/>
  <c r="D25" i="2"/>
  <c r="C25" i="2"/>
  <c r="D24" i="2"/>
  <c r="C24" i="2"/>
  <c r="D23" i="2"/>
  <c r="C23" i="2"/>
  <c r="D22" i="2"/>
  <c r="C22" i="2"/>
  <c r="D21" i="2"/>
  <c r="C21" i="2"/>
  <c r="D20" i="2"/>
  <c r="C20" i="2"/>
  <c r="D19" i="2"/>
  <c r="C19" i="2"/>
  <c r="D18" i="2"/>
  <c r="C18" i="2"/>
  <c r="D17" i="2"/>
  <c r="C17" i="2"/>
  <c r="D16" i="2"/>
  <c r="C16" i="2"/>
  <c r="D15" i="2"/>
  <c r="C15" i="2"/>
  <c r="D14" i="2"/>
  <c r="C14" i="2"/>
  <c r="D13" i="2"/>
  <c r="C13" i="2"/>
  <c r="D12" i="2"/>
  <c r="C12" i="2"/>
  <c r="D11" i="2"/>
  <c r="C11" i="2"/>
  <c r="D10" i="2"/>
  <c r="C10" i="2"/>
  <c r="D9" i="2"/>
  <c r="C9" i="2"/>
  <c r="D8" i="2"/>
  <c r="C8" i="2"/>
  <c r="E8" i="2" s="1"/>
  <c r="D7" i="2"/>
  <c r="C7" i="2"/>
  <c r="D6" i="2"/>
  <c r="C6" i="2"/>
  <c r="D5" i="2"/>
  <c r="C5" i="2"/>
  <c r="D4" i="2"/>
  <c r="C4" i="2"/>
  <c r="D3" i="2"/>
  <c r="C3" i="2"/>
  <c r="D2" i="2"/>
  <c r="C2" i="2"/>
  <c r="M25" i="1"/>
  <c r="M24" i="1"/>
  <c r="M23" i="1"/>
  <c r="M22" i="1"/>
  <c r="M21" i="1"/>
  <c r="M20" i="1"/>
  <c r="M19" i="1"/>
  <c r="M18" i="1"/>
  <c r="M17" i="1"/>
  <c r="E26" i="2"/>
  <c r="E25" i="2"/>
  <c r="E24" i="2"/>
  <c r="E17" i="2"/>
  <c r="E16" i="2"/>
  <c r="E9" i="2" l="1"/>
  <c r="AJ31" i="1"/>
  <c r="AJ33" i="1"/>
  <c r="AJ18" i="1"/>
  <c r="AL18" i="1"/>
  <c r="AJ34" i="1"/>
  <c r="AJ20" i="1"/>
  <c r="AJ36" i="1"/>
  <c r="AJ17" i="1"/>
  <c r="AK17" i="1" s="1"/>
  <c r="AK18" i="1" s="1"/>
  <c r="AL17" i="1"/>
  <c r="AJ25" i="1"/>
  <c r="AJ41" i="1"/>
  <c r="AJ26" i="1"/>
  <c r="AJ42" i="1"/>
  <c r="AJ21" i="1"/>
  <c r="AJ37" i="1"/>
  <c r="AJ22" i="1"/>
  <c r="AJ39" i="1"/>
  <c r="AJ27" i="1"/>
  <c r="AJ43" i="1"/>
  <c r="AJ24" i="1"/>
  <c r="AJ28" i="1"/>
  <c r="AJ32" i="1"/>
  <c r="AJ35" i="1"/>
  <c r="AJ38" i="1"/>
  <c r="AJ23" i="1"/>
  <c r="AJ40" i="1"/>
  <c r="AJ29" i="1"/>
  <c r="AJ19" i="1"/>
  <c r="AJ30" i="1"/>
  <c r="E10" i="2"/>
  <c r="E18" i="2"/>
  <c r="B15" i="5"/>
  <c r="E3" i="2"/>
  <c r="E20" i="2"/>
  <c r="E7" i="2"/>
  <c r="E23" i="2"/>
  <c r="E27" i="2"/>
  <c r="E12" i="2"/>
  <c r="E19" i="2"/>
  <c r="E4" i="2"/>
  <c r="E11" i="2"/>
  <c r="E28" i="2"/>
  <c r="E14" i="2"/>
  <c r="E21" i="2"/>
  <c r="E6" i="2"/>
  <c r="E22" i="2"/>
  <c r="E15" i="2"/>
  <c r="E5" i="2"/>
  <c r="E13" i="2"/>
  <c r="E2" i="2"/>
  <c r="I45" i="1"/>
  <c r="I49" i="1" s="1"/>
  <c r="T19" i="1"/>
  <c r="T35" i="1"/>
  <c r="T18" i="1"/>
  <c r="T25" i="1"/>
  <c r="T34" i="1"/>
  <c r="T41" i="1"/>
  <c r="T20" i="1"/>
  <c r="T36" i="1"/>
  <c r="T21" i="1"/>
  <c r="T37" i="1"/>
  <c r="O35" i="1"/>
  <c r="T22" i="1"/>
  <c r="T38" i="1"/>
  <c r="T23" i="1"/>
  <c r="T39" i="1"/>
  <c r="T24" i="1"/>
  <c r="T40" i="1"/>
  <c r="T29" i="1"/>
  <c r="T31" i="1"/>
  <c r="T28" i="1"/>
  <c r="T32" i="1"/>
  <c r="T26" i="1"/>
  <c r="T42" i="1"/>
  <c r="T27" i="1"/>
  <c r="T43" i="1"/>
  <c r="T30" i="1"/>
  <c r="T17" i="1"/>
  <c r="T33" i="1"/>
  <c r="AL40" i="1" l="1"/>
  <c r="AL25" i="1"/>
  <c r="AL27" i="1"/>
  <c r="AL39" i="1"/>
  <c r="AK19" i="1"/>
  <c r="AK20" i="1" s="1"/>
  <c r="AK21" i="1" s="1"/>
  <c r="AK22" i="1" s="1"/>
  <c r="AK23" i="1" s="1"/>
  <c r="AK24" i="1" s="1"/>
  <c r="AK25" i="1" s="1"/>
  <c r="AK26" i="1" s="1"/>
  <c r="AK27" i="1" s="1"/>
  <c r="AK28" i="1" s="1"/>
  <c r="AK29" i="1" s="1"/>
  <c r="AK30" i="1" s="1"/>
  <c r="AK31" i="1" s="1"/>
  <c r="AK32" i="1" s="1"/>
  <c r="AK33" i="1" s="1"/>
  <c r="AK34" i="1" s="1"/>
  <c r="AK35" i="1" s="1"/>
  <c r="AK36" i="1" s="1"/>
  <c r="AK37" i="1" s="1"/>
  <c r="AK38" i="1" s="1"/>
  <c r="AK39" i="1" s="1"/>
  <c r="AK40" i="1" s="1"/>
  <c r="AK41" i="1" s="1"/>
  <c r="AK42" i="1" s="1"/>
  <c r="AK43" i="1" s="1"/>
  <c r="AL36" i="1"/>
  <c r="AL20" i="1"/>
  <c r="AL30" i="1"/>
  <c r="AL28" i="1"/>
  <c r="AL32" i="1"/>
  <c r="AL42" i="1"/>
  <c r="AL35" i="1"/>
  <c r="AL19" i="1"/>
  <c r="AL24" i="1"/>
  <c r="AL33" i="1"/>
  <c r="AL22" i="1"/>
  <c r="AL26" i="1"/>
  <c r="AL23" i="1"/>
  <c r="AL38" i="1"/>
  <c r="AL34" i="1"/>
  <c r="AL29" i="1"/>
  <c r="AL31" i="1"/>
  <c r="AL37" i="1"/>
  <c r="AL21" i="1"/>
  <c r="AL43" i="1"/>
  <c r="AL41" i="1"/>
  <c r="H9" i="5" a="1"/>
  <c r="H9" i="5" s="1"/>
  <c r="H8" i="5" a="1"/>
  <c r="H8" i="5" s="1"/>
  <c r="H7" i="5" a="1"/>
  <c r="H7" i="5" s="1"/>
  <c r="H10" i="5" a="1"/>
  <c r="H10" i="5" s="1"/>
  <c r="M35" i="1"/>
  <c r="J14" i="5" l="1" a="1"/>
  <c r="J14" i="5" s="1"/>
  <c r="E14" i="5" a="1"/>
  <c r="E14" i="5" s="1"/>
  <c r="E13" i="5" a="1"/>
  <c r="E13" i="5" s="1"/>
  <c r="E11" i="5" a="1"/>
  <c r="E11" i="5" s="1"/>
  <c r="E8" i="5" a="1"/>
  <c r="E8" i="5" s="1"/>
  <c r="H12" i="5" a="1"/>
  <c r="H12" i="5" s="1"/>
  <c r="H13" i="5" a="1"/>
  <c r="H13" i="5" s="1"/>
  <c r="H14" i="5" a="1"/>
  <c r="H14" i="5" s="1"/>
  <c r="E6" i="5" a="1"/>
  <c r="E6" i="5" s="1"/>
  <c r="E9" i="5" a="1"/>
  <c r="E9" i="5" s="1"/>
  <c r="E12" i="5" a="1"/>
  <c r="E12" i="5" s="1"/>
  <c r="E7" i="5" a="1"/>
  <c r="E7" i="5" s="1"/>
  <c r="E10" i="5" a="1"/>
  <c r="E10" i="5" s="1"/>
  <c r="E15" i="5" a="1"/>
  <c r="E15" i="5" s="1"/>
  <c r="H15" i="5" a="1"/>
  <c r="H15" i="5" s="1"/>
  <c r="H11" i="5" a="1"/>
  <c r="H11" i="5" s="1"/>
  <c r="C14" i="5" a="1"/>
  <c r="C14" i="5" s="1"/>
  <c r="H6" i="5" a="1"/>
  <c r="H6" i="5" s="1"/>
  <c r="J10" i="5" a="1"/>
  <c r="J10" i="5" s="1"/>
  <c r="C8" i="5" a="1"/>
  <c r="C8" i="5" s="1"/>
  <c r="C10" i="5" a="1"/>
  <c r="C10" i="5" s="1"/>
  <c r="C9" i="5" a="1"/>
  <c r="C9" i="5" s="1"/>
  <c r="J9" i="5" a="1"/>
  <c r="J9" i="5" s="1"/>
  <c r="J8" i="5" a="1"/>
  <c r="J8" i="5" s="1"/>
  <c r="C13" i="5" a="1"/>
  <c r="C13" i="5" s="1"/>
  <c r="J7" i="5" a="1"/>
  <c r="J7" i="5" s="1"/>
  <c r="C15" i="5" a="1"/>
  <c r="C15" i="5" s="1"/>
  <c r="J13" i="5" a="1"/>
  <c r="J13" i="5" s="1"/>
  <c r="J12" i="5" a="1"/>
  <c r="J12" i="5" s="1"/>
  <c r="C7" i="5" a="1"/>
  <c r="C7" i="5" s="1"/>
  <c r="C12" i="5" a="1"/>
  <c r="C12" i="5" s="1"/>
  <c r="C6" i="5" a="1"/>
  <c r="C6" i="5" s="1"/>
  <c r="C11" i="5" a="1"/>
  <c r="C11" i="5" s="1"/>
  <c r="J11" i="5" a="1"/>
  <c r="J11" i="5" s="1"/>
  <c r="J15" i="5" a="1"/>
  <c r="J15" i="5" s="1"/>
  <c r="J6" i="5" a="1"/>
  <c r="J6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<sst xmlns="http://schemas.openxmlformats.org/spreadsheetml/2006/main" count="388" uniqueCount="108">
  <si>
    <t>Stock Portfolio Optimizer</t>
  </si>
  <si>
    <t>Inputs</t>
  </si>
  <si>
    <t>Select Market Cap</t>
  </si>
  <si>
    <t>Market Cap Options</t>
  </si>
  <si>
    <t>Small Cap</t>
  </si>
  <si>
    <t>Mid Cap</t>
  </si>
  <si>
    <t>Large Cap</t>
  </si>
  <si>
    <t>Budget Constraints</t>
  </si>
  <si>
    <t>Company</t>
  </si>
  <si>
    <t>Sector</t>
  </si>
  <si>
    <t>Current_Price</t>
  </si>
  <si>
    <t>Future_Price</t>
  </si>
  <si>
    <t>TCS</t>
  </si>
  <si>
    <t>IT services</t>
  </si>
  <si>
    <t>Infosys</t>
  </si>
  <si>
    <t>Wipro</t>
  </si>
  <si>
    <t>Bajaj Finance</t>
  </si>
  <si>
    <t>Finance</t>
  </si>
  <si>
    <t>L&amp;T Finance</t>
  </si>
  <si>
    <t xml:space="preserve">Finance </t>
  </si>
  <si>
    <t>HDFC AMC</t>
  </si>
  <si>
    <t>NTPC</t>
  </si>
  <si>
    <t>Power Generation</t>
  </si>
  <si>
    <t>Power Grid</t>
  </si>
  <si>
    <t>Tata Power</t>
  </si>
  <si>
    <t>HDFC Bank</t>
  </si>
  <si>
    <t>Private Banks</t>
  </si>
  <si>
    <t>ICICI Bank</t>
  </si>
  <si>
    <t>Kotak Mahindra</t>
  </si>
  <si>
    <t>Siemens</t>
  </si>
  <si>
    <t>Electric equipment</t>
  </si>
  <si>
    <t>Havells India</t>
  </si>
  <si>
    <t>ABB India</t>
  </si>
  <si>
    <t>Metropolis Healthcare</t>
  </si>
  <si>
    <t>Healthcare</t>
  </si>
  <si>
    <t>Apollo Hospital</t>
  </si>
  <si>
    <t>Dr Lal Pathlabs</t>
  </si>
  <si>
    <t>JSW Steel</t>
  </si>
  <si>
    <t>Iron and Steel</t>
  </si>
  <si>
    <t>Tata Steel</t>
  </si>
  <si>
    <t>Hindalco</t>
  </si>
  <si>
    <t>SBI life insurance</t>
  </si>
  <si>
    <t>Life and Health insurance</t>
  </si>
  <si>
    <t>HDFC Life</t>
  </si>
  <si>
    <t>ICICI Lombard</t>
  </si>
  <si>
    <t>Tata Comm</t>
  </si>
  <si>
    <t>Telecommunication services</t>
  </si>
  <si>
    <t>Bharti Airtel</t>
  </si>
  <si>
    <t>NELCO</t>
  </si>
  <si>
    <t>Returns</t>
  </si>
  <si>
    <t>Units to Purchase</t>
  </si>
  <si>
    <t>Amount Invested</t>
  </si>
  <si>
    <t>&lt;=</t>
  </si>
  <si>
    <t>Budget</t>
  </si>
  <si>
    <t>Constraints</t>
  </si>
  <si>
    <t>&gt;=</t>
  </si>
  <si>
    <t>Total Invested</t>
  </si>
  <si>
    <t>Returns%</t>
  </si>
  <si>
    <t>USD</t>
  </si>
  <si>
    <t>=</t>
  </si>
  <si>
    <t>INR</t>
  </si>
  <si>
    <t>Distribution of Portfolio</t>
  </si>
  <si>
    <t>Threshold</t>
  </si>
  <si>
    <t>Current</t>
  </si>
  <si>
    <t>Current Investment</t>
  </si>
  <si>
    <t>1) Equal distribution across Sectors</t>
  </si>
  <si>
    <t>2) Ensuring Investment is within budget</t>
  </si>
  <si>
    <t>Metric</t>
  </si>
  <si>
    <t>Dropdown</t>
  </si>
  <si>
    <t>3) Final Returns should be &gt;= Average Return of Individual Stocks</t>
  </si>
  <si>
    <t>Final Return</t>
  </si>
  <si>
    <t>Avg Return</t>
  </si>
  <si>
    <t>4) Individual Stock Investments &lt;= 10% of Budget</t>
  </si>
  <si>
    <t>to</t>
  </si>
  <si>
    <t>Stock Portfolio Distribution</t>
  </si>
  <si>
    <t>Current Date</t>
  </si>
  <si>
    <t>Future Date</t>
  </si>
  <si>
    <t>Objective</t>
  </si>
  <si>
    <t>Legend</t>
  </si>
  <si>
    <t>Input</t>
  </si>
  <si>
    <t>Formuale</t>
  </si>
  <si>
    <t>Decision Variable</t>
  </si>
  <si>
    <t>Future Price</t>
  </si>
  <si>
    <t>Current Price</t>
  </si>
  <si>
    <t>Sourced Data</t>
  </si>
  <si>
    <t>Select Investor Type</t>
  </si>
  <si>
    <t>Portfolio Manager</t>
  </si>
  <si>
    <t>Individual</t>
  </si>
  <si>
    <t>Enter Budget</t>
  </si>
  <si>
    <t>Final Budget</t>
  </si>
  <si>
    <t>Selected Market Cap Budget</t>
  </si>
  <si>
    <t>Objective : To Maximize Total Profits</t>
  </si>
  <si>
    <t>Profits</t>
  </si>
  <si>
    <t>Select Company</t>
  </si>
  <si>
    <t>Stock 1</t>
  </si>
  <si>
    <t>Stock 2</t>
  </si>
  <si>
    <t>x</t>
  </si>
  <si>
    <t>Close</t>
  </si>
  <si>
    <t>Date</t>
  </si>
  <si>
    <t>For Historical Data</t>
  </si>
  <si>
    <t>To Purchase?</t>
  </si>
  <si>
    <t>Counter</t>
  </si>
  <si>
    <t>Sno.</t>
  </si>
  <si>
    <t>Stock Portfolio Dashboard</t>
  </si>
  <si>
    <t>Rank</t>
  </si>
  <si>
    <t>Top 10 Companies with Highest Profits</t>
  </si>
  <si>
    <t>Profit per Company (in $)</t>
  </si>
  <si>
    <r>
      <rPr>
        <b/>
        <i/>
        <sz val="11"/>
        <color theme="1"/>
        <rFont val="Calibri"/>
        <family val="2"/>
        <scheme val="minor"/>
      </rPr>
      <t>Time Frame :</t>
    </r>
    <r>
      <rPr>
        <i/>
        <sz val="11"/>
        <color theme="1"/>
        <rFont val="Calibri"/>
        <family val="2"/>
        <scheme val="minor"/>
      </rPr>
      <t xml:space="preserve"> 6th Dec 2021 to 6th Dec 2022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</si>
</sst>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164" formatCode="&quot;$&quot;#,##0"/>
    <numFmt numFmtId="165" formatCode="0.0"/>
    <numFmt numFmtId="166" formatCode="&quot;$&quot;#,##0;\-&quot;$&quot;#,##0;\-"/>
    <numFmt numFmtId="167" formatCode="&quot;$&quot;#,##0.00"/>
    <numFmt numFmtId="168" formatCode="&quot;$&quot;#,##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2">
    <xf numFmtId="0" fontId="0" fillId="0" borderId="0" xfId="0"/>
    <xf numFmtId="0" fontId="0" fillId="0" borderId="4" xfId="0" applyBorder="1"/>
    <xf numFmtId="0" fontId="0" fillId="0" borderId="8" xfId="0" applyBorder="1"/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9" fontId="0" fillId="0" borderId="0" xfId="1" applyFont="1"/>
    <xf numFmtId="10" fontId="0" fillId="0" borderId="0" xfId="0" applyNumberFormat="1"/>
    <xf numFmtId="14" fontId="0" fillId="0" borderId="0" xfId="0" applyNumberFormat="1"/>
    <xf numFmtId="0" fontId="2" fillId="0" borderId="0" xfId="0" applyFont="1"/>
    <xf numFmtId="10" fontId="0" fillId="0" borderId="0" xfId="1" applyNumberFormat="1" applyFont="1"/>
    <xf numFmtId="164" fontId="0" fillId="5" borderId="0" xfId="0" applyNumberFormat="1" applyFill="1" applyAlignment="1">
      <alignment horizontal="center"/>
    </xf>
    <xf numFmtId="165" fontId="0" fillId="0" borderId="0" xfId="0" applyNumberFormat="1"/>
    <xf numFmtId="0" fontId="0" fillId="0" borderId="12" xfId="0" applyBorder="1"/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64" fontId="0" fillId="2" borderId="7" xfId="0" applyNumberFormat="1" applyFill="1" applyBorder="1" applyAlignment="1">
      <alignment horizontal="center"/>
    </xf>
    <xf numFmtId="164" fontId="0" fillId="2" borderId="9" xfId="0" applyNumberFormat="1" applyFill="1" applyBorder="1" applyAlignment="1">
      <alignment horizontal="center"/>
    </xf>
    <xf numFmtId="6" fontId="0" fillId="2" borderId="13" xfId="0" applyNumberFormat="1" applyFill="1" applyBorder="1"/>
    <xf numFmtId="6" fontId="0" fillId="2" borderId="14" xfId="0" applyNumberFormat="1" applyFill="1" applyBorder="1"/>
    <xf numFmtId="6" fontId="0" fillId="2" borderId="15" xfId="0" applyNumberFormat="1" applyFill="1" applyBorder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6" borderId="0" xfId="0" applyFont="1" applyFill="1"/>
    <xf numFmtId="164" fontId="2" fillId="4" borderId="1" xfId="0" applyNumberFormat="1" applyFont="1" applyFill="1" applyBorder="1" applyAlignment="1">
      <alignment horizontal="center"/>
    </xf>
    <xf numFmtId="0" fontId="0" fillId="7" borderId="0" xfId="0" applyFill="1" applyAlignment="1">
      <alignment horizontal="center"/>
    </xf>
    <xf numFmtId="166" fontId="0" fillId="5" borderId="4" xfId="0" applyNumberFormat="1" applyFill="1" applyBorder="1" applyAlignment="1">
      <alignment horizontal="center"/>
    </xf>
    <xf numFmtId="166" fontId="0" fillId="5" borderId="8" xfId="0" applyNumberFormat="1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4" fontId="0" fillId="5" borderId="8" xfId="0" applyNumberFormat="1" applyFill="1" applyBorder="1" applyAlignment="1">
      <alignment horizontal="center"/>
    </xf>
    <xf numFmtId="10" fontId="0" fillId="5" borderId="8" xfId="1" applyNumberFormat="1" applyFont="1" applyFill="1" applyBorder="1" applyAlignment="1">
      <alignment horizontal="center"/>
    </xf>
    <xf numFmtId="10" fontId="0" fillId="5" borderId="9" xfId="1" applyNumberFormat="1" applyFont="1" applyFill="1" applyBorder="1" applyAlignment="1">
      <alignment horizontal="center"/>
    </xf>
    <xf numFmtId="164" fontId="0" fillId="5" borderId="9" xfId="0" applyNumberForma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166" fontId="0" fillId="8" borderId="4" xfId="0" applyNumberFormat="1" applyFill="1" applyBorder="1" applyAlignment="1">
      <alignment horizontal="center"/>
    </xf>
    <xf numFmtId="166" fontId="0" fillId="8" borderId="7" xfId="0" applyNumberFormat="1" applyFill="1" applyBorder="1" applyAlignment="1">
      <alignment horizontal="center"/>
    </xf>
    <xf numFmtId="10" fontId="0" fillId="8" borderId="0" xfId="1" applyNumberFormat="1" applyFont="1" applyFill="1" applyBorder="1" applyAlignment="1">
      <alignment horizontal="center"/>
    </xf>
    <xf numFmtId="166" fontId="0" fillId="8" borderId="8" xfId="0" applyNumberFormat="1" applyFill="1" applyBorder="1" applyAlignment="1">
      <alignment horizontal="center"/>
    </xf>
    <xf numFmtId="166" fontId="0" fillId="8" borderId="9" xfId="0" applyNumberFormat="1" applyFill="1" applyBorder="1" applyAlignment="1">
      <alignment horizontal="center"/>
    </xf>
    <xf numFmtId="10" fontId="0" fillId="8" borderId="12" xfId="1" applyNumberFormat="1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164" fontId="2" fillId="5" borderId="0" xfId="0" applyNumberFormat="1" applyFont="1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2" fillId="0" borderId="0" xfId="0" applyFont="1" applyAlignment="1">
      <alignment horizontal="center" vertical="center"/>
    </xf>
    <xf numFmtId="164" fontId="0" fillId="5" borderId="0" xfId="0" applyNumberFormat="1" applyFill="1" applyAlignment="1">
      <alignment horizontal="center" vertical="center"/>
    </xf>
    <xf numFmtId="10" fontId="0" fillId="5" borderId="0" xfId="1" applyNumberFormat="1" applyFont="1" applyFill="1" applyAlignment="1">
      <alignment horizontal="center" vertical="center"/>
    </xf>
    <xf numFmtId="1" fontId="0" fillId="3" borderId="14" xfId="0" applyNumberFormat="1" applyFill="1" applyBorder="1" applyAlignment="1">
      <alignment horizontal="center"/>
    </xf>
    <xf numFmtId="1" fontId="0" fillId="3" borderId="15" xfId="0" applyNumberFormat="1" applyFill="1" applyBorder="1" applyAlignment="1">
      <alignment horizontal="center"/>
    </xf>
    <xf numFmtId="164" fontId="0" fillId="5" borderId="14" xfId="0" applyNumberFormat="1" applyFill="1" applyBorder="1" applyAlignment="1">
      <alignment horizontal="center"/>
    </xf>
    <xf numFmtId="164" fontId="0" fillId="5" borderId="15" xfId="0" applyNumberFormat="1" applyFill="1" applyBorder="1" applyAlignment="1">
      <alignment horizontal="center"/>
    </xf>
    <xf numFmtId="167" fontId="0" fillId="0" borderId="0" xfId="0" applyNumberFormat="1"/>
    <xf numFmtId="168" fontId="0" fillId="0" borderId="0" xfId="0" applyNumberFormat="1"/>
    <xf numFmtId="0" fontId="2" fillId="3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8" borderId="9" xfId="0" applyFont="1" applyFill="1" applyBorder="1" applyAlignment="1">
      <alignment horizontal="center"/>
    </xf>
    <xf numFmtId="0" fontId="5" fillId="6" borderId="0" xfId="0" applyFont="1" applyFill="1"/>
    <xf numFmtId="0" fontId="0" fillId="0" borderId="3" xfId="0" applyBorder="1"/>
    <xf numFmtId="1" fontId="0" fillId="0" borderId="0" xfId="0" applyNumberFormat="1"/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centerContinuous"/>
    </xf>
    <xf numFmtId="0" fontId="0" fillId="0" borderId="14" xfId="0" applyBorder="1" applyAlignment="1">
      <alignment horizontal="centerContinuous"/>
    </xf>
    <xf numFmtId="0" fontId="0" fillId="0" borderId="15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164" fontId="0" fillId="0" borderId="14" xfId="0" applyNumberFormat="1" applyBorder="1" applyAlignment="1">
      <alignment horizontal="centerContinuous"/>
    </xf>
    <xf numFmtId="164" fontId="0" fillId="0" borderId="15" xfId="0" applyNumberFormat="1" applyBorder="1" applyAlignment="1">
      <alignment horizontal="centerContinuous"/>
    </xf>
    <xf numFmtId="0" fontId="2" fillId="0" borderId="2" xfId="0" applyFont="1" applyBorder="1" applyAlignment="1">
      <alignment horizontal="centerContinuous"/>
    </xf>
    <xf numFmtId="1" fontId="0" fillId="0" borderId="4" xfId="0" applyNumberFormat="1" applyBorder="1" applyAlignment="1">
      <alignment horizontal="centerContinuous"/>
    </xf>
    <xf numFmtId="1" fontId="0" fillId="0" borderId="7" xfId="0" applyNumberFormat="1" applyBorder="1" applyAlignment="1">
      <alignment horizontal="centerContinuous"/>
    </xf>
    <xf numFmtId="1" fontId="0" fillId="0" borderId="8" xfId="0" applyNumberFormat="1" applyBorder="1" applyAlignment="1">
      <alignment horizontal="centerContinuous"/>
    </xf>
    <xf numFmtId="1" fontId="0" fillId="0" borderId="9" xfId="0" applyNumberFormat="1" applyBorder="1" applyAlignment="1">
      <alignment horizontal="centerContinuous"/>
    </xf>
    <xf numFmtId="0" fontId="0" fillId="0" borderId="8" xfId="0" applyBorder="1" applyAlignment="1">
      <alignment horizontal="center"/>
    </xf>
    <xf numFmtId="0" fontId="2" fillId="0" borderId="10" xfId="0" applyFont="1" applyBorder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12" xfId="0" applyBorder="1" applyAlignment="1">
      <alignment horizontal="centerContinuous"/>
    </xf>
    <xf numFmtId="0" fontId="2" fillId="9" borderId="2" xfId="0" applyFont="1" applyFill="1" applyBorder="1" applyAlignment="1">
      <alignment horizontal="center"/>
    </xf>
    <xf numFmtId="0" fontId="2" fillId="9" borderId="10" xfId="0" applyFont="1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4" fontId="2" fillId="0" borderId="10" xfId="0" applyNumberFormat="1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164" fontId="0" fillId="8" borderId="4" xfId="0" applyNumberFormat="1" applyFill="1" applyBorder="1" applyAlignment="1">
      <alignment horizontal="center"/>
    </xf>
    <xf numFmtId="164" fontId="0" fillId="8" borderId="8" xfId="0" applyNumberForma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4"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</dxfs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Units to Purchase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'Stock Dashboard'!$H$5</c:f>
              <c:strCache>
                <c:ptCount val="1"/>
                <c:pt idx="0">
                  <c:v>Units to Purchase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2F2-4944-ADAA-2757206CAB4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2F2-4944-ADAA-2757206CAB4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2F2-4944-ADAA-2757206CAB4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2F2-4944-ADAA-2757206CAB4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2F2-4944-ADAA-2757206CAB42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2F2-4944-ADAA-2757206CAB42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2F2-4944-ADAA-2757206CAB42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B2F2-4944-ADAA-2757206CAB42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B2F2-4944-ADAA-2757206CAB42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B2F2-4944-ADAA-2757206CAB42}"/>
              </c:ext>
            </c:extLst>
          </c:dPt>
          <c:cat>
            <c:strRef>
              <c:f>'Stock Dashboard'!$C$6:$C$15</c:f>
              <c:strCache>
                <c:ptCount val="10"/>
                <c:pt idx="0">
                  <c:v>Bharti Airtel</c:v>
                </c:pt>
                <c:pt idx="1">
                  <c:v>Tata Comm</c:v>
                </c:pt>
                <c:pt idx="2">
                  <c:v>NELCO</c:v>
                </c:pt>
                <c:pt idx="3">
                  <c:v>Apollo Hospital</c:v>
                </c:pt>
                <c:pt idx="4">
                  <c:v>Tata Power</c:v>
                </c:pt>
                <c:pt idx="5">
                  <c:v>ICICI Bank</c:v>
                </c:pt>
                <c:pt idx="6">
                  <c:v>Siemens</c:v>
                </c:pt>
                <c:pt idx="7">
                  <c:v>Bajaj Finance</c:v>
                </c:pt>
                <c:pt idx="8">
                  <c:v>Tata Steel</c:v>
                </c:pt>
                <c:pt idx="9">
                  <c:v>HDFC Bank</c:v>
                </c:pt>
              </c:strCache>
            </c:strRef>
          </c:cat>
          <c:val>
            <c:numRef>
              <c:f>'Stock Dashboard'!$H$6:$H$15</c:f>
              <c:numCache>
                <c:formatCode>0</c:formatCode>
                <c:ptCount val="10"/>
                <c:pt idx="0">
                  <c:v>1078.9473684210527</c:v>
                </c:pt>
                <c:pt idx="1">
                  <c:v>2178.9193976970769</c:v>
                </c:pt>
                <c:pt idx="2">
                  <c:v>304.29149968170452</c:v>
                </c:pt>
                <c:pt idx="3">
                  <c:v>532.3235055450366</c:v>
                </c:pt>
                <c:pt idx="4">
                  <c:v>168.28567519496511</c:v>
                </c:pt>
                <c:pt idx="5">
                  <c:v>103.4384887889077</c:v>
                </c:pt>
                <c:pt idx="6">
                  <c:v>4385.0267379679144</c:v>
                </c:pt>
                <c:pt idx="7">
                  <c:v>383.88015448835483</c:v>
                </c:pt>
                <c:pt idx="8">
                  <c:v>1078.9473684210527</c:v>
                </c:pt>
                <c:pt idx="9">
                  <c:v>635.90538968592489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B2F2-4944-ADAA-2757206CAB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Profit Per Company (in $)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'Stock Dashboard'!$J$5</c:f>
              <c:strCache>
                <c:ptCount val="1"/>
                <c:pt idx="0">
                  <c:v>Profit per Company (in $)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568-4FEA-B429-9046F2DA245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568-4FEA-B429-9046F2DA245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568-4FEA-B429-9046F2DA245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568-4FEA-B429-9046F2DA245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C568-4FEA-B429-9046F2DA2454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C568-4FEA-B429-9046F2DA2454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C568-4FEA-B429-9046F2DA2454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C568-4FEA-B429-9046F2DA2454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C568-4FEA-B429-9046F2DA2454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C568-4FEA-B429-9046F2DA2454}"/>
              </c:ext>
            </c:extLst>
          </c:dPt>
          <c:cat>
            <c:strRef>
              <c:f>'Stock Dashboard'!$C$6:$C$15</c:f>
              <c:strCache>
                <c:ptCount val="10"/>
                <c:pt idx="0">
                  <c:v>Bharti Airtel</c:v>
                </c:pt>
                <c:pt idx="1">
                  <c:v>Tata Comm</c:v>
                </c:pt>
                <c:pt idx="2">
                  <c:v>NELCO</c:v>
                </c:pt>
                <c:pt idx="3">
                  <c:v>Apollo Hospital</c:v>
                </c:pt>
                <c:pt idx="4">
                  <c:v>Tata Power</c:v>
                </c:pt>
                <c:pt idx="5">
                  <c:v>ICICI Bank</c:v>
                </c:pt>
                <c:pt idx="6">
                  <c:v>Siemens</c:v>
                </c:pt>
                <c:pt idx="7">
                  <c:v>Bajaj Finance</c:v>
                </c:pt>
                <c:pt idx="8">
                  <c:v>Tata Steel</c:v>
                </c:pt>
                <c:pt idx="9">
                  <c:v>HDFC Bank</c:v>
                </c:pt>
              </c:strCache>
            </c:strRef>
          </c:cat>
          <c:val>
            <c:numRef>
              <c:f>'Stock Dashboard'!$J$6:$J$15</c:f>
              <c:numCache>
                <c:formatCode>"$"#,##0</c:formatCode>
                <c:ptCount val="10"/>
                <c:pt idx="0">
                  <c:v>339.47451219512277</c:v>
                </c:pt>
                <c:pt idx="1">
                  <c:v>335.89500000000066</c:v>
                </c:pt>
                <c:pt idx="2">
                  <c:v>191.93625000000051</c:v>
                </c:pt>
                <c:pt idx="3">
                  <c:v>153.89853658536626</c:v>
                </c:pt>
                <c:pt idx="4">
                  <c:v>138.17541463414551</c:v>
                </c:pt>
                <c:pt idx="5">
                  <c:v>137.29960975609751</c:v>
                </c:pt>
                <c:pt idx="6">
                  <c:v>136.27385365853581</c:v>
                </c:pt>
                <c:pt idx="7">
                  <c:v>131.31133536585384</c:v>
                </c:pt>
                <c:pt idx="8">
                  <c:v>117.64714634146351</c:v>
                </c:pt>
                <c:pt idx="9">
                  <c:v>114.85092073170665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C568-4FEA-B429-9046F2DA24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'Stock Dashboard'!$N$3</c:f>
          <c:strCache>
            <c:ptCount val="1"/>
            <c:pt idx="0">
              <c:v>Compare Stocks : Bharti Airtel vs Tata Power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'Portfolio Optimizer'!$AD$23</c:f>
              <c:strCache>
                <c:ptCount val="1"/>
                <c:pt idx="0">
                  <c:v>Bharti Airtel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'Portfolio Optimizer'!$AC$24:$AC$272</c:f>
              <c:numCache>
                <c:formatCode>m/d/yyyy</c:formatCode>
                <c:ptCount val="249"/>
                <c:pt idx="0">
                  <c:v>44536</c:v>
                </c:pt>
                <c:pt idx="1">
                  <c:v>44537</c:v>
                </c:pt>
                <c:pt idx="2">
                  <c:v>44538</c:v>
                </c:pt>
                <c:pt idx="3">
                  <c:v>44539</c:v>
                </c:pt>
                <c:pt idx="4">
                  <c:v>44540</c:v>
                </c:pt>
                <c:pt idx="5">
                  <c:v>44543</c:v>
                </c:pt>
                <c:pt idx="6">
                  <c:v>44544</c:v>
                </c:pt>
                <c:pt idx="7">
                  <c:v>44545</c:v>
                </c:pt>
                <c:pt idx="8">
                  <c:v>44546</c:v>
                </c:pt>
                <c:pt idx="9">
                  <c:v>44547</c:v>
                </c:pt>
                <c:pt idx="10">
                  <c:v>44550</c:v>
                </c:pt>
                <c:pt idx="11">
                  <c:v>44551</c:v>
                </c:pt>
                <c:pt idx="12">
                  <c:v>44552</c:v>
                </c:pt>
                <c:pt idx="13">
                  <c:v>44553</c:v>
                </c:pt>
                <c:pt idx="14">
                  <c:v>44554</c:v>
                </c:pt>
                <c:pt idx="15">
                  <c:v>44557</c:v>
                </c:pt>
                <c:pt idx="16">
                  <c:v>44558</c:v>
                </c:pt>
                <c:pt idx="17">
                  <c:v>44559</c:v>
                </c:pt>
                <c:pt idx="18">
                  <c:v>44560</c:v>
                </c:pt>
                <c:pt idx="19">
                  <c:v>44561</c:v>
                </c:pt>
                <c:pt idx="20">
                  <c:v>44564</c:v>
                </c:pt>
                <c:pt idx="21">
                  <c:v>44565</c:v>
                </c:pt>
                <c:pt idx="22">
                  <c:v>44566</c:v>
                </c:pt>
                <c:pt idx="23">
                  <c:v>44567</c:v>
                </c:pt>
                <c:pt idx="24">
                  <c:v>44568</c:v>
                </c:pt>
                <c:pt idx="25">
                  <c:v>44571</c:v>
                </c:pt>
                <c:pt idx="26">
                  <c:v>44572</c:v>
                </c:pt>
                <c:pt idx="27">
                  <c:v>44573</c:v>
                </c:pt>
                <c:pt idx="28">
                  <c:v>44574</c:v>
                </c:pt>
                <c:pt idx="29">
                  <c:v>44575</c:v>
                </c:pt>
                <c:pt idx="30">
                  <c:v>44578</c:v>
                </c:pt>
                <c:pt idx="31">
                  <c:v>44579</c:v>
                </c:pt>
                <c:pt idx="32">
                  <c:v>44580</c:v>
                </c:pt>
                <c:pt idx="33">
                  <c:v>44581</c:v>
                </c:pt>
                <c:pt idx="34">
                  <c:v>44582</c:v>
                </c:pt>
                <c:pt idx="35">
                  <c:v>44585</c:v>
                </c:pt>
                <c:pt idx="36">
                  <c:v>44586</c:v>
                </c:pt>
                <c:pt idx="37">
                  <c:v>44588</c:v>
                </c:pt>
                <c:pt idx="38">
                  <c:v>44589</c:v>
                </c:pt>
                <c:pt idx="39">
                  <c:v>44592</c:v>
                </c:pt>
                <c:pt idx="40">
                  <c:v>44593</c:v>
                </c:pt>
                <c:pt idx="41">
                  <c:v>44594</c:v>
                </c:pt>
                <c:pt idx="42">
                  <c:v>44595</c:v>
                </c:pt>
                <c:pt idx="43">
                  <c:v>44596</c:v>
                </c:pt>
                <c:pt idx="44">
                  <c:v>44599</c:v>
                </c:pt>
                <c:pt idx="45">
                  <c:v>44600</c:v>
                </c:pt>
                <c:pt idx="46">
                  <c:v>44601</c:v>
                </c:pt>
                <c:pt idx="47">
                  <c:v>44602</c:v>
                </c:pt>
                <c:pt idx="48">
                  <c:v>44603</c:v>
                </c:pt>
                <c:pt idx="49">
                  <c:v>44606</c:v>
                </c:pt>
                <c:pt idx="50">
                  <c:v>44607</c:v>
                </c:pt>
                <c:pt idx="51">
                  <c:v>44608</c:v>
                </c:pt>
                <c:pt idx="52">
                  <c:v>44609</c:v>
                </c:pt>
                <c:pt idx="53">
                  <c:v>44610</c:v>
                </c:pt>
                <c:pt idx="54">
                  <c:v>44613</c:v>
                </c:pt>
                <c:pt idx="55">
                  <c:v>44614</c:v>
                </c:pt>
                <c:pt idx="56">
                  <c:v>44615</c:v>
                </c:pt>
                <c:pt idx="57">
                  <c:v>44616</c:v>
                </c:pt>
                <c:pt idx="58">
                  <c:v>44617</c:v>
                </c:pt>
                <c:pt idx="59">
                  <c:v>44620</c:v>
                </c:pt>
                <c:pt idx="60">
                  <c:v>44622</c:v>
                </c:pt>
                <c:pt idx="61">
                  <c:v>44623</c:v>
                </c:pt>
                <c:pt idx="62">
                  <c:v>44624</c:v>
                </c:pt>
                <c:pt idx="63">
                  <c:v>44627</c:v>
                </c:pt>
                <c:pt idx="64">
                  <c:v>44628</c:v>
                </c:pt>
                <c:pt idx="65">
                  <c:v>44629</c:v>
                </c:pt>
                <c:pt idx="66">
                  <c:v>44630</c:v>
                </c:pt>
                <c:pt idx="67">
                  <c:v>44631</c:v>
                </c:pt>
                <c:pt idx="68">
                  <c:v>44634</c:v>
                </c:pt>
                <c:pt idx="69">
                  <c:v>44635</c:v>
                </c:pt>
                <c:pt idx="70">
                  <c:v>44636</c:v>
                </c:pt>
                <c:pt idx="71">
                  <c:v>44637</c:v>
                </c:pt>
                <c:pt idx="72">
                  <c:v>44641</c:v>
                </c:pt>
                <c:pt idx="73">
                  <c:v>44642</c:v>
                </c:pt>
                <c:pt idx="74">
                  <c:v>44643</c:v>
                </c:pt>
                <c:pt idx="75">
                  <c:v>44644</c:v>
                </c:pt>
                <c:pt idx="76">
                  <c:v>44645</c:v>
                </c:pt>
                <c:pt idx="77">
                  <c:v>44648</c:v>
                </c:pt>
                <c:pt idx="78">
                  <c:v>44649</c:v>
                </c:pt>
                <c:pt idx="79">
                  <c:v>44650</c:v>
                </c:pt>
                <c:pt idx="80">
                  <c:v>44651</c:v>
                </c:pt>
                <c:pt idx="81">
                  <c:v>44652</c:v>
                </c:pt>
                <c:pt idx="82">
                  <c:v>44655</c:v>
                </c:pt>
                <c:pt idx="83">
                  <c:v>44656</c:v>
                </c:pt>
                <c:pt idx="84">
                  <c:v>44657</c:v>
                </c:pt>
                <c:pt idx="85">
                  <c:v>44658</c:v>
                </c:pt>
                <c:pt idx="86">
                  <c:v>44659</c:v>
                </c:pt>
                <c:pt idx="87">
                  <c:v>44662</c:v>
                </c:pt>
                <c:pt idx="88">
                  <c:v>44663</c:v>
                </c:pt>
                <c:pt idx="89">
                  <c:v>44664</c:v>
                </c:pt>
                <c:pt idx="90">
                  <c:v>44669</c:v>
                </c:pt>
                <c:pt idx="91">
                  <c:v>44670</c:v>
                </c:pt>
                <c:pt idx="92">
                  <c:v>44671</c:v>
                </c:pt>
                <c:pt idx="93">
                  <c:v>44672</c:v>
                </c:pt>
                <c:pt idx="94">
                  <c:v>44673</c:v>
                </c:pt>
                <c:pt idx="95">
                  <c:v>44676</c:v>
                </c:pt>
                <c:pt idx="96">
                  <c:v>44677</c:v>
                </c:pt>
                <c:pt idx="97">
                  <c:v>44678</c:v>
                </c:pt>
                <c:pt idx="98">
                  <c:v>44679</c:v>
                </c:pt>
                <c:pt idx="99">
                  <c:v>44680</c:v>
                </c:pt>
                <c:pt idx="100">
                  <c:v>44683</c:v>
                </c:pt>
                <c:pt idx="101">
                  <c:v>44685</c:v>
                </c:pt>
                <c:pt idx="102">
                  <c:v>44686</c:v>
                </c:pt>
                <c:pt idx="103">
                  <c:v>44687</c:v>
                </c:pt>
                <c:pt idx="104">
                  <c:v>44690</c:v>
                </c:pt>
                <c:pt idx="105">
                  <c:v>44691</c:v>
                </c:pt>
                <c:pt idx="106">
                  <c:v>44692</c:v>
                </c:pt>
                <c:pt idx="107">
                  <c:v>44693</c:v>
                </c:pt>
                <c:pt idx="108">
                  <c:v>44694</c:v>
                </c:pt>
                <c:pt idx="109">
                  <c:v>44697</c:v>
                </c:pt>
                <c:pt idx="110">
                  <c:v>44698</c:v>
                </c:pt>
                <c:pt idx="111">
                  <c:v>44699</c:v>
                </c:pt>
                <c:pt idx="112">
                  <c:v>44700</c:v>
                </c:pt>
                <c:pt idx="113">
                  <c:v>44701</c:v>
                </c:pt>
                <c:pt idx="114">
                  <c:v>44704</c:v>
                </c:pt>
                <c:pt idx="115">
                  <c:v>44705</c:v>
                </c:pt>
                <c:pt idx="116">
                  <c:v>44706</c:v>
                </c:pt>
                <c:pt idx="117">
                  <c:v>44707</c:v>
                </c:pt>
                <c:pt idx="118">
                  <c:v>44708</c:v>
                </c:pt>
                <c:pt idx="119">
                  <c:v>44711</c:v>
                </c:pt>
                <c:pt idx="120">
                  <c:v>44712</c:v>
                </c:pt>
                <c:pt idx="121">
                  <c:v>44713</c:v>
                </c:pt>
                <c:pt idx="122">
                  <c:v>44714</c:v>
                </c:pt>
                <c:pt idx="123">
                  <c:v>44715</c:v>
                </c:pt>
                <c:pt idx="124">
                  <c:v>44718</c:v>
                </c:pt>
                <c:pt idx="125">
                  <c:v>44719</c:v>
                </c:pt>
                <c:pt idx="126">
                  <c:v>44720</c:v>
                </c:pt>
                <c:pt idx="127">
                  <c:v>44721</c:v>
                </c:pt>
                <c:pt idx="128">
                  <c:v>44722</c:v>
                </c:pt>
                <c:pt idx="129">
                  <c:v>44725</c:v>
                </c:pt>
                <c:pt idx="130">
                  <c:v>44726</c:v>
                </c:pt>
                <c:pt idx="131">
                  <c:v>44727</c:v>
                </c:pt>
                <c:pt idx="132">
                  <c:v>44728</c:v>
                </c:pt>
                <c:pt idx="133">
                  <c:v>44729</c:v>
                </c:pt>
                <c:pt idx="134">
                  <c:v>44732</c:v>
                </c:pt>
                <c:pt idx="135">
                  <c:v>44733</c:v>
                </c:pt>
                <c:pt idx="136">
                  <c:v>44734</c:v>
                </c:pt>
                <c:pt idx="137">
                  <c:v>44735</c:v>
                </c:pt>
                <c:pt idx="138">
                  <c:v>44736</c:v>
                </c:pt>
                <c:pt idx="139">
                  <c:v>44739</c:v>
                </c:pt>
                <c:pt idx="140">
                  <c:v>44740</c:v>
                </c:pt>
                <c:pt idx="141">
                  <c:v>44741</c:v>
                </c:pt>
                <c:pt idx="142">
                  <c:v>44742</c:v>
                </c:pt>
                <c:pt idx="143">
                  <c:v>44743</c:v>
                </c:pt>
                <c:pt idx="144">
                  <c:v>44746</c:v>
                </c:pt>
                <c:pt idx="145">
                  <c:v>44747</c:v>
                </c:pt>
                <c:pt idx="146">
                  <c:v>44748</c:v>
                </c:pt>
                <c:pt idx="147">
                  <c:v>44749</c:v>
                </c:pt>
                <c:pt idx="148">
                  <c:v>44750</c:v>
                </c:pt>
                <c:pt idx="149">
                  <c:v>44753</c:v>
                </c:pt>
                <c:pt idx="150">
                  <c:v>44754</c:v>
                </c:pt>
                <c:pt idx="151">
                  <c:v>44755</c:v>
                </c:pt>
                <c:pt idx="152">
                  <c:v>44756</c:v>
                </c:pt>
                <c:pt idx="153">
                  <c:v>44757</c:v>
                </c:pt>
                <c:pt idx="154">
                  <c:v>44760</c:v>
                </c:pt>
                <c:pt idx="155">
                  <c:v>44761</c:v>
                </c:pt>
                <c:pt idx="156">
                  <c:v>44762</c:v>
                </c:pt>
                <c:pt idx="157">
                  <c:v>44763</c:v>
                </c:pt>
                <c:pt idx="158">
                  <c:v>44764</c:v>
                </c:pt>
                <c:pt idx="159">
                  <c:v>44767</c:v>
                </c:pt>
                <c:pt idx="160">
                  <c:v>44768</c:v>
                </c:pt>
                <c:pt idx="161">
                  <c:v>44769</c:v>
                </c:pt>
                <c:pt idx="162">
                  <c:v>44770</c:v>
                </c:pt>
                <c:pt idx="163">
                  <c:v>44771</c:v>
                </c:pt>
                <c:pt idx="164">
                  <c:v>44774</c:v>
                </c:pt>
                <c:pt idx="165">
                  <c:v>44775</c:v>
                </c:pt>
                <c:pt idx="166">
                  <c:v>44776</c:v>
                </c:pt>
                <c:pt idx="167">
                  <c:v>44777</c:v>
                </c:pt>
                <c:pt idx="168">
                  <c:v>44778</c:v>
                </c:pt>
                <c:pt idx="169">
                  <c:v>44781</c:v>
                </c:pt>
                <c:pt idx="170">
                  <c:v>44783</c:v>
                </c:pt>
                <c:pt idx="171">
                  <c:v>44784</c:v>
                </c:pt>
                <c:pt idx="172">
                  <c:v>44785</c:v>
                </c:pt>
                <c:pt idx="173">
                  <c:v>44789</c:v>
                </c:pt>
                <c:pt idx="174">
                  <c:v>44790</c:v>
                </c:pt>
                <c:pt idx="175">
                  <c:v>44791</c:v>
                </c:pt>
                <c:pt idx="176">
                  <c:v>44792</c:v>
                </c:pt>
                <c:pt idx="177">
                  <c:v>44795</c:v>
                </c:pt>
                <c:pt idx="178">
                  <c:v>44796</c:v>
                </c:pt>
                <c:pt idx="179">
                  <c:v>44797</c:v>
                </c:pt>
                <c:pt idx="180">
                  <c:v>44798</c:v>
                </c:pt>
                <c:pt idx="181">
                  <c:v>44799</c:v>
                </c:pt>
                <c:pt idx="182">
                  <c:v>44802</c:v>
                </c:pt>
                <c:pt idx="183">
                  <c:v>44803</c:v>
                </c:pt>
                <c:pt idx="184">
                  <c:v>44805</c:v>
                </c:pt>
                <c:pt idx="185">
                  <c:v>44806</c:v>
                </c:pt>
                <c:pt idx="186">
                  <c:v>44809</c:v>
                </c:pt>
                <c:pt idx="187">
                  <c:v>44810</c:v>
                </c:pt>
                <c:pt idx="188">
                  <c:v>44811</c:v>
                </c:pt>
                <c:pt idx="189">
                  <c:v>44812</c:v>
                </c:pt>
                <c:pt idx="190">
                  <c:v>44813</c:v>
                </c:pt>
                <c:pt idx="191">
                  <c:v>44816</c:v>
                </c:pt>
                <c:pt idx="192">
                  <c:v>44817</c:v>
                </c:pt>
                <c:pt idx="193">
                  <c:v>44818</c:v>
                </c:pt>
                <c:pt idx="194">
                  <c:v>44819</c:v>
                </c:pt>
                <c:pt idx="195">
                  <c:v>44820</c:v>
                </c:pt>
                <c:pt idx="196">
                  <c:v>44823</c:v>
                </c:pt>
                <c:pt idx="197">
                  <c:v>44824</c:v>
                </c:pt>
                <c:pt idx="198">
                  <c:v>44825</c:v>
                </c:pt>
                <c:pt idx="199">
                  <c:v>44826</c:v>
                </c:pt>
                <c:pt idx="200">
                  <c:v>44827</c:v>
                </c:pt>
                <c:pt idx="201">
                  <c:v>44830</c:v>
                </c:pt>
                <c:pt idx="202">
                  <c:v>44831</c:v>
                </c:pt>
                <c:pt idx="203">
                  <c:v>44832</c:v>
                </c:pt>
                <c:pt idx="204">
                  <c:v>44833</c:v>
                </c:pt>
                <c:pt idx="205">
                  <c:v>44834</c:v>
                </c:pt>
                <c:pt idx="206">
                  <c:v>44837</c:v>
                </c:pt>
                <c:pt idx="207">
                  <c:v>44838</c:v>
                </c:pt>
                <c:pt idx="208">
                  <c:v>44840</c:v>
                </c:pt>
                <c:pt idx="209">
                  <c:v>44841</c:v>
                </c:pt>
                <c:pt idx="210">
                  <c:v>44844</c:v>
                </c:pt>
                <c:pt idx="211">
                  <c:v>44845</c:v>
                </c:pt>
                <c:pt idx="212">
                  <c:v>44846</c:v>
                </c:pt>
                <c:pt idx="213">
                  <c:v>44847</c:v>
                </c:pt>
                <c:pt idx="214">
                  <c:v>44848</c:v>
                </c:pt>
                <c:pt idx="215">
                  <c:v>44851</c:v>
                </c:pt>
                <c:pt idx="216">
                  <c:v>44852</c:v>
                </c:pt>
                <c:pt idx="217">
                  <c:v>44853</c:v>
                </c:pt>
                <c:pt idx="218">
                  <c:v>44854</c:v>
                </c:pt>
                <c:pt idx="219">
                  <c:v>44855</c:v>
                </c:pt>
                <c:pt idx="220">
                  <c:v>44858</c:v>
                </c:pt>
                <c:pt idx="221">
                  <c:v>44859</c:v>
                </c:pt>
                <c:pt idx="222">
                  <c:v>44861</c:v>
                </c:pt>
                <c:pt idx="223">
                  <c:v>44862</c:v>
                </c:pt>
                <c:pt idx="224">
                  <c:v>44865</c:v>
                </c:pt>
                <c:pt idx="225">
                  <c:v>44866</c:v>
                </c:pt>
                <c:pt idx="226">
                  <c:v>44867</c:v>
                </c:pt>
                <c:pt idx="227">
                  <c:v>44868</c:v>
                </c:pt>
                <c:pt idx="228">
                  <c:v>44869</c:v>
                </c:pt>
                <c:pt idx="229">
                  <c:v>44872</c:v>
                </c:pt>
                <c:pt idx="230">
                  <c:v>44874</c:v>
                </c:pt>
                <c:pt idx="231">
                  <c:v>44875</c:v>
                </c:pt>
                <c:pt idx="232">
                  <c:v>44876</c:v>
                </c:pt>
                <c:pt idx="233">
                  <c:v>44879</c:v>
                </c:pt>
                <c:pt idx="234">
                  <c:v>44880</c:v>
                </c:pt>
                <c:pt idx="235">
                  <c:v>44881</c:v>
                </c:pt>
                <c:pt idx="236">
                  <c:v>44882</c:v>
                </c:pt>
                <c:pt idx="237">
                  <c:v>44883</c:v>
                </c:pt>
                <c:pt idx="238">
                  <c:v>44886</c:v>
                </c:pt>
                <c:pt idx="239">
                  <c:v>44887</c:v>
                </c:pt>
                <c:pt idx="240">
                  <c:v>44888</c:v>
                </c:pt>
                <c:pt idx="241">
                  <c:v>44889</c:v>
                </c:pt>
                <c:pt idx="242">
                  <c:v>44890</c:v>
                </c:pt>
                <c:pt idx="243">
                  <c:v>44893</c:v>
                </c:pt>
                <c:pt idx="244">
                  <c:v>44894</c:v>
                </c:pt>
                <c:pt idx="245">
                  <c:v>44895</c:v>
                </c:pt>
                <c:pt idx="246">
                  <c:v>44896</c:v>
                </c:pt>
                <c:pt idx="247">
                  <c:v>44897</c:v>
                </c:pt>
                <c:pt idx="248">
                  <c:v>44900</c:v>
                </c:pt>
              </c:numCache>
            </c:numRef>
          </c:cat>
          <c:val>
            <c:numRef>
              <c:f>'Portfolio Optimizer'!$AD$24:$AD$272</c:f>
              <c:numCache>
                <c:formatCode>"$"#,##0.00</c:formatCode>
                <c:ptCount val="249"/>
                <c:pt idx="0">
                  <c:v>8.5073167804878054</c:v>
                </c:pt>
                <c:pt idx="1">
                  <c:v>8.5225606829268283</c:v>
                </c:pt>
                <c:pt idx="2">
                  <c:v>8.7213417560975621</c:v>
                </c:pt>
                <c:pt idx="3">
                  <c:v>8.7067074634146344</c:v>
                </c:pt>
                <c:pt idx="4">
                  <c:v>8.6670733170731715</c:v>
                </c:pt>
                <c:pt idx="5">
                  <c:v>8.5743899512195121</c:v>
                </c:pt>
                <c:pt idx="6">
                  <c:v>8.4341460487804873</c:v>
                </c:pt>
                <c:pt idx="7">
                  <c:v>8.3591464878048782</c:v>
                </c:pt>
                <c:pt idx="8">
                  <c:v>8.3097563902439031</c:v>
                </c:pt>
                <c:pt idx="9">
                  <c:v>8.1225608292682931</c:v>
                </c:pt>
                <c:pt idx="10">
                  <c:v>8.0274390243902438</c:v>
                </c:pt>
                <c:pt idx="11">
                  <c:v>8.1341463414634152</c:v>
                </c:pt>
                <c:pt idx="12">
                  <c:v>8.3506097560975618</c:v>
                </c:pt>
                <c:pt idx="13">
                  <c:v>8.2774390243902438</c:v>
                </c:pt>
                <c:pt idx="14">
                  <c:v>8.2567071707317066</c:v>
                </c:pt>
                <c:pt idx="15">
                  <c:v>8.2408536585365848</c:v>
                </c:pt>
                <c:pt idx="16">
                  <c:v>8.2932925365853656</c:v>
                </c:pt>
                <c:pt idx="17">
                  <c:v>8.2542679999999997</c:v>
                </c:pt>
                <c:pt idx="18">
                  <c:v>8.2847558048780492</c:v>
                </c:pt>
                <c:pt idx="19">
                  <c:v>8.339024243902438</c:v>
                </c:pt>
                <c:pt idx="20">
                  <c:v>8.4304876585365847</c:v>
                </c:pt>
                <c:pt idx="21">
                  <c:v>8.5054879512195125</c:v>
                </c:pt>
                <c:pt idx="22">
                  <c:v>8.536585365853659</c:v>
                </c:pt>
                <c:pt idx="23">
                  <c:v>8.6634149268292688</c:v>
                </c:pt>
                <c:pt idx="24">
                  <c:v>8.5939025853658535</c:v>
                </c:pt>
                <c:pt idx="25">
                  <c:v>8.5969513658536592</c:v>
                </c:pt>
                <c:pt idx="26">
                  <c:v>8.5786586829268288</c:v>
                </c:pt>
                <c:pt idx="27">
                  <c:v>8.9048781951219507</c:v>
                </c:pt>
                <c:pt idx="28">
                  <c:v>8.9243900975609751</c:v>
                </c:pt>
                <c:pt idx="29">
                  <c:v>8.7878045853658531</c:v>
                </c:pt>
                <c:pt idx="30">
                  <c:v>8.8853655609756093</c:v>
                </c:pt>
                <c:pt idx="31">
                  <c:v>8.7115850731707312</c:v>
                </c:pt>
                <c:pt idx="32">
                  <c:v>8.5817074634146344</c:v>
                </c:pt>
                <c:pt idx="33">
                  <c:v>8.724390536585366</c:v>
                </c:pt>
                <c:pt idx="34">
                  <c:v>8.4786585365853657</c:v>
                </c:pt>
                <c:pt idx="35">
                  <c:v>8.4134149268292688</c:v>
                </c:pt>
                <c:pt idx="36">
                  <c:v>8.6810972682926817</c:v>
                </c:pt>
                <c:pt idx="37">
                  <c:v>8.625</c:v>
                </c:pt>
                <c:pt idx="38">
                  <c:v>8.7292681463414628</c:v>
                </c:pt>
                <c:pt idx="39">
                  <c:v>8.8939022926829274</c:v>
                </c:pt>
                <c:pt idx="40">
                  <c:v>8.8176827804878055</c:v>
                </c:pt>
                <c:pt idx="41">
                  <c:v>8.8420730243902437</c:v>
                </c:pt>
                <c:pt idx="42">
                  <c:v>8.8006100487804879</c:v>
                </c:pt>
                <c:pt idx="43">
                  <c:v>8.7829269756097563</c:v>
                </c:pt>
                <c:pt idx="44">
                  <c:v>8.6158536585365848</c:v>
                </c:pt>
                <c:pt idx="45">
                  <c:v>8.6451222439024402</c:v>
                </c:pt>
                <c:pt idx="46">
                  <c:v>8.7725606829268283</c:v>
                </c:pt>
                <c:pt idx="47">
                  <c:v>8.8298779024390246</c:v>
                </c:pt>
                <c:pt idx="48">
                  <c:v>8.7213417560975621</c:v>
                </c:pt>
                <c:pt idx="49">
                  <c:v>8.410975756097562</c:v>
                </c:pt>
                <c:pt idx="50">
                  <c:v>8.6774388780487808</c:v>
                </c:pt>
                <c:pt idx="51">
                  <c:v>8.8024388780487808</c:v>
                </c:pt>
                <c:pt idx="52">
                  <c:v>8.7439024390243905</c:v>
                </c:pt>
                <c:pt idx="53">
                  <c:v>8.6896339999999999</c:v>
                </c:pt>
                <c:pt idx="54">
                  <c:v>8.6579269756097563</c:v>
                </c:pt>
                <c:pt idx="55">
                  <c:v>8.5274390243902438</c:v>
                </c:pt>
                <c:pt idx="56">
                  <c:v>8.5902441951219508</c:v>
                </c:pt>
                <c:pt idx="57">
                  <c:v>8.1817076097560975</c:v>
                </c:pt>
                <c:pt idx="58">
                  <c:v>8.3981710243902441</c:v>
                </c:pt>
                <c:pt idx="59">
                  <c:v>8.3719512195121943</c:v>
                </c:pt>
                <c:pt idx="60">
                  <c:v>8.2225609756097562</c:v>
                </c:pt>
                <c:pt idx="61">
                  <c:v>8.1957315609756094</c:v>
                </c:pt>
                <c:pt idx="62">
                  <c:v>7.9719513658536592</c:v>
                </c:pt>
                <c:pt idx="63">
                  <c:v>8.2365856585365851</c:v>
                </c:pt>
                <c:pt idx="64">
                  <c:v>8.3292682926829276</c:v>
                </c:pt>
                <c:pt idx="65">
                  <c:v>8.4329268292682933</c:v>
                </c:pt>
                <c:pt idx="66">
                  <c:v>8.5091463414634152</c:v>
                </c:pt>
                <c:pt idx="67">
                  <c:v>8.4737801951219502</c:v>
                </c:pt>
                <c:pt idx="68">
                  <c:v>8.5414637073170727</c:v>
                </c:pt>
                <c:pt idx="69">
                  <c:v>8.5743899512195121</c:v>
                </c:pt>
                <c:pt idx="70">
                  <c:v>8.6829268292682933</c:v>
                </c:pt>
                <c:pt idx="71">
                  <c:v>8.8158539512195127</c:v>
                </c:pt>
                <c:pt idx="72">
                  <c:v>8.636585512195122</c:v>
                </c:pt>
                <c:pt idx="73">
                  <c:v>8.7713414634146343</c:v>
                </c:pt>
                <c:pt idx="74">
                  <c:v>8.5969513658536592</c:v>
                </c:pt>
                <c:pt idx="75">
                  <c:v>8.614024097560975</c:v>
                </c:pt>
                <c:pt idx="76">
                  <c:v>8.650609463414634</c:v>
                </c:pt>
                <c:pt idx="77">
                  <c:v>8.9396339999999999</c:v>
                </c:pt>
                <c:pt idx="78">
                  <c:v>9.2067074634146344</c:v>
                </c:pt>
                <c:pt idx="79">
                  <c:v>9.1402439024390247</c:v>
                </c:pt>
                <c:pt idx="80">
                  <c:v>9.2067074634146344</c:v>
                </c:pt>
                <c:pt idx="81">
                  <c:v>9.25</c:v>
                </c:pt>
                <c:pt idx="82">
                  <c:v>9.363414487804878</c:v>
                </c:pt>
                <c:pt idx="83">
                  <c:v>9.3487801951219502</c:v>
                </c:pt>
                <c:pt idx="84">
                  <c:v>9.4591466341463413</c:v>
                </c:pt>
                <c:pt idx="85">
                  <c:v>9.297561268292684</c:v>
                </c:pt>
                <c:pt idx="86">
                  <c:v>9.2939021463414626</c:v>
                </c:pt>
                <c:pt idx="87">
                  <c:v>9.2445120487804875</c:v>
                </c:pt>
                <c:pt idx="88">
                  <c:v>9.0445124878048784</c:v>
                </c:pt>
                <c:pt idx="89">
                  <c:v>9.0323173658536593</c:v>
                </c:pt>
                <c:pt idx="90">
                  <c:v>8.8963414634146343</c:v>
                </c:pt>
                <c:pt idx="91">
                  <c:v>8.8231707317073162</c:v>
                </c:pt>
                <c:pt idx="92">
                  <c:v>9.0164631219512188</c:v>
                </c:pt>
                <c:pt idx="93">
                  <c:v>8.9725609756097562</c:v>
                </c:pt>
                <c:pt idx="94">
                  <c:v>9.0091463414634152</c:v>
                </c:pt>
                <c:pt idx="95">
                  <c:v>9.0164631219512188</c:v>
                </c:pt>
                <c:pt idx="96">
                  <c:v>9.2231705853658532</c:v>
                </c:pt>
                <c:pt idx="97">
                  <c:v>9.1768292682926838</c:v>
                </c:pt>
                <c:pt idx="98">
                  <c:v>9.114024097560975</c:v>
                </c:pt>
                <c:pt idx="99">
                  <c:v>9.0121951219512191</c:v>
                </c:pt>
                <c:pt idx="100">
                  <c:v>9.0408533658536587</c:v>
                </c:pt>
                <c:pt idx="101">
                  <c:v>8.8097563902439031</c:v>
                </c:pt>
                <c:pt idx="102">
                  <c:v>8.7676830731707316</c:v>
                </c:pt>
                <c:pt idx="103">
                  <c:v>8.661585365853659</c:v>
                </c:pt>
                <c:pt idx="104">
                  <c:v>8.6768292682926838</c:v>
                </c:pt>
                <c:pt idx="105">
                  <c:v>8.7762198048780498</c:v>
                </c:pt>
                <c:pt idx="106">
                  <c:v>8.8152436097560969</c:v>
                </c:pt>
                <c:pt idx="107">
                  <c:v>8.6024393170731717</c:v>
                </c:pt>
                <c:pt idx="108">
                  <c:v>8.4134149268292688</c:v>
                </c:pt>
                <c:pt idx="109">
                  <c:v>8.4536586829268288</c:v>
                </c:pt>
                <c:pt idx="110">
                  <c:v>8.6225608292682931</c:v>
                </c:pt>
                <c:pt idx="111">
                  <c:v>8.4896344390243907</c:v>
                </c:pt>
                <c:pt idx="112">
                  <c:v>8.2225609756097562</c:v>
                </c:pt>
                <c:pt idx="113">
                  <c:v>8.3890246829268289</c:v>
                </c:pt>
                <c:pt idx="114">
                  <c:v>8.364024097560975</c:v>
                </c:pt>
                <c:pt idx="115">
                  <c:v>8.2707318536585372</c:v>
                </c:pt>
                <c:pt idx="116">
                  <c:v>8.3926830731707316</c:v>
                </c:pt>
                <c:pt idx="117">
                  <c:v>8.4591466341463413</c:v>
                </c:pt>
                <c:pt idx="118">
                  <c:v>8.3463417560975621</c:v>
                </c:pt>
                <c:pt idx="119">
                  <c:v>8.524999853658537</c:v>
                </c:pt>
                <c:pt idx="120">
                  <c:v>8.5390245365853659</c:v>
                </c:pt>
                <c:pt idx="121">
                  <c:v>8.4713417560975621</c:v>
                </c:pt>
                <c:pt idx="122">
                  <c:v>8.4871952682926839</c:v>
                </c:pt>
                <c:pt idx="123">
                  <c:v>8.3719512195121943</c:v>
                </c:pt>
                <c:pt idx="124">
                  <c:v>8.3286586829268288</c:v>
                </c:pt>
                <c:pt idx="125">
                  <c:v>8.3573169268292684</c:v>
                </c:pt>
                <c:pt idx="126">
                  <c:v>8.089024243902438</c:v>
                </c:pt>
                <c:pt idx="127">
                  <c:v>8.2481704390243902</c:v>
                </c:pt>
                <c:pt idx="128">
                  <c:v>8.2115850731707312</c:v>
                </c:pt>
                <c:pt idx="129">
                  <c:v>8.1865852195121942</c:v>
                </c:pt>
                <c:pt idx="130">
                  <c:v>8.3176827804878055</c:v>
                </c:pt>
                <c:pt idx="131">
                  <c:v>8.3182923902439025</c:v>
                </c:pt>
                <c:pt idx="132">
                  <c:v>7.9780489268292687</c:v>
                </c:pt>
                <c:pt idx="133">
                  <c:v>7.849390536585366</c:v>
                </c:pt>
                <c:pt idx="134">
                  <c:v>7.8158539512195127</c:v>
                </c:pt>
                <c:pt idx="135">
                  <c:v>7.9792681463414636</c:v>
                </c:pt>
                <c:pt idx="136">
                  <c:v>7.8396338536585359</c:v>
                </c:pt>
                <c:pt idx="137">
                  <c:v>8.0512196585365849</c:v>
                </c:pt>
                <c:pt idx="138">
                  <c:v>8.1853660000000001</c:v>
                </c:pt>
                <c:pt idx="139">
                  <c:v>8.3408538048780496</c:v>
                </c:pt>
                <c:pt idx="140">
                  <c:v>8.3067076097560975</c:v>
                </c:pt>
                <c:pt idx="141">
                  <c:v>8.3878047317073161</c:v>
                </c:pt>
                <c:pt idx="142">
                  <c:v>8.3530489268292687</c:v>
                </c:pt>
                <c:pt idx="143">
                  <c:v>8.212805024390244</c:v>
                </c:pt>
                <c:pt idx="144">
                  <c:v>8.3158539512195127</c:v>
                </c:pt>
                <c:pt idx="145">
                  <c:v>8.3469513658536592</c:v>
                </c:pt>
                <c:pt idx="146">
                  <c:v>8.462805024390244</c:v>
                </c:pt>
                <c:pt idx="147">
                  <c:v>8.375609609756097</c:v>
                </c:pt>
                <c:pt idx="148">
                  <c:v>8.4774393170731717</c:v>
                </c:pt>
                <c:pt idx="149">
                  <c:v>8.0554876585365847</c:v>
                </c:pt>
                <c:pt idx="150">
                  <c:v>8.0853658536585371</c:v>
                </c:pt>
                <c:pt idx="151">
                  <c:v>7.8475609756097562</c:v>
                </c:pt>
                <c:pt idx="152">
                  <c:v>7.825000292682927</c:v>
                </c:pt>
                <c:pt idx="153">
                  <c:v>7.9487803414634142</c:v>
                </c:pt>
                <c:pt idx="154">
                  <c:v>8.0859754634146341</c:v>
                </c:pt>
                <c:pt idx="155">
                  <c:v>8.2060978536585374</c:v>
                </c:pt>
                <c:pt idx="156">
                  <c:v>8.1786588292682936</c:v>
                </c:pt>
                <c:pt idx="157">
                  <c:v>8.2725606829268283</c:v>
                </c:pt>
                <c:pt idx="158">
                  <c:v>8.2786582439024379</c:v>
                </c:pt>
                <c:pt idx="159">
                  <c:v>8.2731710243902441</c:v>
                </c:pt>
                <c:pt idx="160">
                  <c:v>8.3426826341463407</c:v>
                </c:pt>
                <c:pt idx="161">
                  <c:v>8.2304880975609755</c:v>
                </c:pt>
                <c:pt idx="162">
                  <c:v>8.1323167804878054</c:v>
                </c:pt>
                <c:pt idx="163">
                  <c:v>8.2676830731707316</c:v>
                </c:pt>
                <c:pt idx="164">
                  <c:v>8.4689025853658535</c:v>
                </c:pt>
                <c:pt idx="165">
                  <c:v>8.375609609756097</c:v>
                </c:pt>
                <c:pt idx="166">
                  <c:v>8.4530490731707317</c:v>
                </c:pt>
                <c:pt idx="167">
                  <c:v>8.4670730243902437</c:v>
                </c:pt>
                <c:pt idx="168">
                  <c:v>8.5810978536585374</c:v>
                </c:pt>
                <c:pt idx="169">
                  <c:v>8.5896338536585368</c:v>
                </c:pt>
                <c:pt idx="170">
                  <c:v>8.7225609756097562</c:v>
                </c:pt>
                <c:pt idx="171">
                  <c:v>8.6560974146341465</c:v>
                </c:pt>
                <c:pt idx="172">
                  <c:v>8.6548781951219507</c:v>
                </c:pt>
                <c:pt idx="173">
                  <c:v>8.5865850731707312</c:v>
                </c:pt>
                <c:pt idx="174">
                  <c:v>8.8164635609756097</c:v>
                </c:pt>
                <c:pt idx="175">
                  <c:v>8.9414635609756097</c:v>
                </c:pt>
                <c:pt idx="176">
                  <c:v>8.9304876585365847</c:v>
                </c:pt>
                <c:pt idx="177">
                  <c:v>8.8731704390243902</c:v>
                </c:pt>
                <c:pt idx="178">
                  <c:v>8.9951216585365845</c:v>
                </c:pt>
                <c:pt idx="179">
                  <c:v>9.0091463414634152</c:v>
                </c:pt>
                <c:pt idx="180">
                  <c:v>9.036585365853659</c:v>
                </c:pt>
                <c:pt idx="181">
                  <c:v>8.9128045853658531</c:v>
                </c:pt>
                <c:pt idx="182">
                  <c:v>8.7878045853658531</c:v>
                </c:pt>
                <c:pt idx="183">
                  <c:v>8.8609753170731711</c:v>
                </c:pt>
                <c:pt idx="184">
                  <c:v>8.964024243902438</c:v>
                </c:pt>
                <c:pt idx="185">
                  <c:v>8.963414634146341</c:v>
                </c:pt>
                <c:pt idx="186">
                  <c:v>9.0292685853658536</c:v>
                </c:pt>
                <c:pt idx="187">
                  <c:v>9.2835365853658534</c:v>
                </c:pt>
                <c:pt idx="188">
                  <c:v>9.1841460487804873</c:v>
                </c:pt>
                <c:pt idx="189">
                  <c:v>9.3878047317073161</c:v>
                </c:pt>
                <c:pt idx="190">
                  <c:v>9.338414634146341</c:v>
                </c:pt>
                <c:pt idx="191">
                  <c:v>9.3798783414634155</c:v>
                </c:pt>
                <c:pt idx="192">
                  <c:v>9.5640243902439028</c:v>
                </c:pt>
                <c:pt idx="193">
                  <c:v>9.5530484878048778</c:v>
                </c:pt>
                <c:pt idx="194">
                  <c:v>9.5743899512195121</c:v>
                </c:pt>
                <c:pt idx="195">
                  <c:v>9.5079271219512194</c:v>
                </c:pt>
                <c:pt idx="196">
                  <c:v>9.5457317073170724</c:v>
                </c:pt>
                <c:pt idx="197">
                  <c:v>9.6603661463414632</c:v>
                </c:pt>
                <c:pt idx="198">
                  <c:v>9.5146342926829277</c:v>
                </c:pt>
                <c:pt idx="199">
                  <c:v>9.562194829268293</c:v>
                </c:pt>
                <c:pt idx="200">
                  <c:v>9.4067070243902435</c:v>
                </c:pt>
                <c:pt idx="201">
                  <c:v>9.2079266829268285</c:v>
                </c:pt>
                <c:pt idx="202">
                  <c:v>9.275609463414634</c:v>
                </c:pt>
                <c:pt idx="203">
                  <c:v>9.285975756097562</c:v>
                </c:pt>
                <c:pt idx="204">
                  <c:v>9.3250002926829278</c:v>
                </c:pt>
                <c:pt idx="205">
                  <c:v>9.7548783414634155</c:v>
                </c:pt>
                <c:pt idx="206">
                  <c:v>9.7969509268292683</c:v>
                </c:pt>
                <c:pt idx="207">
                  <c:v>9.8621952682926839</c:v>
                </c:pt>
                <c:pt idx="208">
                  <c:v>9.6170728780487806</c:v>
                </c:pt>
                <c:pt idx="209">
                  <c:v>9.6719509268292683</c:v>
                </c:pt>
                <c:pt idx="210">
                  <c:v>9.6628045853658531</c:v>
                </c:pt>
                <c:pt idx="211">
                  <c:v>9.5158535121951218</c:v>
                </c:pt>
                <c:pt idx="212">
                  <c:v>9.4579266829268285</c:v>
                </c:pt>
                <c:pt idx="213">
                  <c:v>9.3768295609756098</c:v>
                </c:pt>
                <c:pt idx="214">
                  <c:v>9.3408538048780496</c:v>
                </c:pt>
                <c:pt idx="215">
                  <c:v>9.3414634146341466</c:v>
                </c:pt>
                <c:pt idx="216">
                  <c:v>9.5506100487804879</c:v>
                </c:pt>
                <c:pt idx="217">
                  <c:v>9.5536588292682936</c:v>
                </c:pt>
                <c:pt idx="218">
                  <c:v>9.6695124878048784</c:v>
                </c:pt>
                <c:pt idx="219">
                  <c:v>9.725000146341463</c:v>
                </c:pt>
                <c:pt idx="220">
                  <c:v>9.7817070243902435</c:v>
                </c:pt>
                <c:pt idx="221">
                  <c:v>9.7841461951219504</c:v>
                </c:pt>
                <c:pt idx="222">
                  <c:v>9.9646338536585368</c:v>
                </c:pt>
                <c:pt idx="223">
                  <c:v>9.9615850731707312</c:v>
                </c:pt>
                <c:pt idx="224">
                  <c:v>10.146341463414634</c:v>
                </c:pt>
                <c:pt idx="225">
                  <c:v>10.189634</c:v>
                </c:pt>
                <c:pt idx="226">
                  <c:v>9.8762192195121941</c:v>
                </c:pt>
                <c:pt idx="227">
                  <c:v>9.9835368780487812</c:v>
                </c:pt>
                <c:pt idx="228">
                  <c:v>9.9560978536585374</c:v>
                </c:pt>
                <c:pt idx="229">
                  <c:v>10.032926975609756</c:v>
                </c:pt>
                <c:pt idx="230">
                  <c:v>9.988414487804878</c:v>
                </c:pt>
                <c:pt idx="231">
                  <c:v>10.070121951219512</c:v>
                </c:pt>
                <c:pt idx="232">
                  <c:v>10.084146634146341</c:v>
                </c:pt>
                <c:pt idx="233">
                  <c:v>10.023171024390244</c:v>
                </c:pt>
                <c:pt idx="234">
                  <c:v>10.185975609756097</c:v>
                </c:pt>
                <c:pt idx="235">
                  <c:v>10.258536731707316</c:v>
                </c:pt>
                <c:pt idx="236">
                  <c:v>10.318902731707318</c:v>
                </c:pt>
                <c:pt idx="237">
                  <c:v>10.210975463414634</c:v>
                </c:pt>
                <c:pt idx="238">
                  <c:v>10.380487951219513</c:v>
                </c:pt>
                <c:pt idx="239">
                  <c:v>10.336585073170731</c:v>
                </c:pt>
                <c:pt idx="240">
                  <c:v>10.283536585365853</c:v>
                </c:pt>
                <c:pt idx="241">
                  <c:v>10.345731414634146</c:v>
                </c:pt>
                <c:pt idx="242">
                  <c:v>10.327438731707316</c:v>
                </c:pt>
                <c:pt idx="243">
                  <c:v>10.212195414634147</c:v>
                </c:pt>
                <c:pt idx="244">
                  <c:v>10.193292390243903</c:v>
                </c:pt>
                <c:pt idx="245">
                  <c:v>10.350609756097562</c:v>
                </c:pt>
                <c:pt idx="246">
                  <c:v>10.34878019512195</c:v>
                </c:pt>
                <c:pt idx="247">
                  <c:v>10.349390536585366</c:v>
                </c:pt>
                <c:pt idx="248">
                  <c:v>10.293902146341463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52-4DDF-BACE-3CB93A24AD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967823"/>
        <c:axId val="403316991"/>
      </c:lineChart>
      <c:lineChart>
        <c:grouping val="standard"/>
        <c:varyColors val="0"/>
        <c:ser>
          <c:idx val="1"/>
          <c:order val="1"/>
          <c:tx>
            <c:strRef>
              <c:f>'Portfolio Optimizer'!$AE$23</c:f>
              <c:strCache>
                <c:ptCount val="1"/>
                <c:pt idx="0">
                  <c:v>Tata Power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'Portfolio Optimizer'!$AC$24:$AC$272</c:f>
              <c:numCache>
                <c:formatCode>m/d/yyyy</c:formatCode>
                <c:ptCount val="249"/>
                <c:pt idx="0">
                  <c:v>44536</c:v>
                </c:pt>
                <c:pt idx="1">
                  <c:v>44537</c:v>
                </c:pt>
                <c:pt idx="2">
                  <c:v>44538</c:v>
                </c:pt>
                <c:pt idx="3">
                  <c:v>44539</c:v>
                </c:pt>
                <c:pt idx="4">
                  <c:v>44540</c:v>
                </c:pt>
                <c:pt idx="5">
                  <c:v>44543</c:v>
                </c:pt>
                <c:pt idx="6">
                  <c:v>44544</c:v>
                </c:pt>
                <c:pt idx="7">
                  <c:v>44545</c:v>
                </c:pt>
                <c:pt idx="8">
                  <c:v>44546</c:v>
                </c:pt>
                <c:pt idx="9">
                  <c:v>44547</c:v>
                </c:pt>
                <c:pt idx="10">
                  <c:v>44550</c:v>
                </c:pt>
                <c:pt idx="11">
                  <c:v>44551</c:v>
                </c:pt>
                <c:pt idx="12">
                  <c:v>44552</c:v>
                </c:pt>
                <c:pt idx="13">
                  <c:v>44553</c:v>
                </c:pt>
                <c:pt idx="14">
                  <c:v>44554</c:v>
                </c:pt>
                <c:pt idx="15">
                  <c:v>44557</c:v>
                </c:pt>
                <c:pt idx="16">
                  <c:v>44558</c:v>
                </c:pt>
                <c:pt idx="17">
                  <c:v>44559</c:v>
                </c:pt>
                <c:pt idx="18">
                  <c:v>44560</c:v>
                </c:pt>
                <c:pt idx="19">
                  <c:v>44561</c:v>
                </c:pt>
                <c:pt idx="20">
                  <c:v>44564</c:v>
                </c:pt>
                <c:pt idx="21">
                  <c:v>44565</c:v>
                </c:pt>
                <c:pt idx="22">
                  <c:v>44566</c:v>
                </c:pt>
                <c:pt idx="23">
                  <c:v>44567</c:v>
                </c:pt>
                <c:pt idx="24">
                  <c:v>44568</c:v>
                </c:pt>
                <c:pt idx="25">
                  <c:v>44571</c:v>
                </c:pt>
                <c:pt idx="26">
                  <c:v>44572</c:v>
                </c:pt>
                <c:pt idx="27">
                  <c:v>44573</c:v>
                </c:pt>
                <c:pt idx="28">
                  <c:v>44574</c:v>
                </c:pt>
                <c:pt idx="29">
                  <c:v>44575</c:v>
                </c:pt>
                <c:pt idx="30">
                  <c:v>44578</c:v>
                </c:pt>
                <c:pt idx="31">
                  <c:v>44579</c:v>
                </c:pt>
                <c:pt idx="32">
                  <c:v>44580</c:v>
                </c:pt>
                <c:pt idx="33">
                  <c:v>44581</c:v>
                </c:pt>
                <c:pt idx="34">
                  <c:v>44582</c:v>
                </c:pt>
                <c:pt idx="35">
                  <c:v>44585</c:v>
                </c:pt>
                <c:pt idx="36">
                  <c:v>44586</c:v>
                </c:pt>
                <c:pt idx="37">
                  <c:v>44588</c:v>
                </c:pt>
                <c:pt idx="38">
                  <c:v>44589</c:v>
                </c:pt>
                <c:pt idx="39">
                  <c:v>44592</c:v>
                </c:pt>
                <c:pt idx="40">
                  <c:v>44593</c:v>
                </c:pt>
                <c:pt idx="41">
                  <c:v>44594</c:v>
                </c:pt>
                <c:pt idx="42">
                  <c:v>44595</c:v>
                </c:pt>
                <c:pt idx="43">
                  <c:v>44596</c:v>
                </c:pt>
                <c:pt idx="44">
                  <c:v>44599</c:v>
                </c:pt>
                <c:pt idx="45">
                  <c:v>44600</c:v>
                </c:pt>
                <c:pt idx="46">
                  <c:v>44601</c:v>
                </c:pt>
                <c:pt idx="47">
                  <c:v>44602</c:v>
                </c:pt>
                <c:pt idx="48">
                  <c:v>44603</c:v>
                </c:pt>
                <c:pt idx="49">
                  <c:v>44606</c:v>
                </c:pt>
                <c:pt idx="50">
                  <c:v>44607</c:v>
                </c:pt>
                <c:pt idx="51">
                  <c:v>44608</c:v>
                </c:pt>
                <c:pt idx="52">
                  <c:v>44609</c:v>
                </c:pt>
                <c:pt idx="53">
                  <c:v>44610</c:v>
                </c:pt>
                <c:pt idx="54">
                  <c:v>44613</c:v>
                </c:pt>
                <c:pt idx="55">
                  <c:v>44614</c:v>
                </c:pt>
                <c:pt idx="56">
                  <c:v>44615</c:v>
                </c:pt>
                <c:pt idx="57">
                  <c:v>44616</c:v>
                </c:pt>
                <c:pt idx="58">
                  <c:v>44617</c:v>
                </c:pt>
                <c:pt idx="59">
                  <c:v>44620</c:v>
                </c:pt>
                <c:pt idx="60">
                  <c:v>44622</c:v>
                </c:pt>
                <c:pt idx="61">
                  <c:v>44623</c:v>
                </c:pt>
                <c:pt idx="62">
                  <c:v>44624</c:v>
                </c:pt>
                <c:pt idx="63">
                  <c:v>44627</c:v>
                </c:pt>
                <c:pt idx="64">
                  <c:v>44628</c:v>
                </c:pt>
                <c:pt idx="65">
                  <c:v>44629</c:v>
                </c:pt>
                <c:pt idx="66">
                  <c:v>44630</c:v>
                </c:pt>
                <c:pt idx="67">
                  <c:v>44631</c:v>
                </c:pt>
                <c:pt idx="68">
                  <c:v>44634</c:v>
                </c:pt>
                <c:pt idx="69">
                  <c:v>44635</c:v>
                </c:pt>
                <c:pt idx="70">
                  <c:v>44636</c:v>
                </c:pt>
                <c:pt idx="71">
                  <c:v>44637</c:v>
                </c:pt>
                <c:pt idx="72">
                  <c:v>44641</c:v>
                </c:pt>
                <c:pt idx="73">
                  <c:v>44642</c:v>
                </c:pt>
                <c:pt idx="74">
                  <c:v>44643</c:v>
                </c:pt>
                <c:pt idx="75">
                  <c:v>44644</c:v>
                </c:pt>
                <c:pt idx="76">
                  <c:v>44645</c:v>
                </c:pt>
                <c:pt idx="77">
                  <c:v>44648</c:v>
                </c:pt>
                <c:pt idx="78">
                  <c:v>44649</c:v>
                </c:pt>
                <c:pt idx="79">
                  <c:v>44650</c:v>
                </c:pt>
                <c:pt idx="80">
                  <c:v>44651</c:v>
                </c:pt>
                <c:pt idx="81">
                  <c:v>44652</c:v>
                </c:pt>
                <c:pt idx="82">
                  <c:v>44655</c:v>
                </c:pt>
                <c:pt idx="83">
                  <c:v>44656</c:v>
                </c:pt>
                <c:pt idx="84">
                  <c:v>44657</c:v>
                </c:pt>
                <c:pt idx="85">
                  <c:v>44658</c:v>
                </c:pt>
                <c:pt idx="86">
                  <c:v>44659</c:v>
                </c:pt>
                <c:pt idx="87">
                  <c:v>44662</c:v>
                </c:pt>
                <c:pt idx="88">
                  <c:v>44663</c:v>
                </c:pt>
                <c:pt idx="89">
                  <c:v>44664</c:v>
                </c:pt>
                <c:pt idx="90">
                  <c:v>44669</c:v>
                </c:pt>
                <c:pt idx="91">
                  <c:v>44670</c:v>
                </c:pt>
                <c:pt idx="92">
                  <c:v>44671</c:v>
                </c:pt>
                <c:pt idx="93">
                  <c:v>44672</c:v>
                </c:pt>
                <c:pt idx="94">
                  <c:v>44673</c:v>
                </c:pt>
                <c:pt idx="95">
                  <c:v>44676</c:v>
                </c:pt>
                <c:pt idx="96">
                  <c:v>44677</c:v>
                </c:pt>
                <c:pt idx="97">
                  <c:v>44678</c:v>
                </c:pt>
                <c:pt idx="98">
                  <c:v>44679</c:v>
                </c:pt>
                <c:pt idx="99">
                  <c:v>44680</c:v>
                </c:pt>
                <c:pt idx="100">
                  <c:v>44683</c:v>
                </c:pt>
                <c:pt idx="101">
                  <c:v>44685</c:v>
                </c:pt>
                <c:pt idx="102">
                  <c:v>44686</c:v>
                </c:pt>
                <c:pt idx="103">
                  <c:v>44687</c:v>
                </c:pt>
                <c:pt idx="104">
                  <c:v>44690</c:v>
                </c:pt>
                <c:pt idx="105">
                  <c:v>44691</c:v>
                </c:pt>
                <c:pt idx="106">
                  <c:v>44692</c:v>
                </c:pt>
                <c:pt idx="107">
                  <c:v>44693</c:v>
                </c:pt>
                <c:pt idx="108">
                  <c:v>44694</c:v>
                </c:pt>
                <c:pt idx="109">
                  <c:v>44697</c:v>
                </c:pt>
                <c:pt idx="110">
                  <c:v>44698</c:v>
                </c:pt>
                <c:pt idx="111">
                  <c:v>44699</c:v>
                </c:pt>
                <c:pt idx="112">
                  <c:v>44700</c:v>
                </c:pt>
                <c:pt idx="113">
                  <c:v>44701</c:v>
                </c:pt>
                <c:pt idx="114">
                  <c:v>44704</c:v>
                </c:pt>
                <c:pt idx="115">
                  <c:v>44705</c:v>
                </c:pt>
                <c:pt idx="116">
                  <c:v>44706</c:v>
                </c:pt>
                <c:pt idx="117">
                  <c:v>44707</c:v>
                </c:pt>
                <c:pt idx="118">
                  <c:v>44708</c:v>
                </c:pt>
                <c:pt idx="119">
                  <c:v>44711</c:v>
                </c:pt>
                <c:pt idx="120">
                  <c:v>44712</c:v>
                </c:pt>
                <c:pt idx="121">
                  <c:v>44713</c:v>
                </c:pt>
                <c:pt idx="122">
                  <c:v>44714</c:v>
                </c:pt>
                <c:pt idx="123">
                  <c:v>44715</c:v>
                </c:pt>
                <c:pt idx="124">
                  <c:v>44718</c:v>
                </c:pt>
                <c:pt idx="125">
                  <c:v>44719</c:v>
                </c:pt>
                <c:pt idx="126">
                  <c:v>44720</c:v>
                </c:pt>
                <c:pt idx="127">
                  <c:v>44721</c:v>
                </c:pt>
                <c:pt idx="128">
                  <c:v>44722</c:v>
                </c:pt>
                <c:pt idx="129">
                  <c:v>44725</c:v>
                </c:pt>
                <c:pt idx="130">
                  <c:v>44726</c:v>
                </c:pt>
                <c:pt idx="131">
                  <c:v>44727</c:v>
                </c:pt>
                <c:pt idx="132">
                  <c:v>44728</c:v>
                </c:pt>
                <c:pt idx="133">
                  <c:v>44729</c:v>
                </c:pt>
                <c:pt idx="134">
                  <c:v>44732</c:v>
                </c:pt>
                <c:pt idx="135">
                  <c:v>44733</c:v>
                </c:pt>
                <c:pt idx="136">
                  <c:v>44734</c:v>
                </c:pt>
                <c:pt idx="137">
                  <c:v>44735</c:v>
                </c:pt>
                <c:pt idx="138">
                  <c:v>44736</c:v>
                </c:pt>
                <c:pt idx="139">
                  <c:v>44739</c:v>
                </c:pt>
                <c:pt idx="140">
                  <c:v>44740</c:v>
                </c:pt>
                <c:pt idx="141">
                  <c:v>44741</c:v>
                </c:pt>
                <c:pt idx="142">
                  <c:v>44742</c:v>
                </c:pt>
                <c:pt idx="143">
                  <c:v>44743</c:v>
                </c:pt>
                <c:pt idx="144">
                  <c:v>44746</c:v>
                </c:pt>
                <c:pt idx="145">
                  <c:v>44747</c:v>
                </c:pt>
                <c:pt idx="146">
                  <c:v>44748</c:v>
                </c:pt>
                <c:pt idx="147">
                  <c:v>44749</c:v>
                </c:pt>
                <c:pt idx="148">
                  <c:v>44750</c:v>
                </c:pt>
                <c:pt idx="149">
                  <c:v>44753</c:v>
                </c:pt>
                <c:pt idx="150">
                  <c:v>44754</c:v>
                </c:pt>
                <c:pt idx="151">
                  <c:v>44755</c:v>
                </c:pt>
                <c:pt idx="152">
                  <c:v>44756</c:v>
                </c:pt>
                <c:pt idx="153">
                  <c:v>44757</c:v>
                </c:pt>
                <c:pt idx="154">
                  <c:v>44760</c:v>
                </c:pt>
                <c:pt idx="155">
                  <c:v>44761</c:v>
                </c:pt>
                <c:pt idx="156">
                  <c:v>44762</c:v>
                </c:pt>
                <c:pt idx="157">
                  <c:v>44763</c:v>
                </c:pt>
                <c:pt idx="158">
                  <c:v>44764</c:v>
                </c:pt>
                <c:pt idx="159">
                  <c:v>44767</c:v>
                </c:pt>
                <c:pt idx="160">
                  <c:v>44768</c:v>
                </c:pt>
                <c:pt idx="161">
                  <c:v>44769</c:v>
                </c:pt>
                <c:pt idx="162">
                  <c:v>44770</c:v>
                </c:pt>
                <c:pt idx="163">
                  <c:v>44771</c:v>
                </c:pt>
                <c:pt idx="164">
                  <c:v>44774</c:v>
                </c:pt>
                <c:pt idx="165">
                  <c:v>44775</c:v>
                </c:pt>
                <c:pt idx="166">
                  <c:v>44776</c:v>
                </c:pt>
                <c:pt idx="167">
                  <c:v>44777</c:v>
                </c:pt>
                <c:pt idx="168">
                  <c:v>44778</c:v>
                </c:pt>
                <c:pt idx="169">
                  <c:v>44781</c:v>
                </c:pt>
                <c:pt idx="170">
                  <c:v>44783</c:v>
                </c:pt>
                <c:pt idx="171">
                  <c:v>44784</c:v>
                </c:pt>
                <c:pt idx="172">
                  <c:v>44785</c:v>
                </c:pt>
                <c:pt idx="173">
                  <c:v>44789</c:v>
                </c:pt>
                <c:pt idx="174">
                  <c:v>44790</c:v>
                </c:pt>
                <c:pt idx="175">
                  <c:v>44791</c:v>
                </c:pt>
                <c:pt idx="176">
                  <c:v>44792</c:v>
                </c:pt>
                <c:pt idx="177">
                  <c:v>44795</c:v>
                </c:pt>
                <c:pt idx="178">
                  <c:v>44796</c:v>
                </c:pt>
                <c:pt idx="179">
                  <c:v>44797</c:v>
                </c:pt>
                <c:pt idx="180">
                  <c:v>44798</c:v>
                </c:pt>
                <c:pt idx="181">
                  <c:v>44799</c:v>
                </c:pt>
                <c:pt idx="182">
                  <c:v>44802</c:v>
                </c:pt>
                <c:pt idx="183">
                  <c:v>44803</c:v>
                </c:pt>
                <c:pt idx="184">
                  <c:v>44805</c:v>
                </c:pt>
                <c:pt idx="185">
                  <c:v>44806</c:v>
                </c:pt>
                <c:pt idx="186">
                  <c:v>44809</c:v>
                </c:pt>
                <c:pt idx="187">
                  <c:v>44810</c:v>
                </c:pt>
                <c:pt idx="188">
                  <c:v>44811</c:v>
                </c:pt>
                <c:pt idx="189">
                  <c:v>44812</c:v>
                </c:pt>
                <c:pt idx="190">
                  <c:v>44813</c:v>
                </c:pt>
                <c:pt idx="191">
                  <c:v>44816</c:v>
                </c:pt>
                <c:pt idx="192">
                  <c:v>44817</c:v>
                </c:pt>
                <c:pt idx="193">
                  <c:v>44818</c:v>
                </c:pt>
                <c:pt idx="194">
                  <c:v>44819</c:v>
                </c:pt>
                <c:pt idx="195">
                  <c:v>44820</c:v>
                </c:pt>
                <c:pt idx="196">
                  <c:v>44823</c:v>
                </c:pt>
                <c:pt idx="197">
                  <c:v>44824</c:v>
                </c:pt>
                <c:pt idx="198">
                  <c:v>44825</c:v>
                </c:pt>
                <c:pt idx="199">
                  <c:v>44826</c:v>
                </c:pt>
                <c:pt idx="200">
                  <c:v>44827</c:v>
                </c:pt>
                <c:pt idx="201">
                  <c:v>44830</c:v>
                </c:pt>
                <c:pt idx="202">
                  <c:v>44831</c:v>
                </c:pt>
                <c:pt idx="203">
                  <c:v>44832</c:v>
                </c:pt>
                <c:pt idx="204">
                  <c:v>44833</c:v>
                </c:pt>
                <c:pt idx="205">
                  <c:v>44834</c:v>
                </c:pt>
                <c:pt idx="206">
                  <c:v>44837</c:v>
                </c:pt>
                <c:pt idx="207">
                  <c:v>44838</c:v>
                </c:pt>
                <c:pt idx="208">
                  <c:v>44840</c:v>
                </c:pt>
                <c:pt idx="209">
                  <c:v>44841</c:v>
                </c:pt>
                <c:pt idx="210">
                  <c:v>44844</c:v>
                </c:pt>
                <c:pt idx="211">
                  <c:v>44845</c:v>
                </c:pt>
                <c:pt idx="212">
                  <c:v>44846</c:v>
                </c:pt>
                <c:pt idx="213">
                  <c:v>44847</c:v>
                </c:pt>
                <c:pt idx="214">
                  <c:v>44848</c:v>
                </c:pt>
                <c:pt idx="215">
                  <c:v>44851</c:v>
                </c:pt>
                <c:pt idx="216">
                  <c:v>44852</c:v>
                </c:pt>
                <c:pt idx="217">
                  <c:v>44853</c:v>
                </c:pt>
                <c:pt idx="218">
                  <c:v>44854</c:v>
                </c:pt>
                <c:pt idx="219">
                  <c:v>44855</c:v>
                </c:pt>
                <c:pt idx="220">
                  <c:v>44858</c:v>
                </c:pt>
                <c:pt idx="221">
                  <c:v>44859</c:v>
                </c:pt>
                <c:pt idx="222">
                  <c:v>44861</c:v>
                </c:pt>
                <c:pt idx="223">
                  <c:v>44862</c:v>
                </c:pt>
                <c:pt idx="224">
                  <c:v>44865</c:v>
                </c:pt>
                <c:pt idx="225">
                  <c:v>44866</c:v>
                </c:pt>
                <c:pt idx="226">
                  <c:v>44867</c:v>
                </c:pt>
                <c:pt idx="227">
                  <c:v>44868</c:v>
                </c:pt>
                <c:pt idx="228">
                  <c:v>44869</c:v>
                </c:pt>
                <c:pt idx="229">
                  <c:v>44872</c:v>
                </c:pt>
                <c:pt idx="230">
                  <c:v>44874</c:v>
                </c:pt>
                <c:pt idx="231">
                  <c:v>44875</c:v>
                </c:pt>
                <c:pt idx="232">
                  <c:v>44876</c:v>
                </c:pt>
                <c:pt idx="233">
                  <c:v>44879</c:v>
                </c:pt>
                <c:pt idx="234">
                  <c:v>44880</c:v>
                </c:pt>
                <c:pt idx="235">
                  <c:v>44881</c:v>
                </c:pt>
                <c:pt idx="236">
                  <c:v>44882</c:v>
                </c:pt>
                <c:pt idx="237">
                  <c:v>44883</c:v>
                </c:pt>
                <c:pt idx="238">
                  <c:v>44886</c:v>
                </c:pt>
                <c:pt idx="239">
                  <c:v>44887</c:v>
                </c:pt>
                <c:pt idx="240">
                  <c:v>44888</c:v>
                </c:pt>
                <c:pt idx="241">
                  <c:v>44889</c:v>
                </c:pt>
                <c:pt idx="242">
                  <c:v>44890</c:v>
                </c:pt>
                <c:pt idx="243">
                  <c:v>44893</c:v>
                </c:pt>
                <c:pt idx="244">
                  <c:v>44894</c:v>
                </c:pt>
                <c:pt idx="245">
                  <c:v>44895</c:v>
                </c:pt>
                <c:pt idx="246">
                  <c:v>44896</c:v>
                </c:pt>
                <c:pt idx="247">
                  <c:v>44897</c:v>
                </c:pt>
                <c:pt idx="248">
                  <c:v>44900</c:v>
                </c:pt>
              </c:numCache>
            </c:numRef>
          </c:cat>
          <c:val>
            <c:numRef>
              <c:f>'Portfolio Optimizer'!$AE$24:$AE$272</c:f>
              <c:numCache>
                <c:formatCode>"$"#,##0.00</c:formatCode>
                <c:ptCount val="249"/>
                <c:pt idx="0">
                  <c:v>2.6317073536585367</c:v>
                </c:pt>
                <c:pt idx="1">
                  <c:v>2.550000073170732</c:v>
                </c:pt>
                <c:pt idx="2">
                  <c:v>2.5841462682926828</c:v>
                </c:pt>
                <c:pt idx="3">
                  <c:v>2.6585365853658538</c:v>
                </c:pt>
                <c:pt idx="4">
                  <c:v>2.6591463780487805</c:v>
                </c:pt>
                <c:pt idx="5">
                  <c:v>2.6439024756097562</c:v>
                </c:pt>
                <c:pt idx="6">
                  <c:v>2.6506098292682929</c:v>
                </c:pt>
                <c:pt idx="7">
                  <c:v>2.7024390975609758</c:v>
                </c:pt>
                <c:pt idx="8">
                  <c:v>2.6762194756097561</c:v>
                </c:pt>
                <c:pt idx="9">
                  <c:v>2.6628049512195124</c:v>
                </c:pt>
                <c:pt idx="10">
                  <c:v>2.6945121585365852</c:v>
                </c:pt>
                <c:pt idx="11">
                  <c:v>2.7243901707317071</c:v>
                </c:pt>
                <c:pt idx="12">
                  <c:v>2.7597561341463415</c:v>
                </c:pt>
                <c:pt idx="13">
                  <c:v>2.725609756097561</c:v>
                </c:pt>
                <c:pt idx="14">
                  <c:v>2.7859755731707319</c:v>
                </c:pt>
                <c:pt idx="15">
                  <c:v>2.80243906097561</c:v>
                </c:pt>
                <c:pt idx="16">
                  <c:v>2.8262195121951219</c:v>
                </c:pt>
                <c:pt idx="17">
                  <c:v>2.8426830000000001</c:v>
                </c:pt>
                <c:pt idx="18">
                  <c:v>2.899390243902439</c:v>
                </c:pt>
                <c:pt idx="19">
                  <c:v>2.9914634512195124</c:v>
                </c:pt>
                <c:pt idx="20">
                  <c:v>2.9804877317073171</c:v>
                </c:pt>
                <c:pt idx="21">
                  <c:v>3.0225610487804877</c:v>
                </c:pt>
                <c:pt idx="22">
                  <c:v>2.9158537317073172</c:v>
                </c:pt>
                <c:pt idx="23">
                  <c:v>3.0304878048780486</c:v>
                </c:pt>
                <c:pt idx="24">
                  <c:v>3.0323169999999999</c:v>
                </c:pt>
                <c:pt idx="25">
                  <c:v>2.9506097195121952</c:v>
                </c:pt>
                <c:pt idx="26">
                  <c:v>2.7993902804878048</c:v>
                </c:pt>
                <c:pt idx="27">
                  <c:v>2.9121951585365853</c:v>
                </c:pt>
                <c:pt idx="28">
                  <c:v>2.9396341829268291</c:v>
                </c:pt>
                <c:pt idx="29">
                  <c:v>2.9762195487804877</c:v>
                </c:pt>
                <c:pt idx="30">
                  <c:v>3.0006097926829267</c:v>
                </c:pt>
                <c:pt idx="31">
                  <c:v>3.0469512926829267</c:v>
                </c:pt>
                <c:pt idx="32">
                  <c:v>3.0560976341463415</c:v>
                </c:pt>
                <c:pt idx="33">
                  <c:v>3.0835366585365853</c:v>
                </c:pt>
                <c:pt idx="34">
                  <c:v>3.1018293414634148</c:v>
                </c:pt>
                <c:pt idx="35">
                  <c:v>3.0707317439024391</c:v>
                </c:pt>
                <c:pt idx="36">
                  <c:v>2.8640244634146343</c:v>
                </c:pt>
                <c:pt idx="37">
                  <c:v>2.9024390243902438</c:v>
                </c:pt>
                <c:pt idx="38">
                  <c:v>2.9426829634146343</c:v>
                </c:pt>
                <c:pt idx="39">
                  <c:v>2.8329268658536586</c:v>
                </c:pt>
                <c:pt idx="40">
                  <c:v>2.6890243902439024</c:v>
                </c:pt>
                <c:pt idx="41">
                  <c:v>2.8097560243902437</c:v>
                </c:pt>
                <c:pt idx="42">
                  <c:v>2.8213415365853658</c:v>
                </c:pt>
                <c:pt idx="43">
                  <c:v>2.7774390243902438</c:v>
                </c:pt>
                <c:pt idx="44">
                  <c:v>2.7530487804878048</c:v>
                </c:pt>
                <c:pt idx="45">
                  <c:v>2.7439024390243905</c:v>
                </c:pt>
                <c:pt idx="46">
                  <c:v>2.7152438292682928</c:v>
                </c:pt>
                <c:pt idx="47">
                  <c:v>2.69756093902439</c:v>
                </c:pt>
                <c:pt idx="48">
                  <c:v>2.4914634512195124</c:v>
                </c:pt>
                <c:pt idx="49">
                  <c:v>2.6829268292682928</c:v>
                </c:pt>
                <c:pt idx="50">
                  <c:v>2.7201219878048781</c:v>
                </c:pt>
                <c:pt idx="51">
                  <c:v>2.7487804146341461</c:v>
                </c:pt>
                <c:pt idx="52">
                  <c:v>2.7634147073170734</c:v>
                </c:pt>
                <c:pt idx="53">
                  <c:v>2.7006097195121952</c:v>
                </c:pt>
                <c:pt idx="54">
                  <c:v>2.6365853292682928</c:v>
                </c:pt>
                <c:pt idx="55">
                  <c:v>2.7676828902439023</c:v>
                </c:pt>
                <c:pt idx="56">
                  <c:v>2.7957317073170733</c:v>
                </c:pt>
                <c:pt idx="57">
                  <c:v>2.8323170731707319</c:v>
                </c:pt>
                <c:pt idx="58">
                  <c:v>2.8432926097560975</c:v>
                </c:pt>
                <c:pt idx="59">
                  <c:v>2.8237805243902439</c:v>
                </c:pt>
                <c:pt idx="60">
                  <c:v>2.7731706585365852</c:v>
                </c:pt>
                <c:pt idx="61">
                  <c:v>2.8103658170731709</c:v>
                </c:pt>
                <c:pt idx="62">
                  <c:v>2.8262195121951219</c:v>
                </c:pt>
                <c:pt idx="63">
                  <c:v>2.7798780121951219</c:v>
                </c:pt>
                <c:pt idx="64">
                  <c:v>2.8219511463414633</c:v>
                </c:pt>
                <c:pt idx="65">
                  <c:v>2.8573171097560977</c:v>
                </c:pt>
                <c:pt idx="66">
                  <c:v>2.9207317073170733</c:v>
                </c:pt>
                <c:pt idx="67">
                  <c:v>2.943292756097561</c:v>
                </c:pt>
                <c:pt idx="68">
                  <c:v>2.9219512926829267</c:v>
                </c:pt>
                <c:pt idx="69">
                  <c:v>2.9158537317073172</c:v>
                </c:pt>
                <c:pt idx="70">
                  <c:v>2.94756093902439</c:v>
                </c:pt>
                <c:pt idx="71">
                  <c:v>2.9103657804878047</c:v>
                </c:pt>
                <c:pt idx="72">
                  <c:v>2.9932926463414633</c:v>
                </c:pt>
                <c:pt idx="73">
                  <c:v>3.07256093902439</c:v>
                </c:pt>
                <c:pt idx="74">
                  <c:v>3.3365854390243905</c:v>
                </c:pt>
                <c:pt idx="75">
                  <c:v>3.5341461951219508</c:v>
                </c:pt>
                <c:pt idx="76">
                  <c:v>3.387804731707317</c:v>
                </c:pt>
                <c:pt idx="77">
                  <c:v>3.3914634878048782</c:v>
                </c:pt>
                <c:pt idx="78">
                  <c:v>3.449999926829268</c:v>
                </c:pt>
                <c:pt idx="79">
                  <c:v>3.3554877317073171</c:v>
                </c:pt>
                <c:pt idx="80">
                  <c:v>3.3304878780487805</c:v>
                </c:pt>
                <c:pt idx="81">
                  <c:v>3.1451218780487804</c:v>
                </c:pt>
                <c:pt idx="82">
                  <c:v>3.0054877682926828</c:v>
                </c:pt>
                <c:pt idx="83">
                  <c:v>3.0445121219512195</c:v>
                </c:pt>
                <c:pt idx="84">
                  <c:v>3.1567073902439025</c:v>
                </c:pt>
                <c:pt idx="85">
                  <c:v>3.0865854390243905</c:v>
                </c:pt>
                <c:pt idx="86">
                  <c:v>3.0164634878048782</c:v>
                </c:pt>
                <c:pt idx="87">
                  <c:v>3.0347561707317072</c:v>
                </c:pt>
                <c:pt idx="88">
                  <c:v>3.0164634878048782</c:v>
                </c:pt>
                <c:pt idx="89">
                  <c:v>3.0274390243902438</c:v>
                </c:pt>
                <c:pt idx="90">
                  <c:v>2.9554878780487805</c:v>
                </c:pt>
                <c:pt idx="91">
                  <c:v>3.0304878048780486</c:v>
                </c:pt>
                <c:pt idx="92">
                  <c:v>2.9871950853658538</c:v>
                </c:pt>
                <c:pt idx="93">
                  <c:v>3.0182926829268291</c:v>
                </c:pt>
                <c:pt idx="94">
                  <c:v>2.9902438658536585</c:v>
                </c:pt>
                <c:pt idx="95">
                  <c:v>2.8048780487804876</c:v>
                </c:pt>
                <c:pt idx="96">
                  <c:v>2.7091462682926828</c:v>
                </c:pt>
                <c:pt idx="97">
                  <c:v>2.7621951219512195</c:v>
                </c:pt>
                <c:pt idx="98">
                  <c:v>2.6713415</c:v>
                </c:pt>
                <c:pt idx="99">
                  <c:v>2.7170732073170734</c:v>
                </c:pt>
                <c:pt idx="100">
                  <c:v>2.7634147073170734</c:v>
                </c:pt>
                <c:pt idx="101">
                  <c:v>2.9408535853658537</c:v>
                </c:pt>
                <c:pt idx="102">
                  <c:v>2.8987804512195123</c:v>
                </c:pt>
                <c:pt idx="103">
                  <c:v>2.7859755731707319</c:v>
                </c:pt>
                <c:pt idx="104">
                  <c:v>2.8445121951219514</c:v>
                </c:pt>
                <c:pt idx="105">
                  <c:v>2.80243906097561</c:v>
                </c:pt>
                <c:pt idx="106">
                  <c:v>2.7682926829268291</c:v>
                </c:pt>
                <c:pt idx="107">
                  <c:v>2.6939023658536585</c:v>
                </c:pt>
                <c:pt idx="108">
                  <c:v>2.7006097195121952</c:v>
                </c:pt>
                <c:pt idx="109">
                  <c:v>2.7396340731707318</c:v>
                </c:pt>
                <c:pt idx="110">
                  <c:v>2.8445121951219514</c:v>
                </c:pt>
                <c:pt idx="111">
                  <c:v>2.8676828536585366</c:v>
                </c:pt>
                <c:pt idx="112">
                  <c:v>2.8384146341463414</c:v>
                </c:pt>
                <c:pt idx="113">
                  <c:v>2.8560975243902438</c:v>
                </c:pt>
                <c:pt idx="114">
                  <c:v>2.8176829634146343</c:v>
                </c:pt>
                <c:pt idx="115">
                  <c:v>2.8323170731707319</c:v>
                </c:pt>
                <c:pt idx="116">
                  <c:v>2.8628048780487805</c:v>
                </c:pt>
                <c:pt idx="117">
                  <c:v>2.8414634146341462</c:v>
                </c:pt>
                <c:pt idx="118">
                  <c:v>2.8420732073170734</c:v>
                </c:pt>
                <c:pt idx="119">
                  <c:v>2.8079268292682928</c:v>
                </c:pt>
                <c:pt idx="120">
                  <c:v>2.6768292682926829</c:v>
                </c:pt>
                <c:pt idx="121">
                  <c:v>2.6878048048780485</c:v>
                </c:pt>
                <c:pt idx="122">
                  <c:v>2.6701219146341462</c:v>
                </c:pt>
                <c:pt idx="123">
                  <c:v>2.5585366219512196</c:v>
                </c:pt>
                <c:pt idx="124">
                  <c:v>2.5646341829268291</c:v>
                </c:pt>
                <c:pt idx="125">
                  <c:v>2.3768291951219513</c:v>
                </c:pt>
                <c:pt idx="126">
                  <c:v>2.4945122317073172</c:v>
                </c:pt>
                <c:pt idx="127">
                  <c:v>2.4548780853658538</c:v>
                </c:pt>
                <c:pt idx="128">
                  <c:v>2.4749999634146342</c:v>
                </c:pt>
                <c:pt idx="129">
                  <c:v>2.5353657804878047</c:v>
                </c:pt>
                <c:pt idx="130">
                  <c:v>2.5384145609756095</c:v>
                </c:pt>
                <c:pt idx="131">
                  <c:v>2.5445121219512195</c:v>
                </c:pt>
                <c:pt idx="132">
                  <c:v>2.528048817073171</c:v>
                </c:pt>
                <c:pt idx="133">
                  <c:v>2.4658536219512195</c:v>
                </c:pt>
                <c:pt idx="134">
                  <c:v>2.524390243902439</c:v>
                </c:pt>
                <c:pt idx="135">
                  <c:v>2.5786585</c:v>
                </c:pt>
                <c:pt idx="136">
                  <c:v>2.5951219878048781</c:v>
                </c:pt>
                <c:pt idx="137">
                  <c:v>2.6097560975609757</c:v>
                </c:pt>
                <c:pt idx="138">
                  <c:v>2.6164634512195124</c:v>
                </c:pt>
                <c:pt idx="139">
                  <c:v>2.6835366219512196</c:v>
                </c:pt>
                <c:pt idx="140">
                  <c:v>2.6920731707317072</c:v>
                </c:pt>
                <c:pt idx="141">
                  <c:v>2.7012195121951219</c:v>
                </c:pt>
                <c:pt idx="142">
                  <c:v>2.6920731707317072</c:v>
                </c:pt>
                <c:pt idx="143">
                  <c:v>2.699390317073171</c:v>
                </c:pt>
                <c:pt idx="144">
                  <c:v>2.7439024390243905</c:v>
                </c:pt>
                <c:pt idx="145">
                  <c:v>2.778048817073171</c:v>
                </c:pt>
                <c:pt idx="146">
                  <c:v>2.7804878048780486</c:v>
                </c:pt>
                <c:pt idx="147">
                  <c:v>2.7756098292682929</c:v>
                </c:pt>
                <c:pt idx="148">
                  <c:v>2.8060976341463415</c:v>
                </c:pt>
                <c:pt idx="149">
                  <c:v>2.8152439756097563</c:v>
                </c:pt>
                <c:pt idx="150">
                  <c:v>2.8353658536585367</c:v>
                </c:pt>
                <c:pt idx="151">
                  <c:v>2.7579267560975609</c:v>
                </c:pt>
                <c:pt idx="152">
                  <c:v>2.6585365853658538</c:v>
                </c:pt>
                <c:pt idx="153">
                  <c:v>2.6603657804878047</c:v>
                </c:pt>
                <c:pt idx="154">
                  <c:v>2.706097487804878</c:v>
                </c:pt>
                <c:pt idx="155">
                  <c:v>2.8091464146341463</c:v>
                </c:pt>
                <c:pt idx="156">
                  <c:v>2.8371950487804876</c:v>
                </c:pt>
                <c:pt idx="157">
                  <c:v>2.8353658536585367</c:v>
                </c:pt>
                <c:pt idx="158">
                  <c:v>2.7762194390243899</c:v>
                </c:pt>
                <c:pt idx="159">
                  <c:v>2.8304878780487805</c:v>
                </c:pt>
                <c:pt idx="160">
                  <c:v>2.7835365853658538</c:v>
                </c:pt>
                <c:pt idx="161">
                  <c:v>2.7865853658536586</c:v>
                </c:pt>
                <c:pt idx="162">
                  <c:v>2.7975609024390242</c:v>
                </c:pt>
                <c:pt idx="163">
                  <c:v>2.8341462682926828</c:v>
                </c:pt>
                <c:pt idx="164">
                  <c:v>2.8780487804878048</c:v>
                </c:pt>
                <c:pt idx="165">
                  <c:v>2.8939024756097562</c:v>
                </c:pt>
                <c:pt idx="166">
                  <c:v>2.9018292317073171</c:v>
                </c:pt>
                <c:pt idx="167">
                  <c:v>2.8371950487804876</c:v>
                </c:pt>
                <c:pt idx="168">
                  <c:v>2.7335365121951218</c:v>
                </c:pt>
                <c:pt idx="169">
                  <c:v>2.82256093902439</c:v>
                </c:pt>
                <c:pt idx="170">
                  <c:v>2.800000073170732</c:v>
                </c:pt>
                <c:pt idx="171">
                  <c:v>2.7963415</c:v>
                </c:pt>
                <c:pt idx="172">
                  <c:v>2.8670732439024391</c:v>
                </c:pt>
                <c:pt idx="173">
                  <c:v>2.8371950487804876</c:v>
                </c:pt>
                <c:pt idx="174">
                  <c:v>2.8896341097560976</c:v>
                </c:pt>
                <c:pt idx="175">
                  <c:v>2.8926828902439023</c:v>
                </c:pt>
                <c:pt idx="176">
                  <c:v>2.8682926463414633</c:v>
                </c:pt>
                <c:pt idx="177">
                  <c:v>2.8835365487804876</c:v>
                </c:pt>
                <c:pt idx="178">
                  <c:v>3.0164634878048782</c:v>
                </c:pt>
                <c:pt idx="179">
                  <c:v>3.0115853292682928</c:v>
                </c:pt>
                <c:pt idx="180">
                  <c:v>2.9865852926829266</c:v>
                </c:pt>
                <c:pt idx="181">
                  <c:v>2.9554878780487805</c:v>
                </c:pt>
                <c:pt idx="182">
                  <c:v>2.9609756463414634</c:v>
                </c:pt>
                <c:pt idx="183">
                  <c:v>2.9396341829268291</c:v>
                </c:pt>
                <c:pt idx="184">
                  <c:v>2.9451219512195124</c:v>
                </c:pt>
                <c:pt idx="185">
                  <c:v>2.9926828536585366</c:v>
                </c:pt>
                <c:pt idx="186">
                  <c:v>2.8817073536585367</c:v>
                </c:pt>
                <c:pt idx="187">
                  <c:v>2.8335366585365853</c:v>
                </c:pt>
                <c:pt idx="188">
                  <c:v>2.8689024390243905</c:v>
                </c:pt>
                <c:pt idx="189">
                  <c:v>2.8195121585365852</c:v>
                </c:pt>
                <c:pt idx="190">
                  <c:v>2.824999926829268</c:v>
                </c:pt>
                <c:pt idx="191">
                  <c:v>2.7378048780487805</c:v>
                </c:pt>
                <c:pt idx="192">
                  <c:v>2.6256097926829267</c:v>
                </c:pt>
                <c:pt idx="193">
                  <c:v>2.6524390243902438</c:v>
                </c:pt>
                <c:pt idx="194">
                  <c:v>2.6085365121951218</c:v>
                </c:pt>
                <c:pt idx="195">
                  <c:v>2.5884146341463414</c:v>
                </c:pt>
                <c:pt idx="196">
                  <c:v>2.6402439024390243</c:v>
                </c:pt>
                <c:pt idx="197">
                  <c:v>2.5993901707317071</c:v>
                </c:pt>
                <c:pt idx="198">
                  <c:v>2.6713415</c:v>
                </c:pt>
                <c:pt idx="199">
                  <c:v>2.7036585</c:v>
                </c:pt>
                <c:pt idx="200">
                  <c:v>2.7134146341463414</c:v>
                </c:pt>
                <c:pt idx="201">
                  <c:v>2.6871951951219515</c:v>
                </c:pt>
                <c:pt idx="202">
                  <c:v>2.6481706585365852</c:v>
                </c:pt>
                <c:pt idx="203">
                  <c:v>2.6579267926829266</c:v>
                </c:pt>
                <c:pt idx="204">
                  <c:v>2.6359755365853657</c:v>
                </c:pt>
                <c:pt idx="205">
                  <c:v>2.6329267560975609</c:v>
                </c:pt>
                <c:pt idx="206">
                  <c:v>2.6579267926829266</c:v>
                </c:pt>
                <c:pt idx="207">
                  <c:v>2.6908535853658537</c:v>
                </c:pt>
                <c:pt idx="208">
                  <c:v>2.6634145609756095</c:v>
                </c:pt>
                <c:pt idx="209">
                  <c:v>2.6926829634146343</c:v>
                </c:pt>
                <c:pt idx="210">
                  <c:v>2.6658537317073172</c:v>
                </c:pt>
                <c:pt idx="211">
                  <c:v>2.6707317073170733</c:v>
                </c:pt>
                <c:pt idx="212">
                  <c:v>2.6908535853658537</c:v>
                </c:pt>
                <c:pt idx="213">
                  <c:v>2.7542683658536586</c:v>
                </c:pt>
                <c:pt idx="214">
                  <c:v>2.7445122317073172</c:v>
                </c:pt>
                <c:pt idx="215">
                  <c:v>2.7560975609756095</c:v>
                </c:pt>
                <c:pt idx="216">
                  <c:v>2.8121951951219515</c:v>
                </c:pt>
                <c:pt idx="217">
                  <c:v>2.7932927195121953</c:v>
                </c:pt>
                <c:pt idx="218">
                  <c:v>2.7731706585365852</c:v>
                </c:pt>
                <c:pt idx="219">
                  <c:v>2.7841463780487805</c:v>
                </c:pt>
                <c:pt idx="220">
                  <c:v>2.7945121219512195</c:v>
                </c:pt>
                <c:pt idx="221">
                  <c:v>2.8213415365853658</c:v>
                </c:pt>
                <c:pt idx="222">
                  <c:v>2.7951219146341462</c:v>
                </c:pt>
                <c:pt idx="223">
                  <c:v>2.8018292682926829</c:v>
                </c:pt>
                <c:pt idx="224">
                  <c:v>2.7768292317073171</c:v>
                </c:pt>
                <c:pt idx="225">
                  <c:v>2.7987804878048781</c:v>
                </c:pt>
                <c:pt idx="226">
                  <c:v>2.7390244634146343</c:v>
                </c:pt>
                <c:pt idx="227">
                  <c:v>2.699999926829268</c:v>
                </c:pt>
                <c:pt idx="228">
                  <c:v>2.6884145975609757</c:v>
                </c:pt>
                <c:pt idx="229">
                  <c:v>2.699999926829268</c:v>
                </c:pt>
                <c:pt idx="230">
                  <c:v>2.6890243902439024</c:v>
                </c:pt>
                <c:pt idx="231">
                  <c:v>2.6926829634146343</c:v>
                </c:pt>
                <c:pt idx="232">
                  <c:v>2.6920731707317072</c:v>
                </c:pt>
                <c:pt idx="233">
                  <c:v>2.7329269024390244</c:v>
                </c:pt>
                <c:pt idx="234">
                  <c:v>2.7390244634146343</c:v>
                </c:pt>
                <c:pt idx="235">
                  <c:v>2.7249999634146342</c:v>
                </c:pt>
                <c:pt idx="236">
                  <c:v>2.7414634512195124</c:v>
                </c:pt>
                <c:pt idx="237">
                  <c:v>2.7420732439024391</c:v>
                </c:pt>
                <c:pt idx="238">
                  <c:v>2.7469512195121952</c:v>
                </c:pt>
                <c:pt idx="239">
                  <c:v>2.7341463048780486</c:v>
                </c:pt>
                <c:pt idx="240">
                  <c:v>2.7902439390243905</c:v>
                </c:pt>
                <c:pt idx="241">
                  <c:v>2.7542683658536586</c:v>
                </c:pt>
                <c:pt idx="242">
                  <c:v>2.7445122317073172</c:v>
                </c:pt>
                <c:pt idx="243">
                  <c:v>2.675609682926829</c:v>
                </c:pt>
                <c:pt idx="244">
                  <c:v>2.6548780121951219</c:v>
                </c:pt>
                <c:pt idx="245">
                  <c:v>2.668902512195122</c:v>
                </c:pt>
                <c:pt idx="246">
                  <c:v>2.7158536219512195</c:v>
                </c:pt>
                <c:pt idx="247">
                  <c:v>2.7048780853658538</c:v>
                </c:pt>
                <c:pt idx="248">
                  <c:v>2.6506098292682929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F52-4DDF-BACE-3CB93A24AD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2787503"/>
        <c:axId val="1572789167"/>
      </c:lineChart>
      <c:dateAx>
        <c:axId val="187967823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316991"/>
        <c:crosses val="autoZero"/>
        <c:auto val="1"/>
        <c:lblOffset val="100"/>
        <c:baseTimeUnit val="days"/>
      </c:dateAx>
      <c:valAx>
        <c:axId val="40331699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Closing</a:t>
                </a:r>
                <a:r>
                  <a:rPr lang="en-US" baseline="0"/>
                  <a:t> Price (in $)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967823"/>
        <c:crosses val="autoZero"/>
        <c:crossBetween val="between"/>
      </c:valAx>
      <c:valAx>
        <c:axId val="1572789167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Closing Price (in</a:t>
                </a:r>
                <a:r>
                  <a:rPr lang="en-US" baseline="0"/>
                  <a:t> $)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2787503"/>
        <c:crosses val="max"/>
        <c:crossBetween val="between"/>
      </c:valAx>
      <c:dateAx>
        <c:axId val="1572787503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1572789167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17</xdr:row>
      <xdr:rowOff>0</xdr:rowOff>
    </xdr:from>
    <xdr:to>
      <xdr:col>6</xdr:col>
      <xdr:colOff>119698</xdr:colOff>
      <xdr:row>31</xdr:row>
      <xdr:rowOff>82323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56661A6-8776-4F70-AA3C-18BD243715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357188</xdr:colOff>
      <xdr:row>17</xdr:row>
      <xdr:rowOff>0</xdr:rowOff>
    </xdr:from>
    <xdr:to>
      <xdr:col>11</xdr:col>
      <xdr:colOff>27305</xdr:colOff>
      <xdr:row>31</xdr:row>
      <xdr:rowOff>82323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6411FB-D0A3-433B-86B3-803A05CDF7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0</xdr:colOff>
      <xdr:row>11</xdr:row>
      <xdr:rowOff>0</xdr:rowOff>
    </xdr:from>
    <xdr:to>
      <xdr:col>26</xdr:col>
      <xdr:colOff>23812</xdr:colOff>
      <xdr:row>29</xdr:row>
      <xdr:rowOff>103187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D88AAD1-E89C-42C2-9E0C-E6583561CC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849D3-81AA-4273-AC41-96DEE5F9C885}">
  <dimension ref="A1:AJ15"/>
  <sheetViews>
    <sheetView showGridLines="0" tabSelected="1" zoomScale="80" zoomScaleNormal="80" workbookViewId="0">
      <selection activeCell="N36" sqref="N36"/>
    </sheetView>
  </sheetViews>
  <sheetFormatPr defaultRowHeight="14.5" x14ac:dyDescent="0.35"/>
  <cols>
    <col min="1" max="1" width="4.6328125" customWidth="1"/>
    <col min="2" max="4" width="10.81640625" bestFit="1" customWidth="1"/>
    <col min="5" max="6" width="10.08984375" bestFit="1" customWidth="1"/>
    <col min="7" max="8" width="10.81640625" bestFit="1" customWidth="1"/>
    <col min="9" max="9" width="13" customWidth="1"/>
    <col min="10" max="10" width="11.7265625" customWidth="1"/>
    <col min="11" max="11" width="12.81640625" customWidth="1"/>
  </cols>
  <sheetData>
    <row r="1" spans="1:36" ht="23.5" x14ac:dyDescent="0.55000000000000004">
      <c r="A1" s="31"/>
      <c r="B1" s="67" t="s">
        <v>103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</row>
    <row r="3" spans="1:36" x14ac:dyDescent="0.35">
      <c r="B3" s="91" t="s">
        <v>105</v>
      </c>
      <c r="C3" s="92"/>
      <c r="D3" s="92"/>
      <c r="E3" s="92"/>
      <c r="F3" s="92"/>
      <c r="G3" s="92"/>
      <c r="H3" s="92"/>
      <c r="I3" s="92"/>
      <c r="J3" s="92"/>
      <c r="K3" s="93"/>
      <c r="N3" s="91" t="str">
        <f>"Compare Stocks : "&amp;P7&amp;" vs "&amp;W7</f>
        <v>Compare Stocks : Bharti Airtel vs Tata Power</v>
      </c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3"/>
    </row>
    <row r="5" spans="1:36" x14ac:dyDescent="0.35">
      <c r="B5" s="4" t="s">
        <v>102</v>
      </c>
      <c r="C5" s="71" t="s">
        <v>8</v>
      </c>
      <c r="D5" s="74"/>
      <c r="E5" s="80" t="s">
        <v>9</v>
      </c>
      <c r="F5" s="86"/>
      <c r="G5" s="77"/>
      <c r="H5" s="80" t="s">
        <v>50</v>
      </c>
      <c r="I5" s="77"/>
      <c r="J5" s="71" t="s">
        <v>106</v>
      </c>
      <c r="K5" s="74"/>
      <c r="N5" s="95" t="s">
        <v>94</v>
      </c>
      <c r="O5" s="96"/>
      <c r="P5" s="96"/>
      <c r="Q5" s="96"/>
      <c r="R5" s="96"/>
      <c r="S5" s="97"/>
      <c r="U5" s="95" t="s">
        <v>95</v>
      </c>
      <c r="V5" s="96"/>
      <c r="W5" s="96"/>
      <c r="X5" s="96"/>
      <c r="Y5" s="96"/>
      <c r="Z5" s="97"/>
    </row>
    <row r="6" spans="1:36" x14ac:dyDescent="0.35">
      <c r="B6" s="70">
        <f>1</f>
        <v>1</v>
      </c>
      <c r="C6" s="72" t="str" cm="1">
        <f t="array" ref="C6">INDEX('Portfolio Optimizer'!$B$17:$B$43,MATCH($B6,'Portfolio Optimizer'!$AL$17:$AL$43,0),)</f>
        <v>Bharti Airtel</v>
      </c>
      <c r="D6" s="75"/>
      <c r="E6" s="72" t="str" cm="1">
        <f t="array" ref="E6">INDEX('Portfolio Optimizer'!$C$17:$C$43,MATCH($B6,'Portfolio Optimizer'!$AL$17:$AL$43,0),)</f>
        <v>Telecommunication services</v>
      </c>
      <c r="F6" s="87"/>
      <c r="G6" s="75"/>
      <c r="H6" s="81" cm="1">
        <f t="array" ref="H6">INDEX('Portfolio Optimizer'!G$17:G$43,MATCH($B6,'Portfolio Optimizer'!$AL$17:$AL$43,0),)</f>
        <v>1078.9473684210527</v>
      </c>
      <c r="I6" s="82"/>
      <c r="J6" s="78" cm="1">
        <f t="array" ref="J6">INDEX('Portfolio Optimizer'!I$17:I$43,MATCH($B6,'Portfolio Optimizer'!$AL$17:$AL$43,0),)</f>
        <v>339.47451219512277</v>
      </c>
      <c r="K6" s="75"/>
    </row>
    <row r="7" spans="1:36" x14ac:dyDescent="0.35">
      <c r="B7" s="70">
        <f>B6+1</f>
        <v>2</v>
      </c>
      <c r="C7" s="72" t="str" cm="1">
        <f t="array" ref="C7">INDEX('Portfolio Optimizer'!$B$17:$B$43,MATCH($B7,'Portfolio Optimizer'!$AL$17:$AL$43,0),)</f>
        <v>Tata Comm</v>
      </c>
      <c r="D7" s="75"/>
      <c r="E7" s="88" t="str" cm="1">
        <f t="array" ref="E7">INDEX('Portfolio Optimizer'!$C$17:$C$43,MATCH($B7,'Portfolio Optimizer'!$AL$17:$AL$43,0),)</f>
        <v>Telecommunication services</v>
      </c>
      <c r="F7" s="87"/>
      <c r="G7" s="75"/>
      <c r="H7" s="81" cm="1">
        <f t="array" ref="H7">INDEX('Portfolio Optimizer'!G$17:G$43,MATCH($B7,'Portfolio Optimizer'!$AK$17:$AK$43,0),)</f>
        <v>2178.9193976970769</v>
      </c>
      <c r="I7" s="82"/>
      <c r="J7" s="78" cm="1">
        <f t="array" ref="J7">INDEX('Portfolio Optimizer'!I$17:I$43,MATCH($B7,'Portfolio Optimizer'!$AL$17:$AL$43,0),)</f>
        <v>335.89500000000066</v>
      </c>
      <c r="K7" s="75"/>
      <c r="N7" s="20" t="s">
        <v>93</v>
      </c>
      <c r="O7" s="68"/>
      <c r="P7" s="98" t="s">
        <v>47</v>
      </c>
      <c r="Q7" s="99"/>
      <c r="R7" s="99"/>
      <c r="S7" s="100"/>
      <c r="U7" s="20" t="s">
        <v>93</v>
      </c>
      <c r="V7" s="68"/>
      <c r="W7" s="99" t="s">
        <v>24</v>
      </c>
      <c r="X7" s="99"/>
      <c r="Y7" s="99"/>
      <c r="Z7" s="100"/>
    </row>
    <row r="8" spans="1:36" x14ac:dyDescent="0.35">
      <c r="B8" s="70">
        <f t="shared" ref="B8:B15" si="0">B7+1</f>
        <v>3</v>
      </c>
      <c r="C8" s="72" t="str" cm="1">
        <f t="array" ref="C8">INDEX('Portfolio Optimizer'!$B$17:$B$43,MATCH($B8,'Portfolio Optimizer'!$AL$17:$AL$43,0),)</f>
        <v>NELCO</v>
      </c>
      <c r="D8" s="75"/>
      <c r="E8" s="88" t="str" cm="1">
        <f t="array" ref="E8">INDEX('Portfolio Optimizer'!$C$17:$C$43,MATCH($B8,'Portfolio Optimizer'!$AL$17:$AL$43,0),)</f>
        <v>Telecommunication services</v>
      </c>
      <c r="F8" s="87"/>
      <c r="G8" s="75"/>
      <c r="H8" s="81" cm="1">
        <f t="array" ref="H8">INDEX('Portfolio Optimizer'!G$17:G$43,MATCH($B8,'Portfolio Optimizer'!$AK$17:$AK$43,0),)</f>
        <v>304.29149968170452</v>
      </c>
      <c r="I8" s="82"/>
      <c r="J8" s="78" cm="1">
        <f t="array" ref="J8">INDEX('Portfolio Optimizer'!I$17:I$43,MATCH($B8,'Portfolio Optimizer'!$AL$17:$AL$43,0),)</f>
        <v>191.93625000000051</v>
      </c>
      <c r="K8" s="75"/>
      <c r="N8" s="3" t="s">
        <v>9</v>
      </c>
      <c r="O8" s="68"/>
      <c r="P8" s="101" t="str" cm="1">
        <f t="array" ref="P8">INDEX('Portfolio Optimizer'!$C$17:$C$43,MATCH($P$7,'Portfolio Optimizer'!$B$17:$B$43,0),)</f>
        <v>Telecommunication services</v>
      </c>
      <c r="Q8" s="102"/>
      <c r="R8" s="102"/>
      <c r="S8" s="103"/>
      <c r="U8" s="3" t="s">
        <v>9</v>
      </c>
      <c r="V8" s="68"/>
      <c r="W8" s="102" t="str" cm="1">
        <f t="array" ref="W8">INDEX('Portfolio Optimizer'!$C$17:$C$43,MATCH($W$7,'Portfolio Optimizer'!$B$17:$B$43,0),)</f>
        <v>Power Generation</v>
      </c>
      <c r="X8" s="102"/>
      <c r="Y8" s="102"/>
      <c r="Z8" s="103"/>
    </row>
    <row r="9" spans="1:36" x14ac:dyDescent="0.35">
      <c r="B9" s="70">
        <f t="shared" si="0"/>
        <v>4</v>
      </c>
      <c r="C9" s="72" t="str" cm="1">
        <f t="array" ref="C9">INDEX('Portfolio Optimizer'!$B$17:$B$43,MATCH($B9,'Portfolio Optimizer'!$AL$17:$AL$43,0),)</f>
        <v>Apollo Hospital</v>
      </c>
      <c r="D9" s="75"/>
      <c r="E9" s="88" t="str" cm="1">
        <f t="array" ref="E9">INDEX('Portfolio Optimizer'!$C$17:$C$43,MATCH($B9,'Portfolio Optimizer'!$AL$17:$AL$43,0),)</f>
        <v>Healthcare</v>
      </c>
      <c r="F9" s="87"/>
      <c r="G9" s="75"/>
      <c r="H9" s="81" cm="1">
        <f t="array" ref="H9">INDEX('Portfolio Optimizer'!G$17:G$43,MATCH($B9,'Portfolio Optimizer'!$AK$17:$AK$43,0),)</f>
        <v>532.3235055450366</v>
      </c>
      <c r="I9" s="82"/>
      <c r="J9" s="78" cm="1">
        <f t="array" ref="J9">INDEX('Portfolio Optimizer'!I$17:I$43,MATCH($B9,'Portfolio Optimizer'!$AL$17:$AL$43,0),)</f>
        <v>153.89853658536626</v>
      </c>
      <c r="K9" s="75"/>
    </row>
    <row r="10" spans="1:36" x14ac:dyDescent="0.35">
      <c r="B10" s="70">
        <f t="shared" si="0"/>
        <v>5</v>
      </c>
      <c r="C10" s="72" t="str" cm="1">
        <f t="array" ref="C10">INDEX('Portfolio Optimizer'!$B$17:$B$43,MATCH($B10,'Portfolio Optimizer'!$AL$17:$AL$43,0),)</f>
        <v>Tata Power</v>
      </c>
      <c r="D10" s="75"/>
      <c r="E10" s="88" t="str" cm="1">
        <f t="array" ref="E10">INDEX('Portfolio Optimizer'!$C$17:$C$43,MATCH($B10,'Portfolio Optimizer'!$AL$17:$AL$43,0),)</f>
        <v>Power Generation</v>
      </c>
      <c r="F10" s="87"/>
      <c r="G10" s="75"/>
      <c r="H10" s="81" cm="1">
        <f t="array" ref="H10">INDEX('Portfolio Optimizer'!G$17:G$43,MATCH($B10,'Portfolio Optimizer'!$AK$17:$AK$43,0),)</f>
        <v>168.28567519496511</v>
      </c>
      <c r="I10" s="82"/>
      <c r="J10" s="78" cm="1">
        <f t="array" ref="J10">INDEX('Portfolio Optimizer'!I$17:I$43,MATCH($B10,'Portfolio Optimizer'!$AL$17:$AL$43,0),)</f>
        <v>138.17541463414551</v>
      </c>
      <c r="K10" s="75"/>
      <c r="N10" s="94" t="s">
        <v>107</v>
      </c>
      <c r="O10" s="94"/>
      <c r="P10" s="94"/>
      <c r="Q10" s="94"/>
      <c r="R10" s="94"/>
      <c r="S10" s="94"/>
      <c r="T10" s="94"/>
      <c r="U10" s="94"/>
      <c r="V10" s="94"/>
      <c r="W10" s="94"/>
      <c r="X10" s="94"/>
      <c r="Y10" s="94"/>
      <c r="Z10" s="94"/>
    </row>
    <row r="11" spans="1:36" x14ac:dyDescent="0.35">
      <c r="B11" s="70">
        <f t="shared" si="0"/>
        <v>6</v>
      </c>
      <c r="C11" s="72" t="str" cm="1">
        <f t="array" ref="C11">INDEX('Portfolio Optimizer'!$B$17:$B$43,MATCH($B11,'Portfolio Optimizer'!$AL$17:$AL$43,0),)</f>
        <v>ICICI Bank</v>
      </c>
      <c r="D11" s="75"/>
      <c r="E11" s="88" t="str" cm="1">
        <f t="array" ref="E11">INDEX('Portfolio Optimizer'!$C$17:$C$43,MATCH($B11,'Portfolio Optimizer'!$AL$17:$AL$43,0),)</f>
        <v>Private Banks</v>
      </c>
      <c r="F11" s="87"/>
      <c r="G11" s="75"/>
      <c r="H11" s="81" cm="1">
        <f t="array" ref="H11">INDEX('Portfolio Optimizer'!G$17:G$43,MATCH($B11,'Portfolio Optimizer'!$AK$17:$AK$43,0),)</f>
        <v>103.4384887889077</v>
      </c>
      <c r="I11" s="82"/>
      <c r="J11" s="78" cm="1">
        <f t="array" ref="J11">INDEX('Portfolio Optimizer'!I$17:I$43,MATCH($B11,'Portfolio Optimizer'!$AL$17:$AL$43,0),)</f>
        <v>137.29960975609751</v>
      </c>
      <c r="K11" s="75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</row>
    <row r="12" spans="1:36" x14ac:dyDescent="0.35">
      <c r="B12" s="70">
        <f t="shared" si="0"/>
        <v>7</v>
      </c>
      <c r="C12" s="72" t="str" cm="1">
        <f t="array" ref="C12">INDEX('Portfolio Optimizer'!$B$17:$B$43,MATCH($B12,'Portfolio Optimizer'!$AL$17:$AL$43,0),)</f>
        <v>Siemens</v>
      </c>
      <c r="D12" s="75"/>
      <c r="E12" s="88" t="str" cm="1">
        <f t="array" ref="E12">INDEX('Portfolio Optimizer'!$C$17:$C$43,MATCH($B12,'Portfolio Optimizer'!$AL$17:$AL$43,0),)</f>
        <v>Electric equipment</v>
      </c>
      <c r="F12" s="87"/>
      <c r="G12" s="75"/>
      <c r="H12" s="81" cm="1">
        <f t="array" ref="H12">INDEX('Portfolio Optimizer'!G$17:G$43,MATCH($B12,'Portfolio Optimizer'!$AK$17:$AK$43,0),)</f>
        <v>4385.0267379679144</v>
      </c>
      <c r="I12" s="82"/>
      <c r="J12" s="78" cm="1">
        <f t="array" ref="J12">INDEX('Portfolio Optimizer'!I$17:I$43,MATCH($B12,'Portfolio Optimizer'!$AL$17:$AL$43,0),)</f>
        <v>136.27385365853581</v>
      </c>
      <c r="K12" s="75"/>
    </row>
    <row r="13" spans="1:36" x14ac:dyDescent="0.35">
      <c r="B13" s="70">
        <f t="shared" si="0"/>
        <v>8</v>
      </c>
      <c r="C13" s="72" t="str" cm="1">
        <f t="array" ref="C13">INDEX('Portfolio Optimizer'!$B$17:$B$43,MATCH($B13,'Portfolio Optimizer'!$AL$17:$AL$43,0),)</f>
        <v>Bajaj Finance</v>
      </c>
      <c r="D13" s="75"/>
      <c r="E13" s="88" t="str" cm="1">
        <f t="array" ref="E13">INDEX('Portfolio Optimizer'!$C$17:$C$43,MATCH($B13,'Portfolio Optimizer'!$AL$17:$AL$43,0),)</f>
        <v>Finance</v>
      </c>
      <c r="F13" s="87"/>
      <c r="G13" s="75"/>
      <c r="H13" s="81" cm="1">
        <f t="array" ref="H13">INDEX('Portfolio Optimizer'!G$17:G$43,MATCH($B13,'Portfolio Optimizer'!$AK$17:$AK$43,0),)</f>
        <v>383.88015448835483</v>
      </c>
      <c r="I13" s="82"/>
      <c r="J13" s="78" cm="1">
        <f t="array" ref="J13">INDEX('Portfolio Optimizer'!I$17:I$43,MATCH($B13,'Portfolio Optimizer'!$AL$17:$AL$43,0),)</f>
        <v>131.31133536585384</v>
      </c>
      <c r="K13" s="75"/>
    </row>
    <row r="14" spans="1:36" x14ac:dyDescent="0.35">
      <c r="B14" s="70">
        <f t="shared" si="0"/>
        <v>9</v>
      </c>
      <c r="C14" s="72" t="str" cm="1">
        <f t="array" ref="C14">INDEX('Portfolio Optimizer'!$B$17:$B$43,MATCH($B14,'Portfolio Optimizer'!$AL$17:$AL$43,0),)</f>
        <v>Tata Steel</v>
      </c>
      <c r="D14" s="75"/>
      <c r="E14" s="88" t="str" cm="1">
        <f t="array" ref="E14">INDEX('Portfolio Optimizer'!$C$17:$C$43,MATCH($B14,'Portfolio Optimizer'!$AL$17:$AL$43,0),)</f>
        <v>Iron and Steel</v>
      </c>
      <c r="F14" s="87"/>
      <c r="G14" s="75"/>
      <c r="H14" s="81" cm="1">
        <f t="array" ref="H14">INDEX('Portfolio Optimizer'!G$17:G$43,MATCH($B14,'Portfolio Optimizer'!$AK$17:$AK$43,0),)</f>
        <v>1078.9473684210527</v>
      </c>
      <c r="I14" s="82"/>
      <c r="J14" s="78" cm="1">
        <f t="array" ref="J14">INDEX('Portfolio Optimizer'!I$17:I$43,MATCH($B14,'Portfolio Optimizer'!$AL$17:$AL$43,0),)</f>
        <v>117.64714634146351</v>
      </c>
      <c r="K14" s="75"/>
    </row>
    <row r="15" spans="1:36" x14ac:dyDescent="0.35">
      <c r="B15" s="85">
        <f t="shared" si="0"/>
        <v>10</v>
      </c>
      <c r="C15" s="73" t="str" cm="1">
        <f t="array" ref="C15">INDEX('Portfolio Optimizer'!$B$17:$B$43,MATCH($B15,'Portfolio Optimizer'!$AL$17:$AL$43,0),)</f>
        <v>HDFC Bank</v>
      </c>
      <c r="D15" s="76"/>
      <c r="E15" s="89" t="str" cm="1">
        <f t="array" ref="E15">INDEX('Portfolio Optimizer'!$C$17:$C$43,MATCH($B15,'Portfolio Optimizer'!$AL$17:$AL$43,0),)</f>
        <v>Private Banks</v>
      </c>
      <c r="F15" s="90"/>
      <c r="G15" s="76"/>
      <c r="H15" s="83" cm="1">
        <f t="array" ref="H15">INDEX('Portfolio Optimizer'!G$17:G$43,MATCH($B15,'Portfolio Optimizer'!$AK$17:$AK$43,0),)</f>
        <v>635.90538968592489</v>
      </c>
      <c r="I15" s="84"/>
      <c r="J15" s="79" cm="1">
        <f t="array" ref="J15">INDEX('Portfolio Optimizer'!I$17:I$43,MATCH($B15,'Portfolio Optimizer'!$AL$17:$AL$43,0),)</f>
        <v>114.85092073170665</v>
      </c>
      <c r="K15" s="76"/>
    </row>
  </sheetData>
  <mergeCells count="9">
    <mergeCell ref="N10:Z10"/>
    <mergeCell ref="B3:K3"/>
    <mergeCell ref="N3:Z3"/>
    <mergeCell ref="N5:S5"/>
    <mergeCell ref="P7:S7"/>
    <mergeCell ref="P8:S8"/>
    <mergeCell ref="U5:Z5"/>
    <mergeCell ref="W7:Z7"/>
    <mergeCell ref="W8:Z8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B2FF896-FAEF-4DB5-8444-52BB3A176C51}">
          <x14:formula1>
            <xm:f>'Portfolio Optimizer'!$B$17:$B$43</xm:f>
          </x14:formula1>
          <xm:sqref>P7 W7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2EBF4-B96E-41F7-AD43-EDBDBA06728B}">
  <dimension ref="A1:AL297"/>
  <sheetViews>
    <sheetView showGridLines="0" zoomScale="70" zoomScaleNormal="70" workbookViewId="0">
      <selection activeCell="Y46" sqref="Y46"/>
    </sheetView>
  </sheetViews>
  <sheetFormatPr defaultRowHeight="14.5" x14ac:dyDescent="0.35"/>
  <cols>
    <col min="1" max="1" width="4.6328125" customWidth="1"/>
    <col min="2" max="2" width="19.54296875" bestFit="1" customWidth="1"/>
    <col min="3" max="3" width="24.453125" bestFit="1" customWidth="1"/>
    <col min="4" max="6" width="12.36328125" bestFit="1" customWidth="1"/>
    <col min="7" max="7" width="15.6328125" bestFit="1" customWidth="1"/>
    <col min="8" max="8" width="15.6328125" customWidth="1"/>
    <col min="9" max="9" width="15.36328125" bestFit="1" customWidth="1"/>
    <col min="10" max="11" width="9.81640625" bestFit="1" customWidth="1"/>
    <col min="12" max="12" width="24.453125" bestFit="1" customWidth="1"/>
    <col min="13" max="13" width="17.26953125" bestFit="1" customWidth="1"/>
    <col min="15" max="15" width="17.26953125" bestFit="1" customWidth="1"/>
    <col min="16" max="16" width="8.90625" bestFit="1" customWidth="1"/>
    <col min="18" max="18" width="17.453125" bestFit="1" customWidth="1"/>
    <col min="20" max="20" width="17.453125" bestFit="1" customWidth="1"/>
    <col min="28" max="28" width="18.1796875" bestFit="1" customWidth="1"/>
    <col min="29" max="29" width="17.26953125" bestFit="1" customWidth="1"/>
    <col min="30" max="31" width="9.7265625" bestFit="1" customWidth="1"/>
    <col min="36" max="36" width="11.81640625" bestFit="1" customWidth="1"/>
  </cols>
  <sheetData>
    <row r="1" spans="1:38" ht="23.5" x14ac:dyDescent="0.55000000000000004">
      <c r="A1" s="31"/>
      <c r="B1" s="67" t="s">
        <v>0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</row>
    <row r="3" spans="1:38" x14ac:dyDescent="0.35">
      <c r="B3" s="95" t="s">
        <v>1</v>
      </c>
      <c r="C3" s="96"/>
      <c r="D3" s="96"/>
      <c r="E3" s="96"/>
      <c r="F3" s="96"/>
      <c r="G3" s="96"/>
      <c r="H3" s="96"/>
      <c r="I3" s="97"/>
      <c r="L3" s="107" t="s">
        <v>78</v>
      </c>
      <c r="M3" s="42" t="s">
        <v>79</v>
      </c>
      <c r="N3" s="43"/>
      <c r="O3" s="64" t="s">
        <v>81</v>
      </c>
    </row>
    <row r="4" spans="1:38" x14ac:dyDescent="0.35">
      <c r="L4" s="108"/>
      <c r="M4" s="44" t="s">
        <v>68</v>
      </c>
      <c r="N4" s="14"/>
      <c r="O4" s="65" t="s">
        <v>77</v>
      </c>
    </row>
    <row r="5" spans="1:38" x14ac:dyDescent="0.35">
      <c r="B5" s="9" t="s">
        <v>85</v>
      </c>
      <c r="C5" s="33" t="s">
        <v>86</v>
      </c>
      <c r="H5" s="52" t="s">
        <v>2</v>
      </c>
      <c r="I5" s="33" t="s">
        <v>5</v>
      </c>
      <c r="L5" s="109"/>
      <c r="M5" s="45" t="s">
        <v>80</v>
      </c>
      <c r="N5" s="15"/>
      <c r="O5" s="66" t="s">
        <v>84</v>
      </c>
      <c r="X5" t="s">
        <v>96</v>
      </c>
    </row>
    <row r="6" spans="1:38" x14ac:dyDescent="0.35">
      <c r="X6" t="s">
        <v>96</v>
      </c>
    </row>
    <row r="7" spans="1:38" x14ac:dyDescent="0.35">
      <c r="B7" s="9" t="s">
        <v>88</v>
      </c>
      <c r="C7" s="54">
        <v>5000</v>
      </c>
      <c r="H7" s="52" t="s">
        <v>90</v>
      </c>
      <c r="I7" s="11" cm="1">
        <f t="array" ref="I7">INDEX('Portfolio Optimizer'!$AC$15:$AC$17,MATCH($I$5,'Portfolio Optimizer'!$AB$15:$AB$17,0),)</f>
        <v>60000</v>
      </c>
    </row>
    <row r="9" spans="1:38" x14ac:dyDescent="0.35">
      <c r="B9" s="9" t="s">
        <v>89</v>
      </c>
      <c r="C9" s="53">
        <f>IF(C5='Portfolio Optimizer'!$AE$15,$I$7,$C$7)</f>
        <v>60000</v>
      </c>
      <c r="F9" s="9"/>
    </row>
    <row r="11" spans="1:38" x14ac:dyDescent="0.35">
      <c r="X11" t="s">
        <v>96</v>
      </c>
    </row>
    <row r="12" spans="1:38" x14ac:dyDescent="0.35">
      <c r="B12" s="95" t="s">
        <v>74</v>
      </c>
      <c r="C12" s="96"/>
      <c r="D12" s="96"/>
      <c r="E12" s="96"/>
      <c r="F12" s="96"/>
      <c r="G12" s="96"/>
      <c r="H12" s="96"/>
      <c r="I12" s="97"/>
      <c r="L12" s="95" t="s">
        <v>54</v>
      </c>
      <c r="M12" s="96"/>
      <c r="N12" s="96"/>
      <c r="O12" s="96"/>
      <c r="P12" s="96"/>
      <c r="Q12" s="96"/>
      <c r="R12" s="96"/>
      <c r="S12" s="96"/>
      <c r="T12" s="97"/>
      <c r="X12" t="s">
        <v>96</v>
      </c>
      <c r="AB12" s="9"/>
    </row>
    <row r="13" spans="1:38" x14ac:dyDescent="0.35">
      <c r="D13" s="29">
        <f>'Stocks Data'!L4</f>
        <v>44901</v>
      </c>
      <c r="E13" s="30" t="s">
        <v>73</v>
      </c>
      <c r="F13" s="29">
        <f>'Stocks Data'!M4</f>
        <v>45007</v>
      </c>
      <c r="L13" s="9"/>
      <c r="X13" t="s">
        <v>96</v>
      </c>
    </row>
    <row r="14" spans="1:38" x14ac:dyDescent="0.35">
      <c r="D14" s="30" t="s">
        <v>75</v>
      </c>
      <c r="E14" s="30"/>
      <c r="F14" s="30" t="s">
        <v>76</v>
      </c>
      <c r="L14" s="95" t="s">
        <v>65</v>
      </c>
      <c r="M14" s="96"/>
      <c r="N14" s="96"/>
      <c r="O14" s="97"/>
      <c r="R14" s="95" t="s">
        <v>72</v>
      </c>
      <c r="S14" s="96"/>
      <c r="T14" s="97"/>
      <c r="X14" t="s">
        <v>96</v>
      </c>
      <c r="AB14" s="3" t="s">
        <v>3</v>
      </c>
      <c r="AC14" s="20" t="s">
        <v>7</v>
      </c>
    </row>
    <row r="15" spans="1:38" x14ac:dyDescent="0.35">
      <c r="X15" t="s">
        <v>96</v>
      </c>
      <c r="AB15" s="1" t="s">
        <v>4</v>
      </c>
      <c r="AC15" s="26">
        <v>50000</v>
      </c>
      <c r="AE15" t="s">
        <v>86</v>
      </c>
      <c r="AK15">
        <f>0</f>
        <v>0</v>
      </c>
    </row>
    <row r="16" spans="1:38" x14ac:dyDescent="0.35">
      <c r="B16" s="4" t="s">
        <v>8</v>
      </c>
      <c r="C16" s="19" t="s">
        <v>9</v>
      </c>
      <c r="D16" s="4" t="s">
        <v>83</v>
      </c>
      <c r="E16" s="5" t="s">
        <v>82</v>
      </c>
      <c r="F16" s="19" t="s">
        <v>49</v>
      </c>
      <c r="G16" s="20" t="s">
        <v>50</v>
      </c>
      <c r="H16" s="20" t="s">
        <v>51</v>
      </c>
      <c r="I16" s="21" t="s">
        <v>92</v>
      </c>
      <c r="L16" s="18" t="s">
        <v>61</v>
      </c>
      <c r="M16" s="4" t="s">
        <v>63</v>
      </c>
      <c r="N16" s="19" t="s">
        <v>55</v>
      </c>
      <c r="O16" s="5" t="s">
        <v>62</v>
      </c>
      <c r="R16" s="18" t="s">
        <v>64</v>
      </c>
      <c r="S16" s="21" t="s">
        <v>52</v>
      </c>
      <c r="T16" s="5" t="s">
        <v>62</v>
      </c>
      <c r="X16" t="s">
        <v>96</v>
      </c>
      <c r="AB16" s="1" t="s">
        <v>5</v>
      </c>
      <c r="AC16" s="27">
        <v>60000</v>
      </c>
      <c r="AE16" t="s">
        <v>87</v>
      </c>
      <c r="AJ16" t="s">
        <v>100</v>
      </c>
      <c r="AK16" t="s">
        <v>101</v>
      </c>
      <c r="AL16" t="s">
        <v>104</v>
      </c>
    </row>
    <row r="17" spans="2:38" x14ac:dyDescent="0.35">
      <c r="B17" s="1" t="s">
        <v>12</v>
      </c>
      <c r="C17" t="s">
        <v>13</v>
      </c>
      <c r="D17" s="46">
        <v>41.090853658536581</v>
      </c>
      <c r="E17" s="47">
        <v>41.835365853658537</v>
      </c>
      <c r="F17" s="48">
        <v>1.8118684058229213E-2</v>
      </c>
      <c r="G17" s="58">
        <v>0</v>
      </c>
      <c r="H17" s="110">
        <f>G17*D17</f>
        <v>0</v>
      </c>
      <c r="I17" s="60">
        <f>(E17-D17)*ROUND(G17,2)</f>
        <v>0</v>
      </c>
      <c r="L17" s="1" t="s">
        <v>13</v>
      </c>
      <c r="M17" s="36">
        <f t="shared" ref="M17:M25" si="0">COUNTIFS($C$17:$C$43,$L17,$G$17:$G$43,"&gt;"&amp;0)</f>
        <v>2</v>
      </c>
      <c r="N17" s="14" t="s">
        <v>55</v>
      </c>
      <c r="O17" s="16">
        <v>2</v>
      </c>
      <c r="R17" s="34">
        <f>G17*D17</f>
        <v>0</v>
      </c>
      <c r="S17" s="22" t="s">
        <v>52</v>
      </c>
      <c r="T17" s="24">
        <f>'Portfolio Optimizer'!$C$9/10</f>
        <v>6000</v>
      </c>
      <c r="X17" t="s">
        <v>96</v>
      </c>
      <c r="AB17" s="2" t="s">
        <v>6</v>
      </c>
      <c r="AC17" s="28">
        <v>70000</v>
      </c>
      <c r="AJ17">
        <f t="shared" ref="AJ17:AJ43" si="1">IF(I17&gt;1,1,0)</f>
        <v>0</v>
      </c>
      <c r="AK17">
        <f>AK15+AJ17</f>
        <v>0</v>
      </c>
      <c r="AL17" s="69">
        <f>RANK(I17,$I$17:$I$43,0)+COUNTIFS($I$17:I43,I17)-1</f>
        <v>27</v>
      </c>
    </row>
    <row r="18" spans="2:38" x14ac:dyDescent="0.35">
      <c r="B18" s="1" t="s">
        <v>14</v>
      </c>
      <c r="C18" t="s">
        <v>13</v>
      </c>
      <c r="D18" s="46">
        <v>19.777439024390244</v>
      </c>
      <c r="E18" s="47">
        <v>20.121951219512194</v>
      </c>
      <c r="F18" s="48">
        <v>1.7419454293201752E-2</v>
      </c>
      <c r="G18" s="58">
        <v>2.813857979570076E-5</v>
      </c>
      <c r="H18" s="110">
        <f t="shared" ref="H18:H43" si="2">G18*D18</f>
        <v>5.5650904614241103E-4</v>
      </c>
      <c r="I18" s="60">
        <f t="shared" ref="I18:I43" si="3">(E18-D18)*ROUND(G18,2)</f>
        <v>0</v>
      </c>
      <c r="L18" s="1" t="s">
        <v>17</v>
      </c>
      <c r="M18" s="36">
        <f t="shared" si="0"/>
        <v>2</v>
      </c>
      <c r="N18" s="14" t="s">
        <v>55</v>
      </c>
      <c r="O18" s="16">
        <v>2</v>
      </c>
      <c r="R18" s="34">
        <f t="shared" ref="R18:R43" si="4">G18*D18</f>
        <v>5.5650904614241103E-4</v>
      </c>
      <c r="S18" s="22" t="s">
        <v>52</v>
      </c>
      <c r="T18" s="24">
        <f>'Portfolio Optimizer'!$C$9/10</f>
        <v>6000</v>
      </c>
      <c r="X18" t="s">
        <v>96</v>
      </c>
      <c r="AJ18">
        <f t="shared" si="1"/>
        <v>0</v>
      </c>
      <c r="AK18">
        <f>AK17+AJ18</f>
        <v>0</v>
      </c>
      <c r="AL18" s="69">
        <f>RANK(I18,$I$17:$I$43,0)+COUNTIFS($I$17:I44,I18)-1</f>
        <v>27</v>
      </c>
    </row>
    <row r="19" spans="2:38" x14ac:dyDescent="0.35">
      <c r="B19" s="1" t="s">
        <v>15</v>
      </c>
      <c r="C19" t="s">
        <v>13</v>
      </c>
      <c r="D19" s="46">
        <v>4.9621951219512193</v>
      </c>
      <c r="E19" s="47">
        <v>5.0408536585365855</v>
      </c>
      <c r="F19" s="48">
        <v>1.5851560579995167E-2</v>
      </c>
      <c r="G19" s="58">
        <v>2.0600801761826119E-4</v>
      </c>
      <c r="H19" s="110">
        <f t="shared" si="2"/>
        <v>1.0222519801081765E-3</v>
      </c>
      <c r="I19" s="60">
        <f t="shared" si="3"/>
        <v>0</v>
      </c>
      <c r="L19" s="1" t="s">
        <v>22</v>
      </c>
      <c r="M19" s="36">
        <f t="shared" si="0"/>
        <v>2</v>
      </c>
      <c r="N19" s="14" t="s">
        <v>55</v>
      </c>
      <c r="O19" s="16">
        <v>2</v>
      </c>
      <c r="R19" s="34">
        <f t="shared" si="4"/>
        <v>1.0222519801081765E-3</v>
      </c>
      <c r="S19" s="22" t="s">
        <v>52</v>
      </c>
      <c r="T19" s="24">
        <f>'Portfolio Optimizer'!$C$9/10</f>
        <v>6000</v>
      </c>
      <c r="X19" t="s">
        <v>96</v>
      </c>
      <c r="AJ19">
        <f t="shared" si="1"/>
        <v>0</v>
      </c>
      <c r="AK19">
        <f t="shared" ref="AK19:AK43" si="5">AK18+AJ19</f>
        <v>0</v>
      </c>
      <c r="AL19" s="69">
        <f>RANK(I19,$I$17:$I$43,0)+COUNTIFS($I$17:I45,I19)-1</f>
        <v>27</v>
      </c>
    </row>
    <row r="20" spans="2:38" x14ac:dyDescent="0.35">
      <c r="B20" s="1" t="s">
        <v>16</v>
      </c>
      <c r="C20" t="s">
        <v>17</v>
      </c>
      <c r="D20" s="46">
        <v>80.551219512195118</v>
      </c>
      <c r="E20" s="47">
        <v>82.314024390243901</v>
      </c>
      <c r="F20" s="48">
        <v>2.1884272997032675E-2</v>
      </c>
      <c r="G20" s="58">
        <v>74.486768000968951</v>
      </c>
      <c r="H20" s="110">
        <f t="shared" si="2"/>
        <v>6000.0000000000009</v>
      </c>
      <c r="I20" s="60">
        <f t="shared" si="3"/>
        <v>131.31133536585384</v>
      </c>
      <c r="L20" s="1" t="s">
        <v>26</v>
      </c>
      <c r="M20" s="36">
        <f t="shared" si="0"/>
        <v>2</v>
      </c>
      <c r="N20" s="14" t="s">
        <v>55</v>
      </c>
      <c r="O20" s="16">
        <v>2</v>
      </c>
      <c r="R20" s="34">
        <f t="shared" si="4"/>
        <v>6000.0000000000009</v>
      </c>
      <c r="S20" s="22" t="s">
        <v>52</v>
      </c>
      <c r="T20" s="24">
        <f>'Portfolio Optimizer'!$C$9/10</f>
        <v>6000</v>
      </c>
      <c r="X20" t="s">
        <v>96</v>
      </c>
      <c r="AJ20">
        <f t="shared" si="1"/>
        <v>1</v>
      </c>
      <c r="AK20">
        <f t="shared" si="5"/>
        <v>1</v>
      </c>
      <c r="AL20" s="69">
        <f>RANK(I20,$I$17:$I$43,0)+COUNTIFS($I$17:I46,I20)-1</f>
        <v>8</v>
      </c>
    </row>
    <row r="21" spans="2:38" x14ac:dyDescent="0.35">
      <c r="B21" s="1" t="s">
        <v>18</v>
      </c>
      <c r="C21" t="s">
        <v>17</v>
      </c>
      <c r="D21" s="46">
        <v>1.126829268292683</v>
      </c>
      <c r="E21" s="47">
        <v>1.1402439024390243</v>
      </c>
      <c r="F21" s="48">
        <v>1.1904761904761717E-2</v>
      </c>
      <c r="G21" s="58">
        <v>4.645901563789534E-2</v>
      </c>
      <c r="H21" s="110">
        <f t="shared" si="2"/>
        <v>5.2351378596847922E-2</v>
      </c>
      <c r="I21" s="60">
        <f t="shared" si="3"/>
        <v>6.7073170731706271E-4</v>
      </c>
      <c r="L21" s="1" t="s">
        <v>30</v>
      </c>
      <c r="M21" s="36">
        <f t="shared" si="0"/>
        <v>3</v>
      </c>
      <c r="N21" s="14" t="s">
        <v>55</v>
      </c>
      <c r="O21" s="16">
        <v>2</v>
      </c>
      <c r="R21" s="34">
        <f t="shared" si="4"/>
        <v>5.2351378596847922E-2</v>
      </c>
      <c r="S21" s="22" t="s">
        <v>52</v>
      </c>
      <c r="T21" s="24">
        <f>'Portfolio Optimizer'!$C$9/10</f>
        <v>6000</v>
      </c>
      <c r="X21" t="s">
        <v>96</v>
      </c>
      <c r="AB21" s="9"/>
      <c r="AC21" s="9" t="s">
        <v>99</v>
      </c>
      <c r="AJ21">
        <f t="shared" si="1"/>
        <v>0</v>
      </c>
      <c r="AK21">
        <f t="shared" si="5"/>
        <v>1</v>
      </c>
      <c r="AL21" s="69">
        <f>RANK(I21,$I$17:$I$43,0)+COUNTIFS($I$17:I47,I21)-1</f>
        <v>13</v>
      </c>
    </row>
    <row r="22" spans="2:38" x14ac:dyDescent="0.35">
      <c r="B22" s="1" t="s">
        <v>20</v>
      </c>
      <c r="C22" t="s">
        <v>17</v>
      </c>
      <c r="D22" s="46">
        <v>27.285365853658536</v>
      </c>
      <c r="E22" s="47">
        <v>27.421341463414635</v>
      </c>
      <c r="F22" s="48">
        <v>4.9834629480647432E-3</v>
      </c>
      <c r="G22" s="58">
        <v>0</v>
      </c>
      <c r="H22" s="110">
        <f t="shared" si="2"/>
        <v>0</v>
      </c>
      <c r="I22" s="60">
        <f t="shared" si="3"/>
        <v>0</v>
      </c>
      <c r="L22" s="1" t="s">
        <v>34</v>
      </c>
      <c r="M22" s="36">
        <f t="shared" si="0"/>
        <v>2</v>
      </c>
      <c r="N22" s="14" t="s">
        <v>55</v>
      </c>
      <c r="O22" s="16">
        <v>2</v>
      </c>
      <c r="R22" s="34">
        <f t="shared" si="4"/>
        <v>0</v>
      </c>
      <c r="S22" s="22" t="s">
        <v>52</v>
      </c>
      <c r="T22" s="24">
        <f>'Portfolio Optimizer'!$C$9/10</f>
        <v>6000</v>
      </c>
      <c r="X22" t="s">
        <v>96</v>
      </c>
      <c r="AJ22">
        <f t="shared" si="1"/>
        <v>0</v>
      </c>
      <c r="AK22">
        <f t="shared" si="5"/>
        <v>1</v>
      </c>
      <c r="AL22" s="69">
        <f>RANK(I22,$I$17:$I$43,0)+COUNTIFS($I$17:I48,I22)-1</f>
        <v>27</v>
      </c>
    </row>
    <row r="23" spans="2:38" x14ac:dyDescent="0.35">
      <c r="B23" s="1" t="s">
        <v>21</v>
      </c>
      <c r="C23" t="s">
        <v>22</v>
      </c>
      <c r="D23" s="46">
        <v>2.0993902439024392</v>
      </c>
      <c r="E23" s="47">
        <v>2.1280487804878048</v>
      </c>
      <c r="F23" s="48">
        <v>1.3650885855358551E-2</v>
      </c>
      <c r="G23" s="58">
        <v>9.9999999999999995E-7</v>
      </c>
      <c r="H23" s="110">
        <f t="shared" si="2"/>
        <v>2.0993902439024391E-6</v>
      </c>
      <c r="I23" s="60">
        <f t="shared" si="3"/>
        <v>0</v>
      </c>
      <c r="L23" s="1" t="s">
        <v>38</v>
      </c>
      <c r="M23" s="36">
        <f t="shared" si="0"/>
        <v>2</v>
      </c>
      <c r="N23" s="14" t="s">
        <v>55</v>
      </c>
      <c r="O23" s="16">
        <v>2</v>
      </c>
      <c r="R23" s="34">
        <f t="shared" si="4"/>
        <v>2.0993902439024391E-6</v>
      </c>
      <c r="S23" s="22" t="s">
        <v>52</v>
      </c>
      <c r="T23" s="24">
        <f>'Portfolio Optimizer'!$C$9/10</f>
        <v>6000</v>
      </c>
      <c r="X23" t="s">
        <v>96</v>
      </c>
      <c r="AC23" s="9"/>
      <c r="AD23" s="8" t="str">
        <f>'Stock Dashboard'!P7</f>
        <v>Bharti Airtel</v>
      </c>
      <c r="AE23" s="8" t="str">
        <f>'Stock Dashboard'!W7</f>
        <v>Tata Power</v>
      </c>
      <c r="AJ23">
        <f t="shared" si="1"/>
        <v>0</v>
      </c>
      <c r="AK23">
        <f t="shared" si="5"/>
        <v>1</v>
      </c>
      <c r="AL23" s="69">
        <f>RANK(I23,$I$17:$I$43,0)+COUNTIFS($I$17:I49,I23)-1</f>
        <v>27</v>
      </c>
    </row>
    <row r="24" spans="2:38" x14ac:dyDescent="0.35">
      <c r="B24" s="1" t="s">
        <v>23</v>
      </c>
      <c r="C24" t="s">
        <v>22</v>
      </c>
      <c r="D24" s="46">
        <v>2.7054878048780489</v>
      </c>
      <c r="E24" s="47">
        <v>2.7603658536585365</v>
      </c>
      <c r="F24" s="48">
        <v>2.0283975659229143E-2</v>
      </c>
      <c r="G24" s="58">
        <v>0</v>
      </c>
      <c r="H24" s="110">
        <f t="shared" si="2"/>
        <v>0</v>
      </c>
      <c r="I24" s="60">
        <f t="shared" si="3"/>
        <v>0</v>
      </c>
      <c r="L24" s="1" t="s">
        <v>42</v>
      </c>
      <c r="M24" s="36">
        <f t="shared" si="0"/>
        <v>2</v>
      </c>
      <c r="N24" s="14" t="s">
        <v>55</v>
      </c>
      <c r="O24" s="16">
        <v>2</v>
      </c>
      <c r="R24" s="34">
        <f t="shared" si="4"/>
        <v>0</v>
      </c>
      <c r="S24" s="22" t="s">
        <v>52</v>
      </c>
      <c r="T24" s="24">
        <f>'Portfolio Optimizer'!$C$9/10</f>
        <v>6000</v>
      </c>
      <c r="X24" t="s">
        <v>96</v>
      </c>
      <c r="AB24" s="9"/>
      <c r="AC24" s="8">
        <f>'Historical Data'!A3</f>
        <v>44536</v>
      </c>
      <c r="AD24" s="62" cm="1">
        <f t="array" ref="AD24">INDEX('Historical Data'!$AF3:$BF3,,MATCH(AD$23,'Historical Data'!$AF$2:$BF$2,0))</f>
        <v>8.5073167804878054</v>
      </c>
      <c r="AE24" s="62" cm="1">
        <f t="array" ref="AE24">INDEX('Historical Data'!$AF3:$BF3,,MATCH(AE$23,'Historical Data'!$AF$2:$BF$2,0))</f>
        <v>2.6317073536585367</v>
      </c>
      <c r="AJ24">
        <f t="shared" si="1"/>
        <v>0</v>
      </c>
      <c r="AK24">
        <f t="shared" si="5"/>
        <v>1</v>
      </c>
      <c r="AL24" s="69">
        <f>RANK(I24,$I$17:$I$43,0)+COUNTIFS($I$17:I50,I24)-1</f>
        <v>27</v>
      </c>
    </row>
    <row r="25" spans="2:38" x14ac:dyDescent="0.35">
      <c r="B25" s="1" t="s">
        <v>24</v>
      </c>
      <c r="C25" t="s">
        <v>22</v>
      </c>
      <c r="D25" s="46">
        <v>2.7536585365853661</v>
      </c>
      <c r="E25" s="47">
        <v>2.8170731707317072</v>
      </c>
      <c r="F25" s="48">
        <v>2.302922940655433E-2</v>
      </c>
      <c r="G25" s="58">
        <v>2178.9193976970769</v>
      </c>
      <c r="H25" s="110">
        <f t="shared" si="2"/>
        <v>6000</v>
      </c>
      <c r="I25" s="60">
        <f t="shared" si="3"/>
        <v>138.17541463414551</v>
      </c>
      <c r="L25" s="2" t="s">
        <v>46</v>
      </c>
      <c r="M25" s="37">
        <f t="shared" si="0"/>
        <v>3</v>
      </c>
      <c r="N25" s="15" t="s">
        <v>55</v>
      </c>
      <c r="O25" s="17">
        <v>2</v>
      </c>
      <c r="R25" s="34">
        <f t="shared" si="4"/>
        <v>6000</v>
      </c>
      <c r="S25" s="22" t="s">
        <v>52</v>
      </c>
      <c r="T25" s="24">
        <f>'Portfolio Optimizer'!$C$9/10</f>
        <v>6000</v>
      </c>
      <c r="X25" t="s">
        <v>96</v>
      </c>
      <c r="AB25" s="9"/>
      <c r="AC25" s="8">
        <f>'Historical Data'!A4</f>
        <v>44537</v>
      </c>
      <c r="AD25" s="62" cm="1">
        <f t="array" ref="AD25">INDEX('Historical Data'!$AF4:$BF4,,MATCH(AD$23,'Historical Data'!$AF$2:$BF$2,0))</f>
        <v>8.5225606829268283</v>
      </c>
      <c r="AE25" s="62" cm="1">
        <f t="array" ref="AE25">INDEX('Historical Data'!$AF4:$BF4,,MATCH(AE$23,'Historical Data'!$AF$2:$BF$2,0))</f>
        <v>2.550000073170732</v>
      </c>
      <c r="AJ25">
        <f t="shared" si="1"/>
        <v>1</v>
      </c>
      <c r="AK25">
        <f t="shared" si="5"/>
        <v>2</v>
      </c>
      <c r="AL25" s="69">
        <f>RANK(I25,$I$17:$I$43,0)+COUNTIFS($I$17:I51,I25)-1</f>
        <v>5</v>
      </c>
    </row>
    <row r="26" spans="2:38" x14ac:dyDescent="0.35">
      <c r="B26" s="1" t="s">
        <v>25</v>
      </c>
      <c r="C26" t="s">
        <v>26</v>
      </c>
      <c r="D26" s="46">
        <v>19.589634146341464</v>
      </c>
      <c r="E26" s="47">
        <v>19.967073170731705</v>
      </c>
      <c r="F26" s="48">
        <v>1.9267282970709881E-2</v>
      </c>
      <c r="G26" s="58">
        <v>304.29149968170452</v>
      </c>
      <c r="H26" s="110">
        <f t="shared" si="2"/>
        <v>5960.9591526061713</v>
      </c>
      <c r="I26" s="60">
        <f t="shared" si="3"/>
        <v>114.85092073170665</v>
      </c>
      <c r="R26" s="34">
        <f t="shared" si="4"/>
        <v>5960.9591526061713</v>
      </c>
      <c r="S26" s="22" t="s">
        <v>52</v>
      </c>
      <c r="T26" s="24">
        <f>'Portfolio Optimizer'!$C$9/10</f>
        <v>6000</v>
      </c>
      <c r="X26" t="s">
        <v>96</v>
      </c>
      <c r="AC26" s="8">
        <f>'Historical Data'!A5</f>
        <v>44538</v>
      </c>
      <c r="AD26" s="62" cm="1">
        <f t="array" ref="AD26">INDEX('Historical Data'!$AF5:$BF5,,MATCH(AD$23,'Historical Data'!$AF$2:$BF$2,0))</f>
        <v>8.7213417560975621</v>
      </c>
      <c r="AE26" s="62" cm="1">
        <f t="array" ref="AE26">INDEX('Historical Data'!$AF5:$BF5,,MATCH(AE$23,'Historical Data'!$AF$2:$BF$2,0))</f>
        <v>2.5841462682926828</v>
      </c>
      <c r="AJ26">
        <f t="shared" si="1"/>
        <v>1</v>
      </c>
      <c r="AK26">
        <f t="shared" si="5"/>
        <v>3</v>
      </c>
      <c r="AL26" s="69">
        <f>RANK(I26,$I$17:$I$43,0)+COUNTIFS($I$17:I52,I26)-1</f>
        <v>10</v>
      </c>
    </row>
    <row r="27" spans="2:38" x14ac:dyDescent="0.35">
      <c r="B27" s="1" t="s">
        <v>27</v>
      </c>
      <c r="C27" t="s">
        <v>26</v>
      </c>
      <c r="D27" s="46">
        <v>11.271341463414634</v>
      </c>
      <c r="E27" s="47">
        <v>11.529268292682927</v>
      </c>
      <c r="F27" s="48">
        <v>2.2883418988368938E-2</v>
      </c>
      <c r="G27" s="58">
        <v>532.3235055450366</v>
      </c>
      <c r="H27" s="110">
        <f t="shared" si="2"/>
        <v>6000.0000000000009</v>
      </c>
      <c r="I27" s="60">
        <f t="shared" si="3"/>
        <v>137.29960975609751</v>
      </c>
      <c r="L27" s="95" t="s">
        <v>66</v>
      </c>
      <c r="M27" s="96"/>
      <c r="N27" s="96"/>
      <c r="O27" s="97"/>
      <c r="R27" s="34">
        <f t="shared" si="4"/>
        <v>6000.0000000000009</v>
      </c>
      <c r="S27" s="22" t="s">
        <v>52</v>
      </c>
      <c r="T27" s="24">
        <f>'Portfolio Optimizer'!$C$9/10</f>
        <v>6000</v>
      </c>
      <c r="X27" t="s">
        <v>96</v>
      </c>
      <c r="AC27" s="8">
        <f>'Historical Data'!A6</f>
        <v>44539</v>
      </c>
      <c r="AD27" s="62" cm="1">
        <f t="array" ref="AD27">INDEX('Historical Data'!$AF6:$BF6,,MATCH(AD$23,'Historical Data'!$AF$2:$BF$2,0))</f>
        <v>8.7067074634146344</v>
      </c>
      <c r="AE27" s="62" cm="1">
        <f t="array" ref="AE27">INDEX('Historical Data'!$AF6:$BF6,,MATCH(AE$23,'Historical Data'!$AF$2:$BF$2,0))</f>
        <v>2.6585365853658538</v>
      </c>
      <c r="AJ27">
        <f t="shared" si="1"/>
        <v>1</v>
      </c>
      <c r="AK27">
        <f t="shared" si="5"/>
        <v>4</v>
      </c>
      <c r="AL27" s="69">
        <f>RANK(I27,$I$17:$I$43,0)+COUNTIFS($I$17:I53,I27)-1</f>
        <v>6</v>
      </c>
    </row>
    <row r="28" spans="2:38" x14ac:dyDescent="0.35">
      <c r="B28" s="1" t="s">
        <v>28</v>
      </c>
      <c r="C28" t="s">
        <v>26</v>
      </c>
      <c r="D28" s="46">
        <v>23.389024390243904</v>
      </c>
      <c r="E28" s="47">
        <v>23.819512195121952</v>
      </c>
      <c r="F28" s="48">
        <v>1.8405547734501246E-2</v>
      </c>
      <c r="G28" s="58">
        <v>0</v>
      </c>
      <c r="H28" s="110">
        <f t="shared" si="2"/>
        <v>0</v>
      </c>
      <c r="I28" s="60">
        <f t="shared" si="3"/>
        <v>0</v>
      </c>
      <c r="R28" s="34">
        <f t="shared" si="4"/>
        <v>0</v>
      </c>
      <c r="S28" s="22" t="s">
        <v>52</v>
      </c>
      <c r="T28" s="24">
        <f>'Portfolio Optimizer'!$C$9/10</f>
        <v>6000</v>
      </c>
      <c r="X28" t="s">
        <v>96</v>
      </c>
      <c r="AC28" s="8">
        <f>'Historical Data'!A7</f>
        <v>44540</v>
      </c>
      <c r="AD28" s="62" cm="1">
        <f t="array" ref="AD28">INDEX('Historical Data'!$AF7:$BF7,,MATCH(AD$23,'Historical Data'!$AF$2:$BF$2,0))</f>
        <v>8.6670733170731715</v>
      </c>
      <c r="AE28" s="62" cm="1">
        <f t="array" ref="AE28">INDEX('Historical Data'!$AF7:$BF7,,MATCH(AE$23,'Historical Data'!$AF$2:$BF$2,0))</f>
        <v>2.6591463780487805</v>
      </c>
      <c r="AJ28">
        <f t="shared" si="1"/>
        <v>0</v>
      </c>
      <c r="AK28">
        <f t="shared" si="5"/>
        <v>4</v>
      </c>
      <c r="AL28" s="69">
        <f>RANK(I28,$I$17:$I$43,0)+COUNTIFS($I$17:I54,I28)-1</f>
        <v>27</v>
      </c>
    </row>
    <row r="29" spans="2:38" x14ac:dyDescent="0.35">
      <c r="B29" s="1" t="s">
        <v>29</v>
      </c>
      <c r="C29" t="s">
        <v>30</v>
      </c>
      <c r="D29" s="46">
        <v>35.653658536585368</v>
      </c>
      <c r="E29" s="47">
        <v>36.463414634146339</v>
      </c>
      <c r="F29" s="48">
        <v>2.2711725270214672E-2</v>
      </c>
      <c r="G29" s="58">
        <v>168.28567519496511</v>
      </c>
      <c r="H29" s="110">
        <f t="shared" si="2"/>
        <v>6000</v>
      </c>
      <c r="I29" s="60">
        <f t="shared" si="3"/>
        <v>136.27385365853581</v>
      </c>
      <c r="L29" s="18" t="s">
        <v>67</v>
      </c>
      <c r="M29" s="4" t="s">
        <v>63</v>
      </c>
      <c r="N29" s="19" t="s">
        <v>59</v>
      </c>
      <c r="O29" s="5" t="s">
        <v>53</v>
      </c>
      <c r="R29" s="34">
        <f t="shared" si="4"/>
        <v>6000</v>
      </c>
      <c r="S29" s="22" t="s">
        <v>52</v>
      </c>
      <c r="T29" s="24">
        <f>'Portfolio Optimizer'!$C$9/10</f>
        <v>6000</v>
      </c>
      <c r="X29" t="s">
        <v>96</v>
      </c>
      <c r="AC29" s="8">
        <f>'Historical Data'!A8</f>
        <v>44543</v>
      </c>
      <c r="AD29" s="62" cm="1">
        <f t="array" ref="AD29">INDEX('Historical Data'!$AF8:$BF8,,MATCH(AD$23,'Historical Data'!$AF$2:$BF$2,0))</f>
        <v>8.5743899512195121</v>
      </c>
      <c r="AE29" s="62" cm="1">
        <f t="array" ref="AE29">INDEX('Historical Data'!$AF8:$BF8,,MATCH(AE$23,'Historical Data'!$AF$2:$BF$2,0))</f>
        <v>2.6439024756097562</v>
      </c>
      <c r="AJ29">
        <f t="shared" si="1"/>
        <v>1</v>
      </c>
      <c r="AK29">
        <f t="shared" si="5"/>
        <v>5</v>
      </c>
      <c r="AL29" s="69">
        <f>RANK(I29,$I$17:$I$43,0)+COUNTIFS($I$17:I55,I29)-1</f>
        <v>7</v>
      </c>
    </row>
    <row r="30" spans="2:38" x14ac:dyDescent="0.35">
      <c r="B30" s="1" t="s">
        <v>31</v>
      </c>
      <c r="C30" t="s">
        <v>30</v>
      </c>
      <c r="D30" s="46">
        <v>14.839024390243901</v>
      </c>
      <c r="E30" s="47">
        <v>15.121951219512194</v>
      </c>
      <c r="F30" s="48">
        <v>1.9066403681788316E-2</v>
      </c>
      <c r="G30" s="58">
        <v>0.29437190585675593</v>
      </c>
      <c r="H30" s="110">
        <f t="shared" si="2"/>
        <v>4.3681918908109827</v>
      </c>
      <c r="I30" s="60">
        <f t="shared" si="3"/>
        <v>8.2048780487804951E-2</v>
      </c>
      <c r="L30" s="2" t="s">
        <v>51</v>
      </c>
      <c r="M30" s="38">
        <f>SUMPRODUCT(G17:G43,D17:D43)</f>
        <v>60000.050000000185</v>
      </c>
      <c r="N30" s="15" t="s">
        <v>59</v>
      </c>
      <c r="O30" s="41">
        <f>'Portfolio Optimizer'!C9</f>
        <v>60000</v>
      </c>
      <c r="R30" s="34">
        <f t="shared" si="4"/>
        <v>4.3681918908109827</v>
      </c>
      <c r="S30" s="22" t="s">
        <v>52</v>
      </c>
      <c r="T30" s="24">
        <f>'Portfolio Optimizer'!$C$9/10</f>
        <v>6000</v>
      </c>
      <c r="X30" t="s">
        <v>96</v>
      </c>
      <c r="AC30" s="8">
        <f>'Historical Data'!A9</f>
        <v>44544</v>
      </c>
      <c r="AD30" s="62" cm="1">
        <f t="array" ref="AD30">INDEX('Historical Data'!$AF9:$BF9,,MATCH(AD$23,'Historical Data'!$AF$2:$BF$2,0))</f>
        <v>8.4341460487804873</v>
      </c>
      <c r="AE30" s="62" cm="1">
        <f t="array" ref="AE30">INDEX('Historical Data'!$AF9:$BF9,,MATCH(AE$23,'Historical Data'!$AF$2:$BF$2,0))</f>
        <v>2.6506098292682929</v>
      </c>
      <c r="AJ30">
        <f t="shared" si="1"/>
        <v>0</v>
      </c>
      <c r="AK30">
        <f t="shared" si="5"/>
        <v>5</v>
      </c>
      <c r="AL30" s="69">
        <f>RANK(I30,$I$17:$I$43,0)+COUNTIFS($I$17:I56,I30)-1</f>
        <v>12</v>
      </c>
    </row>
    <row r="31" spans="2:38" x14ac:dyDescent="0.35">
      <c r="B31" s="1" t="s">
        <v>32</v>
      </c>
      <c r="C31" t="s">
        <v>30</v>
      </c>
      <c r="D31" s="46">
        <v>36.121951219512198</v>
      </c>
      <c r="E31" s="47">
        <v>36.585365853658537</v>
      </c>
      <c r="F31" s="48">
        <v>1.2829169480080962E-2</v>
      </c>
      <c r="G31" s="58">
        <v>6.8473213304300436E-7</v>
      </c>
      <c r="H31" s="110">
        <f t="shared" si="2"/>
        <v>2.4733860708211939E-5</v>
      </c>
      <c r="I31" s="60">
        <f t="shared" si="3"/>
        <v>0</v>
      </c>
      <c r="R31" s="34">
        <f t="shared" si="4"/>
        <v>2.4733860708211939E-5</v>
      </c>
      <c r="S31" s="22" t="s">
        <v>52</v>
      </c>
      <c r="T31" s="24">
        <f>'Portfolio Optimizer'!$C$9/10</f>
        <v>6000</v>
      </c>
      <c r="X31" t="s">
        <v>96</v>
      </c>
      <c r="AC31" s="8">
        <f>'Historical Data'!A10</f>
        <v>44545</v>
      </c>
      <c r="AD31" s="62" cm="1">
        <f t="array" ref="AD31">INDEX('Historical Data'!$AF10:$BF10,,MATCH(AD$23,'Historical Data'!$AF$2:$BF$2,0))</f>
        <v>8.3591464878048782</v>
      </c>
      <c r="AE31" s="62" cm="1">
        <f t="array" ref="AE31">INDEX('Historical Data'!$AF10:$BF10,,MATCH(AE$23,'Historical Data'!$AF$2:$BF$2,0))</f>
        <v>2.7024390975609758</v>
      </c>
      <c r="AJ31">
        <f t="shared" si="1"/>
        <v>0</v>
      </c>
      <c r="AK31">
        <f t="shared" si="5"/>
        <v>5</v>
      </c>
      <c r="AL31" s="69">
        <f>RANK(I31,$I$17:$I$43,0)+COUNTIFS($I$17:I57,I31)-1</f>
        <v>27</v>
      </c>
    </row>
    <row r="32" spans="2:38" x14ac:dyDescent="0.35">
      <c r="B32" s="1" t="s">
        <v>33</v>
      </c>
      <c r="C32" t="s">
        <v>34</v>
      </c>
      <c r="D32" s="46">
        <v>17.546341463414635</v>
      </c>
      <c r="E32" s="47">
        <v>17.757926829268293</v>
      </c>
      <c r="F32" s="48">
        <v>1.2058659994439776E-2</v>
      </c>
      <c r="G32" s="58">
        <v>0</v>
      </c>
      <c r="H32" s="110">
        <f t="shared" si="2"/>
        <v>0</v>
      </c>
      <c r="I32" s="60">
        <f t="shared" si="3"/>
        <v>0</v>
      </c>
      <c r="L32" s="95" t="s">
        <v>69</v>
      </c>
      <c r="M32" s="96"/>
      <c r="N32" s="96"/>
      <c r="O32" s="97"/>
      <c r="R32" s="34">
        <f t="shared" si="4"/>
        <v>0</v>
      </c>
      <c r="S32" s="22" t="s">
        <v>52</v>
      </c>
      <c r="T32" s="24">
        <f>'Portfolio Optimizer'!$C$9/10</f>
        <v>6000</v>
      </c>
      <c r="X32" t="s">
        <v>96</v>
      </c>
      <c r="AC32" s="8">
        <f>'Historical Data'!A11</f>
        <v>44546</v>
      </c>
      <c r="AD32" s="62" cm="1">
        <f t="array" ref="AD32">INDEX('Historical Data'!$AF11:$BF11,,MATCH(AD$23,'Historical Data'!$AF$2:$BF$2,0))</f>
        <v>8.3097563902439031</v>
      </c>
      <c r="AE32" s="62" cm="1">
        <f t="array" ref="AE32">INDEX('Historical Data'!$AF11:$BF11,,MATCH(AE$23,'Historical Data'!$AF$2:$BF$2,0))</f>
        <v>2.6762194756097561</v>
      </c>
      <c r="AJ32">
        <f t="shared" si="1"/>
        <v>0</v>
      </c>
      <c r="AK32">
        <f t="shared" si="5"/>
        <v>5</v>
      </c>
      <c r="AL32" s="69">
        <f>RANK(I32,$I$17:$I$43,0)+COUNTIFS($I$17:I58,I32)-1</f>
        <v>27</v>
      </c>
    </row>
    <row r="33" spans="2:38" x14ac:dyDescent="0.35">
      <c r="B33" s="1" t="s">
        <v>35</v>
      </c>
      <c r="C33" t="s">
        <v>34</v>
      </c>
      <c r="D33" s="46">
        <v>58.005487804878044</v>
      </c>
      <c r="E33" s="47">
        <v>59.493292682926828</v>
      </c>
      <c r="F33" s="48">
        <v>2.564938136635523E-2</v>
      </c>
      <c r="G33" s="58">
        <v>103.4384887889077</v>
      </c>
      <c r="H33" s="110">
        <f t="shared" si="2"/>
        <v>6000</v>
      </c>
      <c r="I33" s="60">
        <f t="shared" si="3"/>
        <v>153.89853658536626</v>
      </c>
      <c r="R33" s="34">
        <f t="shared" si="4"/>
        <v>6000</v>
      </c>
      <c r="S33" s="22" t="s">
        <v>52</v>
      </c>
      <c r="T33" s="24">
        <f>'Portfolio Optimizer'!$C$9/10</f>
        <v>6000</v>
      </c>
      <c r="X33" t="s">
        <v>96</v>
      </c>
      <c r="AC33" s="8">
        <f>'Historical Data'!A12</f>
        <v>44547</v>
      </c>
      <c r="AD33" s="62" cm="1">
        <f t="array" ref="AD33">INDEX('Historical Data'!$AF12:$BF12,,MATCH(AD$23,'Historical Data'!$AF$2:$BF$2,0))</f>
        <v>8.1225608292682931</v>
      </c>
      <c r="AE33" s="62" cm="1">
        <f t="array" ref="AE33">INDEX('Historical Data'!$AF12:$BF12,,MATCH(AE$23,'Historical Data'!$AF$2:$BF$2,0))</f>
        <v>2.6628049512195124</v>
      </c>
      <c r="AJ33">
        <f t="shared" si="1"/>
        <v>1</v>
      </c>
      <c r="AK33">
        <f t="shared" si="5"/>
        <v>6</v>
      </c>
      <c r="AL33" s="69">
        <f>RANK(I33,$I$17:$I$43,0)+COUNTIFS($I$17:I59,I33)-1</f>
        <v>4</v>
      </c>
    </row>
    <row r="34" spans="2:38" x14ac:dyDescent="0.35">
      <c r="B34" s="1" t="s">
        <v>36</v>
      </c>
      <c r="C34" t="s">
        <v>34</v>
      </c>
      <c r="D34" s="46">
        <v>30.058536585365857</v>
      </c>
      <c r="E34" s="47">
        <v>29.826829268292684</v>
      </c>
      <c r="F34" s="48">
        <v>-7.708536189548928E-3</v>
      </c>
      <c r="G34" s="58">
        <v>5.9016062380309951E-4</v>
      </c>
      <c r="H34" s="110">
        <f t="shared" si="2"/>
        <v>1.7739364701827801E-2</v>
      </c>
      <c r="I34" s="60">
        <f t="shared" si="3"/>
        <v>0</v>
      </c>
      <c r="L34" s="18" t="s">
        <v>67</v>
      </c>
      <c r="M34" s="4" t="s">
        <v>63</v>
      </c>
      <c r="N34" s="19" t="s">
        <v>55</v>
      </c>
      <c r="O34" s="5" t="s">
        <v>71</v>
      </c>
      <c r="R34" s="34">
        <f t="shared" si="4"/>
        <v>1.7739364701827801E-2</v>
      </c>
      <c r="S34" s="22" t="s">
        <v>52</v>
      </c>
      <c r="T34" s="24">
        <f>'Portfolio Optimizer'!$C$9/10</f>
        <v>6000</v>
      </c>
      <c r="X34" t="s">
        <v>96</v>
      </c>
      <c r="AC34" s="8">
        <f>'Historical Data'!A13</f>
        <v>44550</v>
      </c>
      <c r="AD34" s="62" cm="1">
        <f t="array" ref="AD34">INDEX('Historical Data'!$AF13:$BF13,,MATCH(AD$23,'Historical Data'!$AF$2:$BF$2,0))</f>
        <v>8.0274390243902438</v>
      </c>
      <c r="AE34" s="62" cm="1">
        <f t="array" ref="AE34">INDEX('Historical Data'!$AF13:$BF13,,MATCH(AE$23,'Historical Data'!$AF$2:$BF$2,0))</f>
        <v>2.6945121585365852</v>
      </c>
      <c r="AJ34">
        <f t="shared" si="1"/>
        <v>0</v>
      </c>
      <c r="AK34">
        <f t="shared" si="5"/>
        <v>6</v>
      </c>
      <c r="AL34" s="69">
        <f>RANK(I34,$I$17:$I$43,0)+COUNTIFS($I$17:I60,I34)-1</f>
        <v>27</v>
      </c>
    </row>
    <row r="35" spans="2:38" x14ac:dyDescent="0.35">
      <c r="B35" s="1" t="s">
        <v>37</v>
      </c>
      <c r="C35" t="s">
        <v>38</v>
      </c>
      <c r="D35" s="46">
        <v>9.043292682926829</v>
      </c>
      <c r="E35" s="47">
        <v>9.1780487804878046</v>
      </c>
      <c r="F35" s="48">
        <v>1.4901220416694762E-2</v>
      </c>
      <c r="G35" s="58">
        <v>0</v>
      </c>
      <c r="H35" s="110">
        <f t="shared" si="2"/>
        <v>0</v>
      </c>
      <c r="I35" s="60">
        <f t="shared" si="3"/>
        <v>0</v>
      </c>
      <c r="L35" s="2" t="s">
        <v>70</v>
      </c>
      <c r="M35" s="39">
        <f>I49</f>
        <v>2.9959274729059588E-2</v>
      </c>
      <c r="N35" s="15" t="s">
        <v>55</v>
      </c>
      <c r="O35" s="40">
        <f>AVERAGE(F17:F43)</f>
        <v>1.9918199490502272E-2</v>
      </c>
      <c r="R35" s="34">
        <f t="shared" si="4"/>
        <v>0</v>
      </c>
      <c r="S35" s="22" t="s">
        <v>52</v>
      </c>
      <c r="T35" s="24">
        <f>'Portfolio Optimizer'!$C$9/10</f>
        <v>6000</v>
      </c>
      <c r="X35" t="s">
        <v>96</v>
      </c>
      <c r="AC35" s="8">
        <f>'Historical Data'!A14</f>
        <v>44551</v>
      </c>
      <c r="AD35" s="62" cm="1">
        <f t="array" ref="AD35">INDEX('Historical Data'!$AF14:$BF14,,MATCH(AD$23,'Historical Data'!$AF$2:$BF$2,0))</f>
        <v>8.1341463414634152</v>
      </c>
      <c r="AE35" s="62" cm="1">
        <f t="array" ref="AE35">INDEX('Historical Data'!$AF14:$BF14,,MATCH(AE$23,'Historical Data'!$AF$2:$BF$2,0))</f>
        <v>2.7243901707317071</v>
      </c>
      <c r="AJ35">
        <f t="shared" si="1"/>
        <v>0</v>
      </c>
      <c r="AK35">
        <f t="shared" si="5"/>
        <v>6</v>
      </c>
      <c r="AL35" s="69">
        <f>RANK(I35,$I$17:$I$43,0)+COUNTIFS($I$17:I61,I35)-1</f>
        <v>27</v>
      </c>
    </row>
    <row r="36" spans="2:38" x14ac:dyDescent="0.35">
      <c r="B36" s="1" t="s">
        <v>39</v>
      </c>
      <c r="C36" t="s">
        <v>38</v>
      </c>
      <c r="D36" s="46">
        <v>1.3682926829268294</v>
      </c>
      <c r="E36" s="47">
        <v>1.3951219512195123</v>
      </c>
      <c r="F36" s="48">
        <v>1.9607843137254919E-2</v>
      </c>
      <c r="G36" s="58">
        <v>4385.0267379679144</v>
      </c>
      <c r="H36" s="110">
        <f t="shared" si="2"/>
        <v>6000</v>
      </c>
      <c r="I36" s="60">
        <f t="shared" si="3"/>
        <v>117.64714634146351</v>
      </c>
      <c r="R36" s="34">
        <f t="shared" si="4"/>
        <v>6000</v>
      </c>
      <c r="S36" s="22" t="s">
        <v>52</v>
      </c>
      <c r="T36" s="24">
        <f>'Portfolio Optimizer'!$C$9/10</f>
        <v>6000</v>
      </c>
      <c r="X36" t="s">
        <v>96</v>
      </c>
      <c r="AC36" s="8">
        <f>'Historical Data'!A15</f>
        <v>44552</v>
      </c>
      <c r="AD36" s="62" cm="1">
        <f t="array" ref="AD36">INDEX('Historical Data'!$AF15:$BF15,,MATCH(AD$23,'Historical Data'!$AF$2:$BF$2,0))</f>
        <v>8.3506097560975618</v>
      </c>
      <c r="AE36" s="62" cm="1">
        <f t="array" ref="AE36">INDEX('Historical Data'!$AF15:$BF15,,MATCH(AE$23,'Historical Data'!$AF$2:$BF$2,0))</f>
        <v>2.7597561341463415</v>
      </c>
      <c r="AJ36">
        <f t="shared" si="1"/>
        <v>1</v>
      </c>
      <c r="AK36">
        <f t="shared" si="5"/>
        <v>7</v>
      </c>
      <c r="AL36" s="69">
        <f>RANK(I36,$I$17:$I$43,0)+COUNTIFS($I$17:I62,I36)-1</f>
        <v>9</v>
      </c>
    </row>
    <row r="37" spans="2:38" x14ac:dyDescent="0.35">
      <c r="B37" s="1" t="s">
        <v>40</v>
      </c>
      <c r="C37" t="s">
        <v>38</v>
      </c>
      <c r="D37" s="46">
        <v>5.6878048780487802</v>
      </c>
      <c r="E37" s="47">
        <v>5.7865853658536581</v>
      </c>
      <c r="F37" s="48">
        <v>1.7367066895368759E-2</v>
      </c>
      <c r="G37" s="58">
        <v>9.9999999999999995E-7</v>
      </c>
      <c r="H37" s="110">
        <f t="shared" si="2"/>
        <v>5.6878048780487799E-6</v>
      </c>
      <c r="I37" s="60">
        <f t="shared" si="3"/>
        <v>0</v>
      </c>
      <c r="R37" s="34">
        <f t="shared" si="4"/>
        <v>5.6878048780487799E-6</v>
      </c>
      <c r="S37" s="22" t="s">
        <v>52</v>
      </c>
      <c r="T37" s="24">
        <f>'Portfolio Optimizer'!$C$9/10</f>
        <v>6000</v>
      </c>
      <c r="X37" t="s">
        <v>96</v>
      </c>
      <c r="AC37" s="8">
        <f>'Historical Data'!A16</f>
        <v>44553</v>
      </c>
      <c r="AD37" s="62" cm="1">
        <f t="array" ref="AD37">INDEX('Historical Data'!$AF16:$BF16,,MATCH(AD$23,'Historical Data'!$AF$2:$BF$2,0))</f>
        <v>8.2774390243902438</v>
      </c>
      <c r="AE37" s="62" cm="1">
        <f t="array" ref="AE37">INDEX('Historical Data'!$AF16:$BF16,,MATCH(AE$23,'Historical Data'!$AF$2:$BF$2,0))</f>
        <v>2.725609756097561</v>
      </c>
      <c r="AJ37">
        <f t="shared" si="1"/>
        <v>0</v>
      </c>
      <c r="AK37">
        <f t="shared" si="5"/>
        <v>7</v>
      </c>
      <c r="AL37" s="69">
        <f>RANK(I37,$I$17:$I$43,0)+COUNTIFS($I$17:I63,I37)-1</f>
        <v>27</v>
      </c>
    </row>
    <row r="38" spans="2:38" x14ac:dyDescent="0.35">
      <c r="B38" s="1" t="s">
        <v>41</v>
      </c>
      <c r="C38" t="s">
        <v>42</v>
      </c>
      <c r="D38" s="46">
        <v>15.590243902439026</v>
      </c>
      <c r="E38" s="47">
        <v>15.804878048780488</v>
      </c>
      <c r="F38" s="48">
        <v>1.3767209011263977E-2</v>
      </c>
      <c r="G38" s="58">
        <v>5.6437701079618395E-7</v>
      </c>
      <c r="H38" s="110">
        <f t="shared" si="2"/>
        <v>8.7987752512419707E-6</v>
      </c>
      <c r="I38" s="60">
        <f t="shared" si="3"/>
        <v>0</v>
      </c>
      <c r="R38" s="34">
        <f t="shared" si="4"/>
        <v>8.7987752512419707E-6</v>
      </c>
      <c r="S38" s="22" t="s">
        <v>52</v>
      </c>
      <c r="T38" s="24">
        <f>'Portfolio Optimizer'!$C$9/10</f>
        <v>6000</v>
      </c>
      <c r="X38" t="s">
        <v>96</v>
      </c>
      <c r="AC38" s="8">
        <f>'Historical Data'!A17</f>
        <v>44554</v>
      </c>
      <c r="AD38" s="62" cm="1">
        <f t="array" ref="AD38">INDEX('Historical Data'!$AF17:$BF17,,MATCH(AD$23,'Historical Data'!$AF$2:$BF$2,0))</f>
        <v>8.2567071707317066</v>
      </c>
      <c r="AE38" s="62" cm="1">
        <f t="array" ref="AE38">INDEX('Historical Data'!$AF17:$BF17,,MATCH(AE$23,'Historical Data'!$AF$2:$BF$2,0))</f>
        <v>2.7859755731707319</v>
      </c>
      <c r="AJ38">
        <f t="shared" si="1"/>
        <v>0</v>
      </c>
      <c r="AK38">
        <f t="shared" si="5"/>
        <v>7</v>
      </c>
      <c r="AL38" s="69">
        <f>RANK(I38,$I$17:$I$43,0)+COUNTIFS($I$17:I64,I38)-1</f>
        <v>27</v>
      </c>
    </row>
    <row r="39" spans="2:38" x14ac:dyDescent="0.35">
      <c r="B39" s="1" t="s">
        <v>43</v>
      </c>
      <c r="C39" t="s">
        <v>42</v>
      </c>
      <c r="D39" s="46">
        <v>7.1219512195121952</v>
      </c>
      <c r="E39" s="47">
        <v>7.2682926829268295</v>
      </c>
      <c r="F39" s="48">
        <v>2.0547945205479468E-2</v>
      </c>
      <c r="G39" s="58">
        <v>4.8653723693184867</v>
      </c>
      <c r="H39" s="110">
        <f t="shared" si="2"/>
        <v>34.650944679048735</v>
      </c>
      <c r="I39" s="60">
        <f t="shared" si="3"/>
        <v>0.71268292682926893</v>
      </c>
      <c r="R39" s="34">
        <f t="shared" si="4"/>
        <v>34.650944679048735</v>
      </c>
      <c r="S39" s="22" t="s">
        <v>52</v>
      </c>
      <c r="T39" s="24">
        <f>'Portfolio Optimizer'!$C$9/10</f>
        <v>6000</v>
      </c>
      <c r="X39" t="s">
        <v>96</v>
      </c>
      <c r="AC39" s="8">
        <f>'Historical Data'!A18</f>
        <v>44557</v>
      </c>
      <c r="AD39" s="62" cm="1">
        <f t="array" ref="AD39">INDEX('Historical Data'!$AF18:$BF18,,MATCH(AD$23,'Historical Data'!$AF$2:$BF$2,0))</f>
        <v>8.2408536585365848</v>
      </c>
      <c r="AE39" s="62" cm="1">
        <f t="array" ref="AE39">INDEX('Historical Data'!$AF18:$BF18,,MATCH(AE$23,'Historical Data'!$AF$2:$BF$2,0))</f>
        <v>2.80243906097561</v>
      </c>
      <c r="AJ39">
        <f t="shared" si="1"/>
        <v>0</v>
      </c>
      <c r="AK39">
        <f t="shared" si="5"/>
        <v>7</v>
      </c>
      <c r="AL39" s="69">
        <f>RANK(I39,$I$17:$I$43,0)+COUNTIFS($I$17:I65,I39)-1</f>
        <v>11</v>
      </c>
    </row>
    <row r="40" spans="2:38" x14ac:dyDescent="0.35">
      <c r="B40" s="1" t="s">
        <v>44</v>
      </c>
      <c r="C40" t="s">
        <v>42</v>
      </c>
      <c r="D40" s="46">
        <v>15.202439024390243</v>
      </c>
      <c r="E40" s="47">
        <v>15.426829268292684</v>
      </c>
      <c r="F40" s="48">
        <v>1.4760147601476146E-2</v>
      </c>
      <c r="G40" s="58">
        <v>0</v>
      </c>
      <c r="H40" s="110">
        <f t="shared" si="2"/>
        <v>0</v>
      </c>
      <c r="I40" s="60">
        <f t="shared" si="3"/>
        <v>0</v>
      </c>
      <c r="R40" s="34">
        <f t="shared" si="4"/>
        <v>0</v>
      </c>
      <c r="S40" s="22" t="s">
        <v>52</v>
      </c>
      <c r="T40" s="24">
        <f>'Portfolio Optimizer'!$C$9/10</f>
        <v>6000</v>
      </c>
      <c r="X40" t="s">
        <v>96</v>
      </c>
      <c r="AC40" s="8">
        <f>'Historical Data'!A19</f>
        <v>44558</v>
      </c>
      <c r="AD40" s="62" cm="1">
        <f t="array" ref="AD40">INDEX('Historical Data'!$AF19:$BF19,,MATCH(AD$23,'Historical Data'!$AF$2:$BF$2,0))</f>
        <v>8.2932925365853656</v>
      </c>
      <c r="AE40" s="62" cm="1">
        <f t="array" ref="AE40">INDEX('Historical Data'!$AF19:$BF19,,MATCH(AE$23,'Historical Data'!$AF$2:$BF$2,0))</f>
        <v>2.8262195121951219</v>
      </c>
      <c r="AJ40">
        <f t="shared" si="1"/>
        <v>0</v>
      </c>
      <c r="AK40">
        <f t="shared" si="5"/>
        <v>7</v>
      </c>
      <c r="AL40" s="69">
        <f>RANK(I40,$I$17:$I$43,0)+COUNTIFS($I$17:I66,I40)-1</f>
        <v>27</v>
      </c>
    </row>
    <row r="41" spans="2:38" x14ac:dyDescent="0.35">
      <c r="B41" s="1" t="s">
        <v>45</v>
      </c>
      <c r="C41" t="s">
        <v>46</v>
      </c>
      <c r="D41" s="46">
        <v>15.629878048780489</v>
      </c>
      <c r="E41" s="47">
        <v>16.50487804878049</v>
      </c>
      <c r="F41" s="48">
        <v>5.5982522529551861E-2</v>
      </c>
      <c r="G41" s="58">
        <v>383.88015448835483</v>
      </c>
      <c r="H41" s="110">
        <f t="shared" si="2"/>
        <v>6000</v>
      </c>
      <c r="I41" s="60">
        <f t="shared" si="3"/>
        <v>335.89500000000066</v>
      </c>
      <c r="R41" s="34">
        <f t="shared" si="4"/>
        <v>6000</v>
      </c>
      <c r="S41" s="22" t="s">
        <v>52</v>
      </c>
      <c r="T41" s="24">
        <f>'Portfolio Optimizer'!$C$9/10</f>
        <v>6000</v>
      </c>
      <c r="X41" t="s">
        <v>96</v>
      </c>
      <c r="AC41" s="8">
        <f>'Historical Data'!A20</f>
        <v>44559</v>
      </c>
      <c r="AD41" s="62" cm="1">
        <f t="array" ref="AD41">INDEX('Historical Data'!$AF20:$BF20,,MATCH(AD$23,'Historical Data'!$AF$2:$BF$2,0))</f>
        <v>8.2542679999999997</v>
      </c>
      <c r="AE41" s="62" cm="1">
        <f t="array" ref="AE41">INDEX('Historical Data'!$AF20:$BF20,,MATCH(AE$23,'Historical Data'!$AF$2:$BF$2,0))</f>
        <v>2.8426830000000001</v>
      </c>
      <c r="AJ41">
        <f t="shared" si="1"/>
        <v>1</v>
      </c>
      <c r="AK41">
        <f t="shared" si="5"/>
        <v>8</v>
      </c>
      <c r="AL41" s="69">
        <f>RANK(I41,$I$17:$I$43,0)+COUNTIFS($I$17:I67,I41)-1</f>
        <v>2</v>
      </c>
    </row>
    <row r="42" spans="2:38" x14ac:dyDescent="0.35">
      <c r="B42" s="1" t="s">
        <v>47</v>
      </c>
      <c r="C42" t="s">
        <v>46</v>
      </c>
      <c r="D42" s="46">
        <v>5.5609756097560972</v>
      </c>
      <c r="E42" s="47">
        <v>5.8756097560975613</v>
      </c>
      <c r="F42" s="48">
        <v>5.6578947368421187E-2</v>
      </c>
      <c r="G42" s="58">
        <v>1078.9473684210527</v>
      </c>
      <c r="H42" s="110">
        <f t="shared" si="2"/>
        <v>6000</v>
      </c>
      <c r="I42" s="60">
        <f t="shared" si="3"/>
        <v>339.47451219512277</v>
      </c>
      <c r="R42" s="34">
        <f t="shared" si="4"/>
        <v>6000</v>
      </c>
      <c r="S42" s="22" t="s">
        <v>52</v>
      </c>
      <c r="T42" s="24">
        <f>'Portfolio Optimizer'!$C$9/10</f>
        <v>6000</v>
      </c>
      <c r="X42" t="s">
        <v>96</v>
      </c>
      <c r="AC42" s="8">
        <f>'Historical Data'!A21</f>
        <v>44560</v>
      </c>
      <c r="AD42" s="62" cm="1">
        <f t="array" ref="AD42">INDEX('Historical Data'!$AF21:$BF21,,MATCH(AD$23,'Historical Data'!$AF$2:$BF$2,0))</f>
        <v>8.2847558048780492</v>
      </c>
      <c r="AE42" s="62" cm="1">
        <f t="array" ref="AE42">INDEX('Historical Data'!$AF21:$BF21,,MATCH(AE$23,'Historical Data'!$AF$2:$BF$2,0))</f>
        <v>2.899390243902439</v>
      </c>
      <c r="AJ42">
        <f t="shared" si="1"/>
        <v>1</v>
      </c>
      <c r="AK42">
        <f t="shared" si="5"/>
        <v>9</v>
      </c>
      <c r="AL42" s="69">
        <f>RANK(I42,$I$17:$I$43,0)+COUNTIFS($I$17:I68,I42)-1</f>
        <v>1</v>
      </c>
    </row>
    <row r="43" spans="2:38" x14ac:dyDescent="0.35">
      <c r="B43" s="2" t="s">
        <v>48</v>
      </c>
      <c r="C43" s="13" t="s">
        <v>46</v>
      </c>
      <c r="D43" s="49">
        <v>9.4353658536585368</v>
      </c>
      <c r="E43" s="50">
        <v>9.7371951219512205</v>
      </c>
      <c r="F43" s="51">
        <v>3.1989143078712763E-2</v>
      </c>
      <c r="G43" s="59">
        <v>635.90538968592489</v>
      </c>
      <c r="H43" s="111">
        <f t="shared" si="2"/>
        <v>6000.0000000000009</v>
      </c>
      <c r="I43" s="61">
        <f t="shared" si="3"/>
        <v>191.93625000000051</v>
      </c>
      <c r="R43" s="35">
        <f t="shared" si="4"/>
        <v>6000.0000000000009</v>
      </c>
      <c r="S43" s="23" t="s">
        <v>52</v>
      </c>
      <c r="T43" s="25">
        <f>'Portfolio Optimizer'!$C$9/10</f>
        <v>6000</v>
      </c>
      <c r="X43" t="s">
        <v>96</v>
      </c>
      <c r="AC43" s="8">
        <f>'Historical Data'!A22</f>
        <v>44561</v>
      </c>
      <c r="AD43" s="62" cm="1">
        <f t="array" ref="AD43">INDEX('Historical Data'!$AF22:$BF22,,MATCH(AD$23,'Historical Data'!$AF$2:$BF$2,0))</f>
        <v>8.339024243902438</v>
      </c>
      <c r="AE43" s="62" cm="1">
        <f t="array" ref="AE43">INDEX('Historical Data'!$AF22:$BF22,,MATCH(AE$23,'Historical Data'!$AF$2:$BF$2,0))</f>
        <v>2.9914634512195124</v>
      </c>
      <c r="AJ43">
        <f t="shared" si="1"/>
        <v>1</v>
      </c>
      <c r="AK43">
        <f t="shared" si="5"/>
        <v>10</v>
      </c>
      <c r="AL43" s="69">
        <f>RANK(I43,$I$17:$I$43,0)+COUNTIFS($I$17:I69,I43)-1</f>
        <v>3</v>
      </c>
    </row>
    <row r="44" spans="2:38" x14ac:dyDescent="0.35">
      <c r="X44" t="s">
        <v>96</v>
      </c>
      <c r="AC44" s="8">
        <f>'Historical Data'!A23</f>
        <v>44564</v>
      </c>
      <c r="AD44" s="62" cm="1">
        <f t="array" ref="AD44">INDEX('Historical Data'!$AF23:$BF23,,MATCH(AD$23,'Historical Data'!$AF$2:$BF$2,0))</f>
        <v>8.4304876585365847</v>
      </c>
      <c r="AE44" s="62" cm="1">
        <f t="array" ref="AE44">INDEX('Historical Data'!$AF23:$BF23,,MATCH(AE$23,'Historical Data'!$AF$2:$BF$2,0))</f>
        <v>2.9804877317073171</v>
      </c>
    </row>
    <row r="45" spans="2:38" x14ac:dyDescent="0.35">
      <c r="E45" s="104" t="s">
        <v>91</v>
      </c>
      <c r="F45" s="105"/>
      <c r="G45" s="105"/>
      <c r="H45" s="106"/>
      <c r="I45" s="32">
        <f>SUM(I17:I43)</f>
        <v>1797.5579817073174</v>
      </c>
      <c r="X45" t="s">
        <v>96</v>
      </c>
      <c r="AC45" s="8">
        <f>'Historical Data'!A24</f>
        <v>44565</v>
      </c>
      <c r="AD45" s="62" cm="1">
        <f t="array" ref="AD45">INDEX('Historical Data'!$AF24:$BF24,,MATCH(AD$23,'Historical Data'!$AF$2:$BF$2,0))</f>
        <v>8.5054879512195125</v>
      </c>
      <c r="AE45" s="62" cm="1">
        <f t="array" ref="AE45">INDEX('Historical Data'!$AF24:$BF24,,MATCH(AE$23,'Historical Data'!$AF$2:$BF$2,0))</f>
        <v>3.0225610487804877</v>
      </c>
    </row>
    <row r="46" spans="2:38" x14ac:dyDescent="0.35">
      <c r="L46" s="6"/>
      <c r="X46" t="s">
        <v>96</v>
      </c>
      <c r="AC46" s="8">
        <f>'Historical Data'!A25</f>
        <v>44566</v>
      </c>
      <c r="AD46" s="62" cm="1">
        <f t="array" ref="AD46">INDEX('Historical Data'!$AF25:$BF25,,MATCH(AD$23,'Historical Data'!$AF$2:$BF$2,0))</f>
        <v>8.536585365853659</v>
      </c>
      <c r="AE46" s="62" cm="1">
        <f t="array" ref="AE46">INDEX('Historical Data'!$AF25:$BF25,,MATCH(AE$23,'Historical Data'!$AF$2:$BF$2,0))</f>
        <v>2.9158537317073172</v>
      </c>
    </row>
    <row r="47" spans="2:38" x14ac:dyDescent="0.35">
      <c r="L47" s="6"/>
      <c r="X47" t="s">
        <v>96</v>
      </c>
      <c r="AC47" s="8">
        <f>'Historical Data'!A26</f>
        <v>44567</v>
      </c>
      <c r="AD47" s="62" cm="1">
        <f t="array" ref="AD47">INDEX('Historical Data'!$AF26:$BF26,,MATCH(AD$23,'Historical Data'!$AF$2:$BF$2,0))</f>
        <v>8.6634149268292688</v>
      </c>
      <c r="AE47" s="62" cm="1">
        <f t="array" ref="AE47">INDEX('Historical Data'!$AF26:$BF26,,MATCH(AE$23,'Historical Data'!$AF$2:$BF$2,0))</f>
        <v>3.0304878048780486</v>
      </c>
    </row>
    <row r="48" spans="2:38" x14ac:dyDescent="0.35">
      <c r="H48" s="55" t="s">
        <v>56</v>
      </c>
      <c r="I48" s="55" t="s">
        <v>57</v>
      </c>
      <c r="L48" s="6"/>
      <c r="X48" t="s">
        <v>96</v>
      </c>
      <c r="AC48" s="8">
        <f>'Historical Data'!A27</f>
        <v>44568</v>
      </c>
      <c r="AD48" s="62" cm="1">
        <f t="array" ref="AD48">INDEX('Historical Data'!$AF27:$BF27,,MATCH(AD$23,'Historical Data'!$AF$2:$BF$2,0))</f>
        <v>8.5939025853658535</v>
      </c>
      <c r="AE48" s="62" cm="1">
        <f t="array" ref="AE48">INDEX('Historical Data'!$AF27:$BF27,,MATCH(AE$23,'Historical Data'!$AF$2:$BF$2,0))</f>
        <v>3.0323169999999999</v>
      </c>
    </row>
    <row r="49" spans="8:31" x14ac:dyDescent="0.35">
      <c r="H49" s="56">
        <f>SUMPRODUCT(G17:G43,D17:D43)</f>
        <v>60000.050000000185</v>
      </c>
      <c r="I49" s="57">
        <f>IFERROR(I45/H49,0)</f>
        <v>2.9959274729059588E-2</v>
      </c>
      <c r="L49" s="6"/>
      <c r="X49" t="s">
        <v>96</v>
      </c>
      <c r="AC49" s="8">
        <f>'Historical Data'!A28</f>
        <v>44571</v>
      </c>
      <c r="AD49" s="62" cm="1">
        <f t="array" ref="AD49">INDEX('Historical Data'!$AF28:$BF28,,MATCH(AD$23,'Historical Data'!$AF$2:$BF$2,0))</f>
        <v>8.5969513658536592</v>
      </c>
      <c r="AE49" s="62" cm="1">
        <f t="array" ref="AE49">INDEX('Historical Data'!$AF28:$BF28,,MATCH(AE$23,'Historical Data'!$AF$2:$BF$2,0))</f>
        <v>2.9506097195121952</v>
      </c>
    </row>
    <row r="50" spans="8:31" x14ac:dyDescent="0.35">
      <c r="L50" s="6"/>
      <c r="X50" t="s">
        <v>96</v>
      </c>
      <c r="AC50" s="8">
        <f>'Historical Data'!A29</f>
        <v>44572</v>
      </c>
      <c r="AD50" s="62" cm="1">
        <f t="array" ref="AD50">INDEX('Historical Data'!$AF29:$BF29,,MATCH(AD$23,'Historical Data'!$AF$2:$BF$2,0))</f>
        <v>8.5786586829268288</v>
      </c>
      <c r="AE50" s="62" cm="1">
        <f t="array" ref="AE50">INDEX('Historical Data'!$AF29:$BF29,,MATCH(AE$23,'Historical Data'!$AF$2:$BF$2,0))</f>
        <v>2.7993902804878048</v>
      </c>
    </row>
    <row r="51" spans="8:31" x14ac:dyDescent="0.35">
      <c r="L51" s="6"/>
      <c r="X51" t="s">
        <v>96</v>
      </c>
      <c r="AC51" s="8">
        <f>'Historical Data'!A30</f>
        <v>44573</v>
      </c>
      <c r="AD51" s="62" cm="1">
        <f t="array" ref="AD51">INDEX('Historical Data'!$AF30:$BF30,,MATCH(AD$23,'Historical Data'!$AF$2:$BF$2,0))</f>
        <v>8.9048781951219507</v>
      </c>
      <c r="AE51" s="62" cm="1">
        <f t="array" ref="AE51">INDEX('Historical Data'!$AF30:$BF30,,MATCH(AE$23,'Historical Data'!$AF$2:$BF$2,0))</f>
        <v>2.9121951585365853</v>
      </c>
    </row>
    <row r="52" spans="8:31" x14ac:dyDescent="0.35">
      <c r="L52" s="6"/>
      <c r="X52" t="s">
        <v>96</v>
      </c>
      <c r="AC52" s="8">
        <f>'Historical Data'!A31</f>
        <v>44574</v>
      </c>
      <c r="AD52" s="62" cm="1">
        <f t="array" ref="AD52">INDEX('Historical Data'!$AF31:$BF31,,MATCH(AD$23,'Historical Data'!$AF$2:$BF$2,0))</f>
        <v>8.9243900975609751</v>
      </c>
      <c r="AE52" s="62" cm="1">
        <f t="array" ref="AE52">INDEX('Historical Data'!$AF31:$BF31,,MATCH(AE$23,'Historical Data'!$AF$2:$BF$2,0))</f>
        <v>2.9396341829268291</v>
      </c>
    </row>
    <row r="53" spans="8:31" x14ac:dyDescent="0.35">
      <c r="L53" s="6"/>
      <c r="X53" t="s">
        <v>96</v>
      </c>
      <c r="AC53" s="8">
        <f>'Historical Data'!A32</f>
        <v>44575</v>
      </c>
      <c r="AD53" s="62" cm="1">
        <f t="array" ref="AD53">INDEX('Historical Data'!$AF32:$BF32,,MATCH(AD$23,'Historical Data'!$AF$2:$BF$2,0))</f>
        <v>8.7878045853658531</v>
      </c>
      <c r="AE53" s="62" cm="1">
        <f t="array" ref="AE53">INDEX('Historical Data'!$AF32:$BF32,,MATCH(AE$23,'Historical Data'!$AF$2:$BF$2,0))</f>
        <v>2.9762195487804877</v>
      </c>
    </row>
    <row r="54" spans="8:31" x14ac:dyDescent="0.35">
      <c r="L54" s="6"/>
      <c r="X54" t="s">
        <v>96</v>
      </c>
      <c r="AC54" s="8">
        <f>'Historical Data'!A33</f>
        <v>44578</v>
      </c>
      <c r="AD54" s="62" cm="1">
        <f t="array" ref="AD54">INDEX('Historical Data'!$AF33:$BF33,,MATCH(AD$23,'Historical Data'!$AF$2:$BF$2,0))</f>
        <v>8.8853655609756093</v>
      </c>
      <c r="AE54" s="62" cm="1">
        <f t="array" ref="AE54">INDEX('Historical Data'!$AF33:$BF33,,MATCH(AE$23,'Historical Data'!$AF$2:$BF$2,0))</f>
        <v>3.0006097926829267</v>
      </c>
    </row>
    <row r="55" spans="8:31" x14ac:dyDescent="0.35">
      <c r="L55" s="6"/>
      <c r="X55" t="s">
        <v>96</v>
      </c>
      <c r="AC55" s="8">
        <f>'Historical Data'!A34</f>
        <v>44579</v>
      </c>
      <c r="AD55" s="62" cm="1">
        <f t="array" ref="AD55">INDEX('Historical Data'!$AF34:$BF34,,MATCH(AD$23,'Historical Data'!$AF$2:$BF$2,0))</f>
        <v>8.7115850731707312</v>
      </c>
      <c r="AE55" s="62" cm="1">
        <f t="array" ref="AE55">INDEX('Historical Data'!$AF34:$BF34,,MATCH(AE$23,'Historical Data'!$AF$2:$BF$2,0))</f>
        <v>3.0469512926829267</v>
      </c>
    </row>
    <row r="56" spans="8:31" x14ac:dyDescent="0.35">
      <c r="L56" s="6"/>
      <c r="X56" t="s">
        <v>96</v>
      </c>
      <c r="AC56" s="8">
        <f>'Historical Data'!A35</f>
        <v>44580</v>
      </c>
      <c r="AD56" s="62" cm="1">
        <f t="array" ref="AD56">INDEX('Historical Data'!$AF35:$BF35,,MATCH(AD$23,'Historical Data'!$AF$2:$BF$2,0))</f>
        <v>8.5817074634146344</v>
      </c>
      <c r="AE56" s="62" cm="1">
        <f t="array" ref="AE56">INDEX('Historical Data'!$AF35:$BF35,,MATCH(AE$23,'Historical Data'!$AF$2:$BF$2,0))</f>
        <v>3.0560976341463415</v>
      </c>
    </row>
    <row r="57" spans="8:31" x14ac:dyDescent="0.35">
      <c r="L57" s="6"/>
      <c r="X57" t="s">
        <v>96</v>
      </c>
      <c r="AC57" s="8">
        <f>'Historical Data'!A36</f>
        <v>44581</v>
      </c>
      <c r="AD57" s="62" cm="1">
        <f t="array" ref="AD57">INDEX('Historical Data'!$AF36:$BF36,,MATCH(AD$23,'Historical Data'!$AF$2:$BF$2,0))</f>
        <v>8.724390536585366</v>
      </c>
      <c r="AE57" s="62" cm="1">
        <f t="array" ref="AE57">INDEX('Historical Data'!$AF36:$BF36,,MATCH(AE$23,'Historical Data'!$AF$2:$BF$2,0))</f>
        <v>3.0835366585365853</v>
      </c>
    </row>
    <row r="58" spans="8:31" x14ac:dyDescent="0.35">
      <c r="L58" s="6"/>
      <c r="X58" t="s">
        <v>96</v>
      </c>
      <c r="AC58" s="8">
        <f>'Historical Data'!A37</f>
        <v>44582</v>
      </c>
      <c r="AD58" s="62" cm="1">
        <f t="array" ref="AD58">INDEX('Historical Data'!$AF37:$BF37,,MATCH(AD$23,'Historical Data'!$AF$2:$BF$2,0))</f>
        <v>8.4786585365853657</v>
      </c>
      <c r="AE58" s="62" cm="1">
        <f t="array" ref="AE58">INDEX('Historical Data'!$AF37:$BF37,,MATCH(AE$23,'Historical Data'!$AF$2:$BF$2,0))</f>
        <v>3.1018293414634148</v>
      </c>
    </row>
    <row r="59" spans="8:31" x14ac:dyDescent="0.35">
      <c r="L59" s="6"/>
      <c r="X59" t="s">
        <v>96</v>
      </c>
      <c r="AC59" s="8">
        <f>'Historical Data'!A38</f>
        <v>44585</v>
      </c>
      <c r="AD59" s="62" cm="1">
        <f t="array" ref="AD59">INDEX('Historical Data'!$AF38:$BF38,,MATCH(AD$23,'Historical Data'!$AF$2:$BF$2,0))</f>
        <v>8.4134149268292688</v>
      </c>
      <c r="AE59" s="62" cm="1">
        <f t="array" ref="AE59">INDEX('Historical Data'!$AF38:$BF38,,MATCH(AE$23,'Historical Data'!$AF$2:$BF$2,0))</f>
        <v>3.0707317439024391</v>
      </c>
    </row>
    <row r="60" spans="8:31" x14ac:dyDescent="0.35">
      <c r="L60" s="6"/>
      <c r="X60" t="s">
        <v>96</v>
      </c>
      <c r="AC60" s="8">
        <f>'Historical Data'!A39</f>
        <v>44586</v>
      </c>
      <c r="AD60" s="62" cm="1">
        <f t="array" ref="AD60">INDEX('Historical Data'!$AF39:$BF39,,MATCH(AD$23,'Historical Data'!$AF$2:$BF$2,0))</f>
        <v>8.6810972682926817</v>
      </c>
      <c r="AE60" s="62" cm="1">
        <f t="array" ref="AE60">INDEX('Historical Data'!$AF39:$BF39,,MATCH(AE$23,'Historical Data'!$AF$2:$BF$2,0))</f>
        <v>2.8640244634146343</v>
      </c>
    </row>
    <row r="61" spans="8:31" x14ac:dyDescent="0.35">
      <c r="L61" s="6"/>
      <c r="X61" t="s">
        <v>96</v>
      </c>
      <c r="AC61" s="8">
        <f>'Historical Data'!A40</f>
        <v>44588</v>
      </c>
      <c r="AD61" s="62" cm="1">
        <f t="array" ref="AD61">INDEX('Historical Data'!$AF40:$BF40,,MATCH(AD$23,'Historical Data'!$AF$2:$BF$2,0))</f>
        <v>8.625</v>
      </c>
      <c r="AE61" s="62" cm="1">
        <f t="array" ref="AE61">INDEX('Historical Data'!$AF40:$BF40,,MATCH(AE$23,'Historical Data'!$AF$2:$BF$2,0))</f>
        <v>2.9024390243902438</v>
      </c>
    </row>
    <row r="62" spans="8:31" x14ac:dyDescent="0.35">
      <c r="L62" s="6"/>
      <c r="X62" t="s">
        <v>96</v>
      </c>
      <c r="AC62" s="8">
        <f>'Historical Data'!A41</f>
        <v>44589</v>
      </c>
      <c r="AD62" s="62" cm="1">
        <f t="array" ref="AD62">INDEX('Historical Data'!$AF41:$BF41,,MATCH(AD$23,'Historical Data'!$AF$2:$BF$2,0))</f>
        <v>8.7292681463414628</v>
      </c>
      <c r="AE62" s="62" cm="1">
        <f t="array" ref="AE62">INDEX('Historical Data'!$AF41:$BF41,,MATCH(AE$23,'Historical Data'!$AF$2:$BF$2,0))</f>
        <v>2.9426829634146343</v>
      </c>
    </row>
    <row r="63" spans="8:31" x14ac:dyDescent="0.35">
      <c r="L63" s="6"/>
      <c r="X63" t="s">
        <v>96</v>
      </c>
      <c r="AC63" s="8">
        <f>'Historical Data'!A42</f>
        <v>44592</v>
      </c>
      <c r="AD63" s="62" cm="1">
        <f t="array" ref="AD63">INDEX('Historical Data'!$AF42:$BF42,,MATCH(AD$23,'Historical Data'!$AF$2:$BF$2,0))</f>
        <v>8.8939022926829274</v>
      </c>
      <c r="AE63" s="62" cm="1">
        <f t="array" ref="AE63">INDEX('Historical Data'!$AF42:$BF42,,MATCH(AE$23,'Historical Data'!$AF$2:$BF$2,0))</f>
        <v>2.8329268658536586</v>
      </c>
    </row>
    <row r="64" spans="8:31" x14ac:dyDescent="0.35">
      <c r="L64" s="6"/>
      <c r="AC64" s="8">
        <f>'Historical Data'!A43</f>
        <v>44593</v>
      </c>
      <c r="AD64" s="62" cm="1">
        <f t="array" ref="AD64">INDEX('Historical Data'!$AF43:$BF43,,MATCH(AD$23,'Historical Data'!$AF$2:$BF$2,0))</f>
        <v>8.8176827804878055</v>
      </c>
      <c r="AE64" s="62" cm="1">
        <f t="array" ref="AE64">INDEX('Historical Data'!$AF43:$BF43,,MATCH(AE$23,'Historical Data'!$AF$2:$BF$2,0))</f>
        <v>2.6890243902439024</v>
      </c>
    </row>
    <row r="65" spans="12:31" x14ac:dyDescent="0.35">
      <c r="L65" s="6"/>
      <c r="AC65" s="8">
        <f>'Historical Data'!A44</f>
        <v>44594</v>
      </c>
      <c r="AD65" s="62" cm="1">
        <f t="array" ref="AD65">INDEX('Historical Data'!$AF44:$BF44,,MATCH(AD$23,'Historical Data'!$AF$2:$BF$2,0))</f>
        <v>8.8420730243902437</v>
      </c>
      <c r="AE65" s="62" cm="1">
        <f t="array" ref="AE65">INDEX('Historical Data'!$AF44:$BF44,,MATCH(AE$23,'Historical Data'!$AF$2:$BF$2,0))</f>
        <v>2.8097560243902437</v>
      </c>
    </row>
    <row r="66" spans="12:31" x14ac:dyDescent="0.35">
      <c r="L66" s="6"/>
      <c r="AC66" s="8">
        <f>'Historical Data'!A45</f>
        <v>44595</v>
      </c>
      <c r="AD66" s="62" cm="1">
        <f t="array" ref="AD66">INDEX('Historical Data'!$AF45:$BF45,,MATCH(AD$23,'Historical Data'!$AF$2:$BF$2,0))</f>
        <v>8.8006100487804879</v>
      </c>
      <c r="AE66" s="62" cm="1">
        <f t="array" ref="AE66">INDEX('Historical Data'!$AF45:$BF45,,MATCH(AE$23,'Historical Data'!$AF$2:$BF$2,0))</f>
        <v>2.8213415365853658</v>
      </c>
    </row>
    <row r="67" spans="12:31" x14ac:dyDescent="0.35">
      <c r="L67" s="6"/>
      <c r="AC67" s="8">
        <f>'Historical Data'!A46</f>
        <v>44596</v>
      </c>
      <c r="AD67" s="62" cm="1">
        <f t="array" ref="AD67">INDEX('Historical Data'!$AF46:$BF46,,MATCH(AD$23,'Historical Data'!$AF$2:$BF$2,0))</f>
        <v>8.7829269756097563</v>
      </c>
      <c r="AE67" s="62" cm="1">
        <f t="array" ref="AE67">INDEX('Historical Data'!$AF46:$BF46,,MATCH(AE$23,'Historical Data'!$AF$2:$BF$2,0))</f>
        <v>2.7774390243902438</v>
      </c>
    </row>
    <row r="68" spans="12:31" x14ac:dyDescent="0.35">
      <c r="L68" s="6"/>
      <c r="AC68" s="8">
        <f>'Historical Data'!A47</f>
        <v>44599</v>
      </c>
      <c r="AD68" s="62" cm="1">
        <f t="array" ref="AD68">INDEX('Historical Data'!$AF47:$BF47,,MATCH(AD$23,'Historical Data'!$AF$2:$BF$2,0))</f>
        <v>8.6158536585365848</v>
      </c>
      <c r="AE68" s="62" cm="1">
        <f t="array" ref="AE68">INDEX('Historical Data'!$AF47:$BF47,,MATCH(AE$23,'Historical Data'!$AF$2:$BF$2,0))</f>
        <v>2.7530487804878048</v>
      </c>
    </row>
    <row r="69" spans="12:31" x14ac:dyDescent="0.35">
      <c r="L69" s="6"/>
      <c r="AC69" s="8">
        <f>'Historical Data'!A48</f>
        <v>44600</v>
      </c>
      <c r="AD69" s="62" cm="1">
        <f t="array" ref="AD69">INDEX('Historical Data'!$AF48:$BF48,,MATCH(AD$23,'Historical Data'!$AF$2:$BF$2,0))</f>
        <v>8.6451222439024402</v>
      </c>
      <c r="AE69" s="62" cm="1">
        <f t="array" ref="AE69">INDEX('Historical Data'!$AF48:$BF48,,MATCH(AE$23,'Historical Data'!$AF$2:$BF$2,0))</f>
        <v>2.7439024390243905</v>
      </c>
    </row>
    <row r="70" spans="12:31" x14ac:dyDescent="0.35">
      <c r="L70" s="6"/>
      <c r="AC70" s="8">
        <f>'Historical Data'!A49</f>
        <v>44601</v>
      </c>
      <c r="AD70" s="62" cm="1">
        <f t="array" ref="AD70">INDEX('Historical Data'!$AF49:$BF49,,MATCH(AD$23,'Historical Data'!$AF$2:$BF$2,0))</f>
        <v>8.7725606829268283</v>
      </c>
      <c r="AE70" s="62" cm="1">
        <f t="array" ref="AE70">INDEX('Historical Data'!$AF49:$BF49,,MATCH(AE$23,'Historical Data'!$AF$2:$BF$2,0))</f>
        <v>2.7152438292682928</v>
      </c>
    </row>
    <row r="71" spans="12:31" x14ac:dyDescent="0.35">
      <c r="L71" s="6"/>
      <c r="AC71" s="8">
        <f>'Historical Data'!A50</f>
        <v>44602</v>
      </c>
      <c r="AD71" s="62" cm="1">
        <f t="array" ref="AD71">INDEX('Historical Data'!$AF50:$BF50,,MATCH(AD$23,'Historical Data'!$AF$2:$BF$2,0))</f>
        <v>8.8298779024390246</v>
      </c>
      <c r="AE71" s="62" cm="1">
        <f t="array" ref="AE71">INDEX('Historical Data'!$AF50:$BF50,,MATCH(AE$23,'Historical Data'!$AF$2:$BF$2,0))</f>
        <v>2.69756093902439</v>
      </c>
    </row>
    <row r="72" spans="12:31" x14ac:dyDescent="0.35">
      <c r="L72" s="6"/>
      <c r="AC72" s="8">
        <f>'Historical Data'!A51</f>
        <v>44603</v>
      </c>
      <c r="AD72" s="62" cm="1">
        <f t="array" ref="AD72">INDEX('Historical Data'!$AF51:$BF51,,MATCH(AD$23,'Historical Data'!$AF$2:$BF$2,0))</f>
        <v>8.7213417560975621</v>
      </c>
      <c r="AE72" s="62" cm="1">
        <f t="array" ref="AE72">INDEX('Historical Data'!$AF51:$BF51,,MATCH(AE$23,'Historical Data'!$AF$2:$BF$2,0))</f>
        <v>2.4914634512195124</v>
      </c>
    </row>
    <row r="73" spans="12:31" x14ac:dyDescent="0.35">
      <c r="AC73" s="8">
        <f>'Historical Data'!A52</f>
        <v>44606</v>
      </c>
      <c r="AD73" s="62" cm="1">
        <f t="array" ref="AD73">INDEX('Historical Data'!$AF52:$BF52,,MATCH(AD$23,'Historical Data'!$AF$2:$BF$2,0))</f>
        <v>8.410975756097562</v>
      </c>
      <c r="AE73" s="62" cm="1">
        <f t="array" ref="AE73">INDEX('Historical Data'!$AF52:$BF52,,MATCH(AE$23,'Historical Data'!$AF$2:$BF$2,0))</f>
        <v>2.6829268292682928</v>
      </c>
    </row>
    <row r="74" spans="12:31" x14ac:dyDescent="0.35">
      <c r="AC74" s="8">
        <f>'Historical Data'!A53</f>
        <v>44607</v>
      </c>
      <c r="AD74" s="62" cm="1">
        <f t="array" ref="AD74">INDEX('Historical Data'!$AF53:$BF53,,MATCH(AD$23,'Historical Data'!$AF$2:$BF$2,0))</f>
        <v>8.6774388780487808</v>
      </c>
      <c r="AE74" s="62" cm="1">
        <f t="array" ref="AE74">INDEX('Historical Data'!$AF53:$BF53,,MATCH(AE$23,'Historical Data'!$AF$2:$BF$2,0))</f>
        <v>2.7201219878048781</v>
      </c>
    </row>
    <row r="75" spans="12:31" x14ac:dyDescent="0.35">
      <c r="AC75" s="8">
        <f>'Historical Data'!A54</f>
        <v>44608</v>
      </c>
      <c r="AD75" s="62" cm="1">
        <f t="array" ref="AD75">INDEX('Historical Data'!$AF54:$BF54,,MATCH(AD$23,'Historical Data'!$AF$2:$BF$2,0))</f>
        <v>8.8024388780487808</v>
      </c>
      <c r="AE75" s="62" cm="1">
        <f t="array" ref="AE75">INDEX('Historical Data'!$AF54:$BF54,,MATCH(AE$23,'Historical Data'!$AF$2:$BF$2,0))</f>
        <v>2.7487804146341461</v>
      </c>
    </row>
    <row r="76" spans="12:31" x14ac:dyDescent="0.35">
      <c r="AC76" s="8">
        <f>'Historical Data'!A55</f>
        <v>44609</v>
      </c>
      <c r="AD76" s="62" cm="1">
        <f t="array" ref="AD76">INDEX('Historical Data'!$AF55:$BF55,,MATCH(AD$23,'Historical Data'!$AF$2:$BF$2,0))</f>
        <v>8.7439024390243905</v>
      </c>
      <c r="AE76" s="62" cm="1">
        <f t="array" ref="AE76">INDEX('Historical Data'!$AF55:$BF55,,MATCH(AE$23,'Historical Data'!$AF$2:$BF$2,0))</f>
        <v>2.7634147073170734</v>
      </c>
    </row>
    <row r="77" spans="12:31" x14ac:dyDescent="0.35">
      <c r="AC77" s="8">
        <f>'Historical Data'!A56</f>
        <v>44610</v>
      </c>
      <c r="AD77" s="62" cm="1">
        <f t="array" ref="AD77">INDEX('Historical Data'!$AF56:$BF56,,MATCH(AD$23,'Historical Data'!$AF$2:$BF$2,0))</f>
        <v>8.6896339999999999</v>
      </c>
      <c r="AE77" s="62" cm="1">
        <f t="array" ref="AE77">INDEX('Historical Data'!$AF56:$BF56,,MATCH(AE$23,'Historical Data'!$AF$2:$BF$2,0))</f>
        <v>2.7006097195121952</v>
      </c>
    </row>
    <row r="78" spans="12:31" x14ac:dyDescent="0.35">
      <c r="AC78" s="8">
        <f>'Historical Data'!A57</f>
        <v>44613</v>
      </c>
      <c r="AD78" s="62" cm="1">
        <f t="array" ref="AD78">INDEX('Historical Data'!$AF57:$BF57,,MATCH(AD$23,'Historical Data'!$AF$2:$BF$2,0))</f>
        <v>8.6579269756097563</v>
      </c>
      <c r="AE78" s="62" cm="1">
        <f t="array" ref="AE78">INDEX('Historical Data'!$AF57:$BF57,,MATCH(AE$23,'Historical Data'!$AF$2:$BF$2,0))</f>
        <v>2.6365853292682928</v>
      </c>
    </row>
    <row r="79" spans="12:31" x14ac:dyDescent="0.35">
      <c r="AC79" s="8">
        <f>'Historical Data'!A58</f>
        <v>44614</v>
      </c>
      <c r="AD79" s="62" cm="1">
        <f t="array" ref="AD79">INDEX('Historical Data'!$AF58:$BF58,,MATCH(AD$23,'Historical Data'!$AF$2:$BF$2,0))</f>
        <v>8.5274390243902438</v>
      </c>
      <c r="AE79" s="62" cm="1">
        <f t="array" ref="AE79">INDEX('Historical Data'!$AF58:$BF58,,MATCH(AE$23,'Historical Data'!$AF$2:$BF$2,0))</f>
        <v>2.7676828902439023</v>
      </c>
    </row>
    <row r="80" spans="12:31" x14ac:dyDescent="0.35">
      <c r="AC80" s="8">
        <f>'Historical Data'!A59</f>
        <v>44615</v>
      </c>
      <c r="AD80" s="62" cm="1">
        <f t="array" ref="AD80">INDEX('Historical Data'!$AF59:$BF59,,MATCH(AD$23,'Historical Data'!$AF$2:$BF$2,0))</f>
        <v>8.5902441951219508</v>
      </c>
      <c r="AE80" s="62" cm="1">
        <f t="array" ref="AE80">INDEX('Historical Data'!$AF59:$BF59,,MATCH(AE$23,'Historical Data'!$AF$2:$BF$2,0))</f>
        <v>2.7957317073170733</v>
      </c>
    </row>
    <row r="81" spans="29:31" x14ac:dyDescent="0.35">
      <c r="AC81" s="8">
        <f>'Historical Data'!A60</f>
        <v>44616</v>
      </c>
      <c r="AD81" s="62" cm="1">
        <f t="array" ref="AD81">INDEX('Historical Data'!$AF60:$BF60,,MATCH(AD$23,'Historical Data'!$AF$2:$BF$2,0))</f>
        <v>8.1817076097560975</v>
      </c>
      <c r="AE81" s="62" cm="1">
        <f t="array" ref="AE81">INDEX('Historical Data'!$AF60:$BF60,,MATCH(AE$23,'Historical Data'!$AF$2:$BF$2,0))</f>
        <v>2.8323170731707319</v>
      </c>
    </row>
    <row r="82" spans="29:31" x14ac:dyDescent="0.35">
      <c r="AC82" s="8">
        <f>'Historical Data'!A61</f>
        <v>44617</v>
      </c>
      <c r="AD82" s="62" cm="1">
        <f t="array" ref="AD82">INDEX('Historical Data'!$AF61:$BF61,,MATCH(AD$23,'Historical Data'!$AF$2:$BF$2,0))</f>
        <v>8.3981710243902441</v>
      </c>
      <c r="AE82" s="62" cm="1">
        <f t="array" ref="AE82">INDEX('Historical Data'!$AF61:$BF61,,MATCH(AE$23,'Historical Data'!$AF$2:$BF$2,0))</f>
        <v>2.8432926097560975</v>
      </c>
    </row>
    <row r="83" spans="29:31" x14ac:dyDescent="0.35">
      <c r="AC83" s="8">
        <f>'Historical Data'!A62</f>
        <v>44620</v>
      </c>
      <c r="AD83" s="62" cm="1">
        <f t="array" ref="AD83">INDEX('Historical Data'!$AF62:$BF62,,MATCH(AD$23,'Historical Data'!$AF$2:$BF$2,0))</f>
        <v>8.3719512195121943</v>
      </c>
      <c r="AE83" s="62" cm="1">
        <f t="array" ref="AE83">INDEX('Historical Data'!$AF62:$BF62,,MATCH(AE$23,'Historical Data'!$AF$2:$BF$2,0))</f>
        <v>2.8237805243902439</v>
      </c>
    </row>
    <row r="84" spans="29:31" x14ac:dyDescent="0.35">
      <c r="AC84" s="8">
        <f>'Historical Data'!A63</f>
        <v>44622</v>
      </c>
      <c r="AD84" s="62" cm="1">
        <f t="array" ref="AD84">INDEX('Historical Data'!$AF63:$BF63,,MATCH(AD$23,'Historical Data'!$AF$2:$BF$2,0))</f>
        <v>8.2225609756097562</v>
      </c>
      <c r="AE84" s="62" cm="1">
        <f t="array" ref="AE84">INDEX('Historical Data'!$AF63:$BF63,,MATCH(AE$23,'Historical Data'!$AF$2:$BF$2,0))</f>
        <v>2.7731706585365852</v>
      </c>
    </row>
    <row r="85" spans="29:31" x14ac:dyDescent="0.35">
      <c r="AC85" s="8">
        <f>'Historical Data'!A64</f>
        <v>44623</v>
      </c>
      <c r="AD85" s="62" cm="1">
        <f t="array" ref="AD85">INDEX('Historical Data'!$AF64:$BF64,,MATCH(AD$23,'Historical Data'!$AF$2:$BF$2,0))</f>
        <v>8.1957315609756094</v>
      </c>
      <c r="AE85" s="62" cm="1">
        <f t="array" ref="AE85">INDEX('Historical Data'!$AF64:$BF64,,MATCH(AE$23,'Historical Data'!$AF$2:$BF$2,0))</f>
        <v>2.8103658170731709</v>
      </c>
    </row>
    <row r="86" spans="29:31" x14ac:dyDescent="0.35">
      <c r="AC86" s="8">
        <f>'Historical Data'!A65</f>
        <v>44624</v>
      </c>
      <c r="AD86" s="62" cm="1">
        <f t="array" ref="AD86">INDEX('Historical Data'!$AF65:$BF65,,MATCH(AD$23,'Historical Data'!$AF$2:$BF$2,0))</f>
        <v>7.9719513658536592</v>
      </c>
      <c r="AE86" s="62" cm="1">
        <f t="array" ref="AE86">INDEX('Historical Data'!$AF65:$BF65,,MATCH(AE$23,'Historical Data'!$AF$2:$BF$2,0))</f>
        <v>2.8262195121951219</v>
      </c>
    </row>
    <row r="87" spans="29:31" x14ac:dyDescent="0.35">
      <c r="AC87" s="8">
        <f>'Historical Data'!A66</f>
        <v>44627</v>
      </c>
      <c r="AD87" s="62" cm="1">
        <f t="array" ref="AD87">INDEX('Historical Data'!$AF66:$BF66,,MATCH(AD$23,'Historical Data'!$AF$2:$BF$2,0))</f>
        <v>8.2365856585365851</v>
      </c>
      <c r="AE87" s="62" cm="1">
        <f t="array" ref="AE87">INDEX('Historical Data'!$AF66:$BF66,,MATCH(AE$23,'Historical Data'!$AF$2:$BF$2,0))</f>
        <v>2.7798780121951219</v>
      </c>
    </row>
    <row r="88" spans="29:31" x14ac:dyDescent="0.35">
      <c r="AC88" s="8">
        <f>'Historical Data'!A67</f>
        <v>44628</v>
      </c>
      <c r="AD88" s="62" cm="1">
        <f t="array" ref="AD88">INDEX('Historical Data'!$AF67:$BF67,,MATCH(AD$23,'Historical Data'!$AF$2:$BF$2,0))</f>
        <v>8.3292682926829276</v>
      </c>
      <c r="AE88" s="62" cm="1">
        <f t="array" ref="AE88">INDEX('Historical Data'!$AF67:$BF67,,MATCH(AE$23,'Historical Data'!$AF$2:$BF$2,0))</f>
        <v>2.8219511463414633</v>
      </c>
    </row>
    <row r="89" spans="29:31" x14ac:dyDescent="0.35">
      <c r="AC89" s="8">
        <f>'Historical Data'!A68</f>
        <v>44629</v>
      </c>
      <c r="AD89" s="62" cm="1">
        <f t="array" ref="AD89">INDEX('Historical Data'!$AF68:$BF68,,MATCH(AD$23,'Historical Data'!$AF$2:$BF$2,0))</f>
        <v>8.4329268292682933</v>
      </c>
      <c r="AE89" s="62" cm="1">
        <f t="array" ref="AE89">INDEX('Historical Data'!$AF68:$BF68,,MATCH(AE$23,'Historical Data'!$AF$2:$BF$2,0))</f>
        <v>2.8573171097560977</v>
      </c>
    </row>
    <row r="90" spans="29:31" x14ac:dyDescent="0.35">
      <c r="AC90" s="8">
        <f>'Historical Data'!A69</f>
        <v>44630</v>
      </c>
      <c r="AD90" s="62" cm="1">
        <f t="array" ref="AD90">INDEX('Historical Data'!$AF69:$BF69,,MATCH(AD$23,'Historical Data'!$AF$2:$BF$2,0))</f>
        <v>8.5091463414634152</v>
      </c>
      <c r="AE90" s="62" cm="1">
        <f t="array" ref="AE90">INDEX('Historical Data'!$AF69:$BF69,,MATCH(AE$23,'Historical Data'!$AF$2:$BF$2,0))</f>
        <v>2.9207317073170733</v>
      </c>
    </row>
    <row r="91" spans="29:31" x14ac:dyDescent="0.35">
      <c r="AC91" s="8">
        <f>'Historical Data'!A70</f>
        <v>44631</v>
      </c>
      <c r="AD91" s="62" cm="1">
        <f t="array" ref="AD91">INDEX('Historical Data'!$AF70:$BF70,,MATCH(AD$23,'Historical Data'!$AF$2:$BF$2,0))</f>
        <v>8.4737801951219502</v>
      </c>
      <c r="AE91" s="62" cm="1">
        <f t="array" ref="AE91">INDEX('Historical Data'!$AF70:$BF70,,MATCH(AE$23,'Historical Data'!$AF$2:$BF$2,0))</f>
        <v>2.943292756097561</v>
      </c>
    </row>
    <row r="92" spans="29:31" x14ac:dyDescent="0.35">
      <c r="AC92" s="8">
        <f>'Historical Data'!A71</f>
        <v>44634</v>
      </c>
      <c r="AD92" s="62" cm="1">
        <f t="array" ref="AD92">INDEX('Historical Data'!$AF71:$BF71,,MATCH(AD$23,'Historical Data'!$AF$2:$BF$2,0))</f>
        <v>8.5414637073170727</v>
      </c>
      <c r="AE92" s="62" cm="1">
        <f t="array" ref="AE92">INDEX('Historical Data'!$AF71:$BF71,,MATCH(AE$23,'Historical Data'!$AF$2:$BF$2,0))</f>
        <v>2.9219512926829267</v>
      </c>
    </row>
    <row r="93" spans="29:31" x14ac:dyDescent="0.35">
      <c r="AC93" s="8">
        <f>'Historical Data'!A72</f>
        <v>44635</v>
      </c>
      <c r="AD93" s="62" cm="1">
        <f t="array" ref="AD93">INDEX('Historical Data'!$AF72:$BF72,,MATCH(AD$23,'Historical Data'!$AF$2:$BF$2,0))</f>
        <v>8.5743899512195121</v>
      </c>
      <c r="AE93" s="62" cm="1">
        <f t="array" ref="AE93">INDEX('Historical Data'!$AF72:$BF72,,MATCH(AE$23,'Historical Data'!$AF$2:$BF$2,0))</f>
        <v>2.9158537317073172</v>
      </c>
    </row>
    <row r="94" spans="29:31" x14ac:dyDescent="0.35">
      <c r="AC94" s="8">
        <f>'Historical Data'!A73</f>
        <v>44636</v>
      </c>
      <c r="AD94" s="62" cm="1">
        <f t="array" ref="AD94">INDEX('Historical Data'!$AF73:$BF73,,MATCH(AD$23,'Historical Data'!$AF$2:$BF$2,0))</f>
        <v>8.6829268292682933</v>
      </c>
      <c r="AE94" s="62" cm="1">
        <f t="array" ref="AE94">INDEX('Historical Data'!$AF73:$BF73,,MATCH(AE$23,'Historical Data'!$AF$2:$BF$2,0))</f>
        <v>2.94756093902439</v>
      </c>
    </row>
    <row r="95" spans="29:31" x14ac:dyDescent="0.35">
      <c r="AC95" s="8">
        <f>'Historical Data'!A74</f>
        <v>44637</v>
      </c>
      <c r="AD95" s="62" cm="1">
        <f t="array" ref="AD95">INDEX('Historical Data'!$AF74:$BF74,,MATCH(AD$23,'Historical Data'!$AF$2:$BF$2,0))</f>
        <v>8.8158539512195127</v>
      </c>
      <c r="AE95" s="62" cm="1">
        <f t="array" ref="AE95">INDEX('Historical Data'!$AF74:$BF74,,MATCH(AE$23,'Historical Data'!$AF$2:$BF$2,0))</f>
        <v>2.9103657804878047</v>
      </c>
    </row>
    <row r="96" spans="29:31" x14ac:dyDescent="0.35">
      <c r="AC96" s="8">
        <f>'Historical Data'!A75</f>
        <v>44641</v>
      </c>
      <c r="AD96" s="62" cm="1">
        <f t="array" ref="AD96">INDEX('Historical Data'!$AF75:$BF75,,MATCH(AD$23,'Historical Data'!$AF$2:$BF$2,0))</f>
        <v>8.636585512195122</v>
      </c>
      <c r="AE96" s="62" cm="1">
        <f t="array" ref="AE96">INDEX('Historical Data'!$AF75:$BF75,,MATCH(AE$23,'Historical Data'!$AF$2:$BF$2,0))</f>
        <v>2.9932926463414633</v>
      </c>
    </row>
    <row r="97" spans="29:31" x14ac:dyDescent="0.35">
      <c r="AC97" s="8">
        <f>'Historical Data'!A76</f>
        <v>44642</v>
      </c>
      <c r="AD97" s="62" cm="1">
        <f t="array" ref="AD97">INDEX('Historical Data'!$AF76:$BF76,,MATCH(AD$23,'Historical Data'!$AF$2:$BF$2,0))</f>
        <v>8.7713414634146343</v>
      </c>
      <c r="AE97" s="62" cm="1">
        <f t="array" ref="AE97">INDEX('Historical Data'!$AF76:$BF76,,MATCH(AE$23,'Historical Data'!$AF$2:$BF$2,0))</f>
        <v>3.07256093902439</v>
      </c>
    </row>
    <row r="98" spans="29:31" x14ac:dyDescent="0.35">
      <c r="AC98" s="8">
        <f>'Historical Data'!A77</f>
        <v>44643</v>
      </c>
      <c r="AD98" s="62" cm="1">
        <f t="array" ref="AD98">INDEX('Historical Data'!$AF77:$BF77,,MATCH(AD$23,'Historical Data'!$AF$2:$BF$2,0))</f>
        <v>8.5969513658536592</v>
      </c>
      <c r="AE98" s="62" cm="1">
        <f t="array" ref="AE98">INDEX('Historical Data'!$AF77:$BF77,,MATCH(AE$23,'Historical Data'!$AF$2:$BF$2,0))</f>
        <v>3.3365854390243905</v>
      </c>
    </row>
    <row r="99" spans="29:31" x14ac:dyDescent="0.35">
      <c r="AC99" s="8">
        <f>'Historical Data'!A78</f>
        <v>44644</v>
      </c>
      <c r="AD99" s="62" cm="1">
        <f t="array" ref="AD99">INDEX('Historical Data'!$AF78:$BF78,,MATCH(AD$23,'Historical Data'!$AF$2:$BF$2,0))</f>
        <v>8.614024097560975</v>
      </c>
      <c r="AE99" s="62" cm="1">
        <f t="array" ref="AE99">INDEX('Historical Data'!$AF78:$BF78,,MATCH(AE$23,'Historical Data'!$AF$2:$BF$2,0))</f>
        <v>3.5341461951219508</v>
      </c>
    </row>
    <row r="100" spans="29:31" x14ac:dyDescent="0.35">
      <c r="AC100" s="8">
        <f>'Historical Data'!A79</f>
        <v>44645</v>
      </c>
      <c r="AD100" s="62" cm="1">
        <f t="array" ref="AD100">INDEX('Historical Data'!$AF79:$BF79,,MATCH(AD$23,'Historical Data'!$AF$2:$BF$2,0))</f>
        <v>8.650609463414634</v>
      </c>
      <c r="AE100" s="62" cm="1">
        <f t="array" ref="AE100">INDEX('Historical Data'!$AF79:$BF79,,MATCH(AE$23,'Historical Data'!$AF$2:$BF$2,0))</f>
        <v>3.387804731707317</v>
      </c>
    </row>
    <row r="101" spans="29:31" x14ac:dyDescent="0.35">
      <c r="AC101" s="8">
        <f>'Historical Data'!A80</f>
        <v>44648</v>
      </c>
      <c r="AD101" s="62" cm="1">
        <f t="array" ref="AD101">INDEX('Historical Data'!$AF80:$BF80,,MATCH(AD$23,'Historical Data'!$AF$2:$BF$2,0))</f>
        <v>8.9396339999999999</v>
      </c>
      <c r="AE101" s="62" cm="1">
        <f t="array" ref="AE101">INDEX('Historical Data'!$AF80:$BF80,,MATCH(AE$23,'Historical Data'!$AF$2:$BF$2,0))</f>
        <v>3.3914634878048782</v>
      </c>
    </row>
    <row r="102" spans="29:31" x14ac:dyDescent="0.35">
      <c r="AC102" s="8">
        <f>'Historical Data'!A81</f>
        <v>44649</v>
      </c>
      <c r="AD102" s="62" cm="1">
        <f t="array" ref="AD102">INDEX('Historical Data'!$AF81:$BF81,,MATCH(AD$23,'Historical Data'!$AF$2:$BF$2,0))</f>
        <v>9.2067074634146344</v>
      </c>
      <c r="AE102" s="62" cm="1">
        <f t="array" ref="AE102">INDEX('Historical Data'!$AF81:$BF81,,MATCH(AE$23,'Historical Data'!$AF$2:$BF$2,0))</f>
        <v>3.449999926829268</v>
      </c>
    </row>
    <row r="103" spans="29:31" x14ac:dyDescent="0.35">
      <c r="AC103" s="8">
        <f>'Historical Data'!A82</f>
        <v>44650</v>
      </c>
      <c r="AD103" s="62" cm="1">
        <f t="array" ref="AD103">INDEX('Historical Data'!$AF82:$BF82,,MATCH(AD$23,'Historical Data'!$AF$2:$BF$2,0))</f>
        <v>9.1402439024390247</v>
      </c>
      <c r="AE103" s="62" cm="1">
        <f t="array" ref="AE103">INDEX('Historical Data'!$AF82:$BF82,,MATCH(AE$23,'Historical Data'!$AF$2:$BF$2,0))</f>
        <v>3.3554877317073171</v>
      </c>
    </row>
    <row r="104" spans="29:31" x14ac:dyDescent="0.35">
      <c r="AC104" s="8">
        <f>'Historical Data'!A83</f>
        <v>44651</v>
      </c>
      <c r="AD104" s="62" cm="1">
        <f t="array" ref="AD104">INDEX('Historical Data'!$AF83:$BF83,,MATCH(AD$23,'Historical Data'!$AF$2:$BF$2,0))</f>
        <v>9.2067074634146344</v>
      </c>
      <c r="AE104" s="62" cm="1">
        <f t="array" ref="AE104">INDEX('Historical Data'!$AF83:$BF83,,MATCH(AE$23,'Historical Data'!$AF$2:$BF$2,0))</f>
        <v>3.3304878780487805</v>
      </c>
    </row>
    <row r="105" spans="29:31" x14ac:dyDescent="0.35">
      <c r="AC105" s="8">
        <f>'Historical Data'!A84</f>
        <v>44652</v>
      </c>
      <c r="AD105" s="62" cm="1">
        <f t="array" ref="AD105">INDEX('Historical Data'!$AF84:$BF84,,MATCH(AD$23,'Historical Data'!$AF$2:$BF$2,0))</f>
        <v>9.25</v>
      </c>
      <c r="AE105" s="62" cm="1">
        <f t="array" ref="AE105">INDEX('Historical Data'!$AF84:$BF84,,MATCH(AE$23,'Historical Data'!$AF$2:$BF$2,0))</f>
        <v>3.1451218780487804</v>
      </c>
    </row>
    <row r="106" spans="29:31" x14ac:dyDescent="0.35">
      <c r="AC106" s="8">
        <f>'Historical Data'!A85</f>
        <v>44655</v>
      </c>
      <c r="AD106" s="62" cm="1">
        <f t="array" ref="AD106">INDEX('Historical Data'!$AF85:$BF85,,MATCH(AD$23,'Historical Data'!$AF$2:$BF$2,0))</f>
        <v>9.363414487804878</v>
      </c>
      <c r="AE106" s="62" cm="1">
        <f t="array" ref="AE106">INDEX('Historical Data'!$AF85:$BF85,,MATCH(AE$23,'Historical Data'!$AF$2:$BF$2,0))</f>
        <v>3.0054877682926828</v>
      </c>
    </row>
    <row r="107" spans="29:31" x14ac:dyDescent="0.35">
      <c r="AC107" s="8">
        <f>'Historical Data'!A86</f>
        <v>44656</v>
      </c>
      <c r="AD107" s="62" cm="1">
        <f t="array" ref="AD107">INDEX('Historical Data'!$AF86:$BF86,,MATCH(AD$23,'Historical Data'!$AF$2:$BF$2,0))</f>
        <v>9.3487801951219502</v>
      </c>
      <c r="AE107" s="62" cm="1">
        <f t="array" ref="AE107">INDEX('Historical Data'!$AF86:$BF86,,MATCH(AE$23,'Historical Data'!$AF$2:$BF$2,0))</f>
        <v>3.0445121219512195</v>
      </c>
    </row>
    <row r="108" spans="29:31" x14ac:dyDescent="0.35">
      <c r="AC108" s="8">
        <f>'Historical Data'!A87</f>
        <v>44657</v>
      </c>
      <c r="AD108" s="62" cm="1">
        <f t="array" ref="AD108">INDEX('Historical Data'!$AF87:$BF87,,MATCH(AD$23,'Historical Data'!$AF$2:$BF$2,0))</f>
        <v>9.4591466341463413</v>
      </c>
      <c r="AE108" s="62" cm="1">
        <f t="array" ref="AE108">INDEX('Historical Data'!$AF87:$BF87,,MATCH(AE$23,'Historical Data'!$AF$2:$BF$2,0))</f>
        <v>3.1567073902439025</v>
      </c>
    </row>
    <row r="109" spans="29:31" x14ac:dyDescent="0.35">
      <c r="AC109" s="8">
        <f>'Historical Data'!A88</f>
        <v>44658</v>
      </c>
      <c r="AD109" s="62" cm="1">
        <f t="array" ref="AD109">INDEX('Historical Data'!$AF88:$BF88,,MATCH(AD$23,'Historical Data'!$AF$2:$BF$2,0))</f>
        <v>9.297561268292684</v>
      </c>
      <c r="AE109" s="62" cm="1">
        <f t="array" ref="AE109">INDEX('Historical Data'!$AF88:$BF88,,MATCH(AE$23,'Historical Data'!$AF$2:$BF$2,0))</f>
        <v>3.0865854390243905</v>
      </c>
    </row>
    <row r="110" spans="29:31" x14ac:dyDescent="0.35">
      <c r="AC110" s="8">
        <f>'Historical Data'!A89</f>
        <v>44659</v>
      </c>
      <c r="AD110" s="62" cm="1">
        <f t="array" ref="AD110">INDEX('Historical Data'!$AF89:$BF89,,MATCH(AD$23,'Historical Data'!$AF$2:$BF$2,0))</f>
        <v>9.2939021463414626</v>
      </c>
      <c r="AE110" s="62" cm="1">
        <f t="array" ref="AE110">INDEX('Historical Data'!$AF89:$BF89,,MATCH(AE$23,'Historical Data'!$AF$2:$BF$2,0))</f>
        <v>3.0164634878048782</v>
      </c>
    </row>
    <row r="111" spans="29:31" x14ac:dyDescent="0.35">
      <c r="AC111" s="8">
        <f>'Historical Data'!A90</f>
        <v>44662</v>
      </c>
      <c r="AD111" s="62" cm="1">
        <f t="array" ref="AD111">INDEX('Historical Data'!$AF90:$BF90,,MATCH(AD$23,'Historical Data'!$AF$2:$BF$2,0))</f>
        <v>9.2445120487804875</v>
      </c>
      <c r="AE111" s="62" cm="1">
        <f t="array" ref="AE111">INDEX('Historical Data'!$AF90:$BF90,,MATCH(AE$23,'Historical Data'!$AF$2:$BF$2,0))</f>
        <v>3.0347561707317072</v>
      </c>
    </row>
    <row r="112" spans="29:31" x14ac:dyDescent="0.35">
      <c r="AC112" s="8">
        <f>'Historical Data'!A91</f>
        <v>44663</v>
      </c>
      <c r="AD112" s="62" cm="1">
        <f t="array" ref="AD112">INDEX('Historical Data'!$AF91:$BF91,,MATCH(AD$23,'Historical Data'!$AF$2:$BF$2,0))</f>
        <v>9.0445124878048784</v>
      </c>
      <c r="AE112" s="62" cm="1">
        <f t="array" ref="AE112">INDEX('Historical Data'!$AF91:$BF91,,MATCH(AE$23,'Historical Data'!$AF$2:$BF$2,0))</f>
        <v>3.0164634878048782</v>
      </c>
    </row>
    <row r="113" spans="29:31" x14ac:dyDescent="0.35">
      <c r="AC113" s="8">
        <f>'Historical Data'!A92</f>
        <v>44664</v>
      </c>
      <c r="AD113" s="62" cm="1">
        <f t="array" ref="AD113">INDEX('Historical Data'!$AF92:$BF92,,MATCH(AD$23,'Historical Data'!$AF$2:$BF$2,0))</f>
        <v>9.0323173658536593</v>
      </c>
      <c r="AE113" s="62" cm="1">
        <f t="array" ref="AE113">INDEX('Historical Data'!$AF92:$BF92,,MATCH(AE$23,'Historical Data'!$AF$2:$BF$2,0))</f>
        <v>3.0274390243902438</v>
      </c>
    </row>
    <row r="114" spans="29:31" x14ac:dyDescent="0.35">
      <c r="AC114" s="8">
        <f>'Historical Data'!A93</f>
        <v>44669</v>
      </c>
      <c r="AD114" s="62" cm="1">
        <f t="array" ref="AD114">INDEX('Historical Data'!$AF93:$BF93,,MATCH(AD$23,'Historical Data'!$AF$2:$BF$2,0))</f>
        <v>8.8963414634146343</v>
      </c>
      <c r="AE114" s="62" cm="1">
        <f t="array" ref="AE114">INDEX('Historical Data'!$AF93:$BF93,,MATCH(AE$23,'Historical Data'!$AF$2:$BF$2,0))</f>
        <v>2.9554878780487805</v>
      </c>
    </row>
    <row r="115" spans="29:31" x14ac:dyDescent="0.35">
      <c r="AC115" s="8">
        <f>'Historical Data'!A94</f>
        <v>44670</v>
      </c>
      <c r="AD115" s="62" cm="1">
        <f t="array" ref="AD115">INDEX('Historical Data'!$AF94:$BF94,,MATCH(AD$23,'Historical Data'!$AF$2:$BF$2,0))</f>
        <v>8.8231707317073162</v>
      </c>
      <c r="AE115" s="62" cm="1">
        <f t="array" ref="AE115">INDEX('Historical Data'!$AF94:$BF94,,MATCH(AE$23,'Historical Data'!$AF$2:$BF$2,0))</f>
        <v>3.0304878048780486</v>
      </c>
    </row>
    <row r="116" spans="29:31" x14ac:dyDescent="0.35">
      <c r="AC116" s="8">
        <f>'Historical Data'!A95</f>
        <v>44671</v>
      </c>
      <c r="AD116" s="62" cm="1">
        <f t="array" ref="AD116">INDEX('Historical Data'!$AF95:$BF95,,MATCH(AD$23,'Historical Data'!$AF$2:$BF$2,0))</f>
        <v>9.0164631219512188</v>
      </c>
      <c r="AE116" s="62" cm="1">
        <f t="array" ref="AE116">INDEX('Historical Data'!$AF95:$BF95,,MATCH(AE$23,'Historical Data'!$AF$2:$BF$2,0))</f>
        <v>2.9871950853658538</v>
      </c>
    </row>
    <row r="117" spans="29:31" x14ac:dyDescent="0.35">
      <c r="AC117" s="8">
        <f>'Historical Data'!A96</f>
        <v>44672</v>
      </c>
      <c r="AD117" s="62" cm="1">
        <f t="array" ref="AD117">INDEX('Historical Data'!$AF96:$BF96,,MATCH(AD$23,'Historical Data'!$AF$2:$BF$2,0))</f>
        <v>8.9725609756097562</v>
      </c>
      <c r="AE117" s="62" cm="1">
        <f t="array" ref="AE117">INDEX('Historical Data'!$AF96:$BF96,,MATCH(AE$23,'Historical Data'!$AF$2:$BF$2,0))</f>
        <v>3.0182926829268291</v>
      </c>
    </row>
    <row r="118" spans="29:31" x14ac:dyDescent="0.35">
      <c r="AC118" s="8">
        <f>'Historical Data'!A97</f>
        <v>44673</v>
      </c>
      <c r="AD118" s="62" cm="1">
        <f t="array" ref="AD118">INDEX('Historical Data'!$AF97:$BF97,,MATCH(AD$23,'Historical Data'!$AF$2:$BF$2,0))</f>
        <v>9.0091463414634152</v>
      </c>
      <c r="AE118" s="62" cm="1">
        <f t="array" ref="AE118">INDEX('Historical Data'!$AF97:$BF97,,MATCH(AE$23,'Historical Data'!$AF$2:$BF$2,0))</f>
        <v>2.9902438658536585</v>
      </c>
    </row>
    <row r="119" spans="29:31" x14ac:dyDescent="0.35">
      <c r="AC119" s="8">
        <f>'Historical Data'!A98</f>
        <v>44676</v>
      </c>
      <c r="AD119" s="62" cm="1">
        <f t="array" ref="AD119">INDEX('Historical Data'!$AF98:$BF98,,MATCH(AD$23,'Historical Data'!$AF$2:$BF$2,0))</f>
        <v>9.0164631219512188</v>
      </c>
      <c r="AE119" s="62" cm="1">
        <f t="array" ref="AE119">INDEX('Historical Data'!$AF98:$BF98,,MATCH(AE$23,'Historical Data'!$AF$2:$BF$2,0))</f>
        <v>2.8048780487804876</v>
      </c>
    </row>
    <row r="120" spans="29:31" x14ac:dyDescent="0.35">
      <c r="AC120" s="8">
        <f>'Historical Data'!A99</f>
        <v>44677</v>
      </c>
      <c r="AD120" s="62" cm="1">
        <f t="array" ref="AD120">INDEX('Historical Data'!$AF99:$BF99,,MATCH(AD$23,'Historical Data'!$AF$2:$BF$2,0))</f>
        <v>9.2231705853658532</v>
      </c>
      <c r="AE120" s="62" cm="1">
        <f t="array" ref="AE120">INDEX('Historical Data'!$AF99:$BF99,,MATCH(AE$23,'Historical Data'!$AF$2:$BF$2,0))</f>
        <v>2.7091462682926828</v>
      </c>
    </row>
    <row r="121" spans="29:31" x14ac:dyDescent="0.35">
      <c r="AC121" s="8">
        <f>'Historical Data'!A100</f>
        <v>44678</v>
      </c>
      <c r="AD121" s="62" cm="1">
        <f t="array" ref="AD121">INDEX('Historical Data'!$AF100:$BF100,,MATCH(AD$23,'Historical Data'!$AF$2:$BF$2,0))</f>
        <v>9.1768292682926838</v>
      </c>
      <c r="AE121" s="62" cm="1">
        <f t="array" ref="AE121">INDEX('Historical Data'!$AF100:$BF100,,MATCH(AE$23,'Historical Data'!$AF$2:$BF$2,0))</f>
        <v>2.7621951219512195</v>
      </c>
    </row>
    <row r="122" spans="29:31" x14ac:dyDescent="0.35">
      <c r="AC122" s="8">
        <f>'Historical Data'!A101</f>
        <v>44679</v>
      </c>
      <c r="AD122" s="62" cm="1">
        <f t="array" ref="AD122">INDEX('Historical Data'!$AF101:$BF101,,MATCH(AD$23,'Historical Data'!$AF$2:$BF$2,0))</f>
        <v>9.114024097560975</v>
      </c>
      <c r="AE122" s="62" cm="1">
        <f t="array" ref="AE122">INDEX('Historical Data'!$AF101:$BF101,,MATCH(AE$23,'Historical Data'!$AF$2:$BF$2,0))</f>
        <v>2.6713415</v>
      </c>
    </row>
    <row r="123" spans="29:31" x14ac:dyDescent="0.35">
      <c r="AC123" s="8">
        <f>'Historical Data'!A102</f>
        <v>44680</v>
      </c>
      <c r="AD123" s="62" cm="1">
        <f t="array" ref="AD123">INDEX('Historical Data'!$AF102:$BF102,,MATCH(AD$23,'Historical Data'!$AF$2:$BF$2,0))</f>
        <v>9.0121951219512191</v>
      </c>
      <c r="AE123" s="62" cm="1">
        <f t="array" ref="AE123">INDEX('Historical Data'!$AF102:$BF102,,MATCH(AE$23,'Historical Data'!$AF$2:$BF$2,0))</f>
        <v>2.7170732073170734</v>
      </c>
    </row>
    <row r="124" spans="29:31" x14ac:dyDescent="0.35">
      <c r="AC124" s="8">
        <f>'Historical Data'!A103</f>
        <v>44683</v>
      </c>
      <c r="AD124" s="62" cm="1">
        <f t="array" ref="AD124">INDEX('Historical Data'!$AF103:$BF103,,MATCH(AD$23,'Historical Data'!$AF$2:$BF$2,0))</f>
        <v>9.0408533658536587</v>
      </c>
      <c r="AE124" s="62" cm="1">
        <f t="array" ref="AE124">INDEX('Historical Data'!$AF103:$BF103,,MATCH(AE$23,'Historical Data'!$AF$2:$BF$2,0))</f>
        <v>2.7634147073170734</v>
      </c>
    </row>
    <row r="125" spans="29:31" x14ac:dyDescent="0.35">
      <c r="AC125" s="8">
        <f>'Historical Data'!A104</f>
        <v>44685</v>
      </c>
      <c r="AD125" s="62" cm="1">
        <f t="array" ref="AD125">INDEX('Historical Data'!$AF104:$BF104,,MATCH(AD$23,'Historical Data'!$AF$2:$BF$2,0))</f>
        <v>8.8097563902439031</v>
      </c>
      <c r="AE125" s="62" cm="1">
        <f t="array" ref="AE125">INDEX('Historical Data'!$AF104:$BF104,,MATCH(AE$23,'Historical Data'!$AF$2:$BF$2,0))</f>
        <v>2.9408535853658537</v>
      </c>
    </row>
    <row r="126" spans="29:31" x14ac:dyDescent="0.35">
      <c r="AC126" s="8">
        <f>'Historical Data'!A105</f>
        <v>44686</v>
      </c>
      <c r="AD126" s="62" cm="1">
        <f t="array" ref="AD126">INDEX('Historical Data'!$AF105:$BF105,,MATCH(AD$23,'Historical Data'!$AF$2:$BF$2,0))</f>
        <v>8.7676830731707316</v>
      </c>
      <c r="AE126" s="62" cm="1">
        <f t="array" ref="AE126">INDEX('Historical Data'!$AF105:$BF105,,MATCH(AE$23,'Historical Data'!$AF$2:$BF$2,0))</f>
        <v>2.8987804512195123</v>
      </c>
    </row>
    <row r="127" spans="29:31" x14ac:dyDescent="0.35">
      <c r="AC127" s="8">
        <f>'Historical Data'!A106</f>
        <v>44687</v>
      </c>
      <c r="AD127" s="62" cm="1">
        <f t="array" ref="AD127">INDEX('Historical Data'!$AF106:$BF106,,MATCH(AD$23,'Historical Data'!$AF$2:$BF$2,0))</f>
        <v>8.661585365853659</v>
      </c>
      <c r="AE127" s="62" cm="1">
        <f t="array" ref="AE127">INDEX('Historical Data'!$AF106:$BF106,,MATCH(AE$23,'Historical Data'!$AF$2:$BF$2,0))</f>
        <v>2.7859755731707319</v>
      </c>
    </row>
    <row r="128" spans="29:31" x14ac:dyDescent="0.35">
      <c r="AC128" s="8">
        <f>'Historical Data'!A107</f>
        <v>44690</v>
      </c>
      <c r="AD128" s="62" cm="1">
        <f t="array" ref="AD128">INDEX('Historical Data'!$AF107:$BF107,,MATCH(AD$23,'Historical Data'!$AF$2:$BF$2,0))</f>
        <v>8.6768292682926838</v>
      </c>
      <c r="AE128" s="62" cm="1">
        <f t="array" ref="AE128">INDEX('Historical Data'!$AF107:$BF107,,MATCH(AE$23,'Historical Data'!$AF$2:$BF$2,0))</f>
        <v>2.8445121951219514</v>
      </c>
    </row>
    <row r="129" spans="29:31" x14ac:dyDescent="0.35">
      <c r="AC129" s="8">
        <f>'Historical Data'!A108</f>
        <v>44691</v>
      </c>
      <c r="AD129" s="62" cm="1">
        <f t="array" ref="AD129">INDEX('Historical Data'!$AF108:$BF108,,MATCH(AD$23,'Historical Data'!$AF$2:$BF$2,0))</f>
        <v>8.7762198048780498</v>
      </c>
      <c r="AE129" s="62" cm="1">
        <f t="array" ref="AE129">INDEX('Historical Data'!$AF108:$BF108,,MATCH(AE$23,'Historical Data'!$AF$2:$BF$2,0))</f>
        <v>2.80243906097561</v>
      </c>
    </row>
    <row r="130" spans="29:31" x14ac:dyDescent="0.35">
      <c r="AC130" s="8">
        <f>'Historical Data'!A109</f>
        <v>44692</v>
      </c>
      <c r="AD130" s="62" cm="1">
        <f t="array" ref="AD130">INDEX('Historical Data'!$AF109:$BF109,,MATCH(AD$23,'Historical Data'!$AF$2:$BF$2,0))</f>
        <v>8.8152436097560969</v>
      </c>
      <c r="AE130" s="62" cm="1">
        <f t="array" ref="AE130">INDEX('Historical Data'!$AF109:$BF109,,MATCH(AE$23,'Historical Data'!$AF$2:$BF$2,0))</f>
        <v>2.7682926829268291</v>
      </c>
    </row>
    <row r="131" spans="29:31" x14ac:dyDescent="0.35">
      <c r="AC131" s="8">
        <f>'Historical Data'!A110</f>
        <v>44693</v>
      </c>
      <c r="AD131" s="62" cm="1">
        <f t="array" ref="AD131">INDEX('Historical Data'!$AF110:$BF110,,MATCH(AD$23,'Historical Data'!$AF$2:$BF$2,0))</f>
        <v>8.6024393170731717</v>
      </c>
      <c r="AE131" s="62" cm="1">
        <f t="array" ref="AE131">INDEX('Historical Data'!$AF110:$BF110,,MATCH(AE$23,'Historical Data'!$AF$2:$BF$2,0))</f>
        <v>2.6939023658536585</v>
      </c>
    </row>
    <row r="132" spans="29:31" x14ac:dyDescent="0.35">
      <c r="AC132" s="8">
        <f>'Historical Data'!A111</f>
        <v>44694</v>
      </c>
      <c r="AD132" s="62" cm="1">
        <f t="array" ref="AD132">INDEX('Historical Data'!$AF111:$BF111,,MATCH(AD$23,'Historical Data'!$AF$2:$BF$2,0))</f>
        <v>8.4134149268292688</v>
      </c>
      <c r="AE132" s="62" cm="1">
        <f t="array" ref="AE132">INDEX('Historical Data'!$AF111:$BF111,,MATCH(AE$23,'Historical Data'!$AF$2:$BF$2,0))</f>
        <v>2.7006097195121952</v>
      </c>
    </row>
    <row r="133" spans="29:31" x14ac:dyDescent="0.35">
      <c r="AC133" s="8">
        <f>'Historical Data'!A112</f>
        <v>44697</v>
      </c>
      <c r="AD133" s="62" cm="1">
        <f t="array" ref="AD133">INDEX('Historical Data'!$AF112:$BF112,,MATCH(AD$23,'Historical Data'!$AF$2:$BF$2,0))</f>
        <v>8.4536586829268288</v>
      </c>
      <c r="AE133" s="62" cm="1">
        <f t="array" ref="AE133">INDEX('Historical Data'!$AF112:$BF112,,MATCH(AE$23,'Historical Data'!$AF$2:$BF$2,0))</f>
        <v>2.7396340731707318</v>
      </c>
    </row>
    <row r="134" spans="29:31" x14ac:dyDescent="0.35">
      <c r="AC134" s="8">
        <f>'Historical Data'!A113</f>
        <v>44698</v>
      </c>
      <c r="AD134" s="62" cm="1">
        <f t="array" ref="AD134">INDEX('Historical Data'!$AF113:$BF113,,MATCH(AD$23,'Historical Data'!$AF$2:$BF$2,0))</f>
        <v>8.6225608292682931</v>
      </c>
      <c r="AE134" s="62" cm="1">
        <f t="array" ref="AE134">INDEX('Historical Data'!$AF113:$BF113,,MATCH(AE$23,'Historical Data'!$AF$2:$BF$2,0))</f>
        <v>2.8445121951219514</v>
      </c>
    </row>
    <row r="135" spans="29:31" x14ac:dyDescent="0.35">
      <c r="AC135" s="8">
        <f>'Historical Data'!A114</f>
        <v>44699</v>
      </c>
      <c r="AD135" s="62" cm="1">
        <f t="array" ref="AD135">INDEX('Historical Data'!$AF114:$BF114,,MATCH(AD$23,'Historical Data'!$AF$2:$BF$2,0))</f>
        <v>8.4896344390243907</v>
      </c>
      <c r="AE135" s="62" cm="1">
        <f t="array" ref="AE135">INDEX('Historical Data'!$AF114:$BF114,,MATCH(AE$23,'Historical Data'!$AF$2:$BF$2,0))</f>
        <v>2.8676828536585366</v>
      </c>
    </row>
    <row r="136" spans="29:31" x14ac:dyDescent="0.35">
      <c r="AC136" s="8">
        <f>'Historical Data'!A115</f>
        <v>44700</v>
      </c>
      <c r="AD136" s="62" cm="1">
        <f t="array" ref="AD136">INDEX('Historical Data'!$AF115:$BF115,,MATCH(AD$23,'Historical Data'!$AF$2:$BF$2,0))</f>
        <v>8.2225609756097562</v>
      </c>
      <c r="AE136" s="62" cm="1">
        <f t="array" ref="AE136">INDEX('Historical Data'!$AF115:$BF115,,MATCH(AE$23,'Historical Data'!$AF$2:$BF$2,0))</f>
        <v>2.8384146341463414</v>
      </c>
    </row>
    <row r="137" spans="29:31" x14ac:dyDescent="0.35">
      <c r="AC137" s="8">
        <f>'Historical Data'!A116</f>
        <v>44701</v>
      </c>
      <c r="AD137" s="62" cm="1">
        <f t="array" ref="AD137">INDEX('Historical Data'!$AF116:$BF116,,MATCH(AD$23,'Historical Data'!$AF$2:$BF$2,0))</f>
        <v>8.3890246829268289</v>
      </c>
      <c r="AE137" s="62" cm="1">
        <f t="array" ref="AE137">INDEX('Historical Data'!$AF116:$BF116,,MATCH(AE$23,'Historical Data'!$AF$2:$BF$2,0))</f>
        <v>2.8560975243902438</v>
      </c>
    </row>
    <row r="138" spans="29:31" x14ac:dyDescent="0.35">
      <c r="AC138" s="8">
        <f>'Historical Data'!A117</f>
        <v>44704</v>
      </c>
      <c r="AD138" s="62" cm="1">
        <f t="array" ref="AD138">INDEX('Historical Data'!$AF117:$BF117,,MATCH(AD$23,'Historical Data'!$AF$2:$BF$2,0))</f>
        <v>8.364024097560975</v>
      </c>
      <c r="AE138" s="62" cm="1">
        <f t="array" ref="AE138">INDEX('Historical Data'!$AF117:$BF117,,MATCH(AE$23,'Historical Data'!$AF$2:$BF$2,0))</f>
        <v>2.8176829634146343</v>
      </c>
    </row>
    <row r="139" spans="29:31" x14ac:dyDescent="0.35">
      <c r="AC139" s="8">
        <f>'Historical Data'!A118</f>
        <v>44705</v>
      </c>
      <c r="AD139" s="62" cm="1">
        <f t="array" ref="AD139">INDEX('Historical Data'!$AF118:$BF118,,MATCH(AD$23,'Historical Data'!$AF$2:$BF$2,0))</f>
        <v>8.2707318536585372</v>
      </c>
      <c r="AE139" s="62" cm="1">
        <f t="array" ref="AE139">INDEX('Historical Data'!$AF118:$BF118,,MATCH(AE$23,'Historical Data'!$AF$2:$BF$2,0))</f>
        <v>2.8323170731707319</v>
      </c>
    </row>
    <row r="140" spans="29:31" x14ac:dyDescent="0.35">
      <c r="AC140" s="8">
        <f>'Historical Data'!A119</f>
        <v>44706</v>
      </c>
      <c r="AD140" s="62" cm="1">
        <f t="array" ref="AD140">INDEX('Historical Data'!$AF119:$BF119,,MATCH(AD$23,'Historical Data'!$AF$2:$BF$2,0))</f>
        <v>8.3926830731707316</v>
      </c>
      <c r="AE140" s="62" cm="1">
        <f t="array" ref="AE140">INDEX('Historical Data'!$AF119:$BF119,,MATCH(AE$23,'Historical Data'!$AF$2:$BF$2,0))</f>
        <v>2.8628048780487805</v>
      </c>
    </row>
    <row r="141" spans="29:31" x14ac:dyDescent="0.35">
      <c r="AC141" s="8">
        <f>'Historical Data'!A120</f>
        <v>44707</v>
      </c>
      <c r="AD141" s="62" cm="1">
        <f t="array" ref="AD141">INDEX('Historical Data'!$AF120:$BF120,,MATCH(AD$23,'Historical Data'!$AF$2:$BF$2,0))</f>
        <v>8.4591466341463413</v>
      </c>
      <c r="AE141" s="62" cm="1">
        <f t="array" ref="AE141">INDEX('Historical Data'!$AF120:$BF120,,MATCH(AE$23,'Historical Data'!$AF$2:$BF$2,0))</f>
        <v>2.8414634146341462</v>
      </c>
    </row>
    <row r="142" spans="29:31" x14ac:dyDescent="0.35">
      <c r="AC142" s="8">
        <f>'Historical Data'!A121</f>
        <v>44708</v>
      </c>
      <c r="AD142" s="62" cm="1">
        <f t="array" ref="AD142">INDEX('Historical Data'!$AF121:$BF121,,MATCH(AD$23,'Historical Data'!$AF$2:$BF$2,0))</f>
        <v>8.3463417560975621</v>
      </c>
      <c r="AE142" s="62" cm="1">
        <f t="array" ref="AE142">INDEX('Historical Data'!$AF121:$BF121,,MATCH(AE$23,'Historical Data'!$AF$2:$BF$2,0))</f>
        <v>2.8420732073170734</v>
      </c>
    </row>
    <row r="143" spans="29:31" x14ac:dyDescent="0.35">
      <c r="AC143" s="8">
        <f>'Historical Data'!A122</f>
        <v>44711</v>
      </c>
      <c r="AD143" s="62" cm="1">
        <f t="array" ref="AD143">INDEX('Historical Data'!$AF122:$BF122,,MATCH(AD$23,'Historical Data'!$AF$2:$BF$2,0))</f>
        <v>8.524999853658537</v>
      </c>
      <c r="AE143" s="62" cm="1">
        <f t="array" ref="AE143">INDEX('Historical Data'!$AF122:$BF122,,MATCH(AE$23,'Historical Data'!$AF$2:$BF$2,0))</f>
        <v>2.8079268292682928</v>
      </c>
    </row>
    <row r="144" spans="29:31" x14ac:dyDescent="0.35">
      <c r="AC144" s="8">
        <f>'Historical Data'!A123</f>
        <v>44712</v>
      </c>
      <c r="AD144" s="62" cm="1">
        <f t="array" ref="AD144">INDEX('Historical Data'!$AF123:$BF123,,MATCH(AD$23,'Historical Data'!$AF$2:$BF$2,0))</f>
        <v>8.5390245365853659</v>
      </c>
      <c r="AE144" s="62" cm="1">
        <f t="array" ref="AE144">INDEX('Historical Data'!$AF123:$BF123,,MATCH(AE$23,'Historical Data'!$AF$2:$BF$2,0))</f>
        <v>2.6768292682926829</v>
      </c>
    </row>
    <row r="145" spans="29:31" x14ac:dyDescent="0.35">
      <c r="AC145" s="8">
        <f>'Historical Data'!A124</f>
        <v>44713</v>
      </c>
      <c r="AD145" s="62" cm="1">
        <f t="array" ref="AD145">INDEX('Historical Data'!$AF124:$BF124,,MATCH(AD$23,'Historical Data'!$AF$2:$BF$2,0))</f>
        <v>8.4713417560975621</v>
      </c>
      <c r="AE145" s="62" cm="1">
        <f t="array" ref="AE145">INDEX('Historical Data'!$AF124:$BF124,,MATCH(AE$23,'Historical Data'!$AF$2:$BF$2,0))</f>
        <v>2.6878048048780485</v>
      </c>
    </row>
    <row r="146" spans="29:31" x14ac:dyDescent="0.35">
      <c r="AC146" s="8">
        <f>'Historical Data'!A125</f>
        <v>44714</v>
      </c>
      <c r="AD146" s="62" cm="1">
        <f t="array" ref="AD146">INDEX('Historical Data'!$AF125:$BF125,,MATCH(AD$23,'Historical Data'!$AF$2:$BF$2,0))</f>
        <v>8.4871952682926839</v>
      </c>
      <c r="AE146" s="62" cm="1">
        <f t="array" ref="AE146">INDEX('Historical Data'!$AF125:$BF125,,MATCH(AE$23,'Historical Data'!$AF$2:$BF$2,0))</f>
        <v>2.6701219146341462</v>
      </c>
    </row>
    <row r="147" spans="29:31" x14ac:dyDescent="0.35">
      <c r="AC147" s="8">
        <f>'Historical Data'!A126</f>
        <v>44715</v>
      </c>
      <c r="AD147" s="62" cm="1">
        <f t="array" ref="AD147">INDEX('Historical Data'!$AF126:$BF126,,MATCH(AD$23,'Historical Data'!$AF$2:$BF$2,0))</f>
        <v>8.3719512195121943</v>
      </c>
      <c r="AE147" s="62" cm="1">
        <f t="array" ref="AE147">INDEX('Historical Data'!$AF126:$BF126,,MATCH(AE$23,'Historical Data'!$AF$2:$BF$2,0))</f>
        <v>2.5585366219512196</v>
      </c>
    </row>
    <row r="148" spans="29:31" x14ac:dyDescent="0.35">
      <c r="AC148" s="8">
        <f>'Historical Data'!A127</f>
        <v>44718</v>
      </c>
      <c r="AD148" s="62" cm="1">
        <f t="array" ref="AD148">INDEX('Historical Data'!$AF127:$BF127,,MATCH(AD$23,'Historical Data'!$AF$2:$BF$2,0))</f>
        <v>8.3286586829268288</v>
      </c>
      <c r="AE148" s="62" cm="1">
        <f t="array" ref="AE148">INDEX('Historical Data'!$AF127:$BF127,,MATCH(AE$23,'Historical Data'!$AF$2:$BF$2,0))</f>
        <v>2.5646341829268291</v>
      </c>
    </row>
    <row r="149" spans="29:31" x14ac:dyDescent="0.35">
      <c r="AC149" s="8">
        <f>'Historical Data'!A128</f>
        <v>44719</v>
      </c>
      <c r="AD149" s="62" cm="1">
        <f t="array" ref="AD149">INDEX('Historical Data'!$AF128:$BF128,,MATCH(AD$23,'Historical Data'!$AF$2:$BF$2,0))</f>
        <v>8.3573169268292684</v>
      </c>
      <c r="AE149" s="62" cm="1">
        <f t="array" ref="AE149">INDEX('Historical Data'!$AF128:$BF128,,MATCH(AE$23,'Historical Data'!$AF$2:$BF$2,0))</f>
        <v>2.3768291951219513</v>
      </c>
    </row>
    <row r="150" spans="29:31" x14ac:dyDescent="0.35">
      <c r="AC150" s="8">
        <f>'Historical Data'!A129</f>
        <v>44720</v>
      </c>
      <c r="AD150" s="62" cm="1">
        <f t="array" ref="AD150">INDEX('Historical Data'!$AF129:$BF129,,MATCH(AD$23,'Historical Data'!$AF$2:$BF$2,0))</f>
        <v>8.089024243902438</v>
      </c>
      <c r="AE150" s="62" cm="1">
        <f t="array" ref="AE150">INDEX('Historical Data'!$AF129:$BF129,,MATCH(AE$23,'Historical Data'!$AF$2:$BF$2,0))</f>
        <v>2.4945122317073172</v>
      </c>
    </row>
    <row r="151" spans="29:31" x14ac:dyDescent="0.35">
      <c r="AC151" s="8">
        <f>'Historical Data'!A130</f>
        <v>44721</v>
      </c>
      <c r="AD151" s="62" cm="1">
        <f t="array" ref="AD151">INDEX('Historical Data'!$AF130:$BF130,,MATCH(AD$23,'Historical Data'!$AF$2:$BF$2,0))</f>
        <v>8.2481704390243902</v>
      </c>
      <c r="AE151" s="62" cm="1">
        <f t="array" ref="AE151">INDEX('Historical Data'!$AF130:$BF130,,MATCH(AE$23,'Historical Data'!$AF$2:$BF$2,0))</f>
        <v>2.4548780853658538</v>
      </c>
    </row>
    <row r="152" spans="29:31" x14ac:dyDescent="0.35">
      <c r="AC152" s="8">
        <f>'Historical Data'!A131</f>
        <v>44722</v>
      </c>
      <c r="AD152" s="62" cm="1">
        <f t="array" ref="AD152">INDEX('Historical Data'!$AF131:$BF131,,MATCH(AD$23,'Historical Data'!$AF$2:$BF$2,0))</f>
        <v>8.2115850731707312</v>
      </c>
      <c r="AE152" s="62" cm="1">
        <f t="array" ref="AE152">INDEX('Historical Data'!$AF131:$BF131,,MATCH(AE$23,'Historical Data'!$AF$2:$BF$2,0))</f>
        <v>2.4749999634146342</v>
      </c>
    </row>
    <row r="153" spans="29:31" x14ac:dyDescent="0.35">
      <c r="AC153" s="8">
        <f>'Historical Data'!A132</f>
        <v>44725</v>
      </c>
      <c r="AD153" s="62" cm="1">
        <f t="array" ref="AD153">INDEX('Historical Data'!$AF132:$BF132,,MATCH(AD$23,'Historical Data'!$AF$2:$BF$2,0))</f>
        <v>8.1865852195121942</v>
      </c>
      <c r="AE153" s="62" cm="1">
        <f t="array" ref="AE153">INDEX('Historical Data'!$AF132:$BF132,,MATCH(AE$23,'Historical Data'!$AF$2:$BF$2,0))</f>
        <v>2.5353657804878047</v>
      </c>
    </row>
    <row r="154" spans="29:31" x14ac:dyDescent="0.35">
      <c r="AC154" s="8">
        <f>'Historical Data'!A133</f>
        <v>44726</v>
      </c>
      <c r="AD154" s="62" cm="1">
        <f t="array" ref="AD154">INDEX('Historical Data'!$AF133:$BF133,,MATCH(AD$23,'Historical Data'!$AF$2:$BF$2,0))</f>
        <v>8.3176827804878055</v>
      </c>
      <c r="AE154" s="62" cm="1">
        <f t="array" ref="AE154">INDEX('Historical Data'!$AF133:$BF133,,MATCH(AE$23,'Historical Data'!$AF$2:$BF$2,0))</f>
        <v>2.5384145609756095</v>
      </c>
    </row>
    <row r="155" spans="29:31" x14ac:dyDescent="0.35">
      <c r="AC155" s="8">
        <f>'Historical Data'!A134</f>
        <v>44727</v>
      </c>
      <c r="AD155" s="62" cm="1">
        <f t="array" ref="AD155">INDEX('Historical Data'!$AF134:$BF134,,MATCH(AD$23,'Historical Data'!$AF$2:$BF$2,0))</f>
        <v>8.3182923902439025</v>
      </c>
      <c r="AE155" s="62" cm="1">
        <f t="array" ref="AE155">INDEX('Historical Data'!$AF134:$BF134,,MATCH(AE$23,'Historical Data'!$AF$2:$BF$2,0))</f>
        <v>2.5445121219512195</v>
      </c>
    </row>
    <row r="156" spans="29:31" x14ac:dyDescent="0.35">
      <c r="AC156" s="8">
        <f>'Historical Data'!A135</f>
        <v>44728</v>
      </c>
      <c r="AD156" s="62" cm="1">
        <f t="array" ref="AD156">INDEX('Historical Data'!$AF135:$BF135,,MATCH(AD$23,'Historical Data'!$AF$2:$BF$2,0))</f>
        <v>7.9780489268292687</v>
      </c>
      <c r="AE156" s="62" cm="1">
        <f t="array" ref="AE156">INDEX('Historical Data'!$AF135:$BF135,,MATCH(AE$23,'Historical Data'!$AF$2:$BF$2,0))</f>
        <v>2.528048817073171</v>
      </c>
    </row>
    <row r="157" spans="29:31" x14ac:dyDescent="0.35">
      <c r="AC157" s="8">
        <f>'Historical Data'!A136</f>
        <v>44729</v>
      </c>
      <c r="AD157" s="62" cm="1">
        <f t="array" ref="AD157">INDEX('Historical Data'!$AF136:$BF136,,MATCH(AD$23,'Historical Data'!$AF$2:$BF$2,0))</f>
        <v>7.849390536585366</v>
      </c>
      <c r="AE157" s="62" cm="1">
        <f t="array" ref="AE157">INDEX('Historical Data'!$AF136:$BF136,,MATCH(AE$23,'Historical Data'!$AF$2:$BF$2,0))</f>
        <v>2.4658536219512195</v>
      </c>
    </row>
    <row r="158" spans="29:31" x14ac:dyDescent="0.35">
      <c r="AC158" s="8">
        <f>'Historical Data'!A137</f>
        <v>44732</v>
      </c>
      <c r="AD158" s="62" cm="1">
        <f t="array" ref="AD158">INDEX('Historical Data'!$AF137:$BF137,,MATCH(AD$23,'Historical Data'!$AF$2:$BF$2,0))</f>
        <v>7.8158539512195127</v>
      </c>
      <c r="AE158" s="62" cm="1">
        <f t="array" ref="AE158">INDEX('Historical Data'!$AF137:$BF137,,MATCH(AE$23,'Historical Data'!$AF$2:$BF$2,0))</f>
        <v>2.524390243902439</v>
      </c>
    </row>
    <row r="159" spans="29:31" x14ac:dyDescent="0.35">
      <c r="AC159" s="8">
        <f>'Historical Data'!A138</f>
        <v>44733</v>
      </c>
      <c r="AD159" s="62" cm="1">
        <f t="array" ref="AD159">INDEX('Historical Data'!$AF138:$BF138,,MATCH(AD$23,'Historical Data'!$AF$2:$BF$2,0))</f>
        <v>7.9792681463414636</v>
      </c>
      <c r="AE159" s="62" cm="1">
        <f t="array" ref="AE159">INDEX('Historical Data'!$AF138:$BF138,,MATCH(AE$23,'Historical Data'!$AF$2:$BF$2,0))</f>
        <v>2.5786585</v>
      </c>
    </row>
    <row r="160" spans="29:31" x14ac:dyDescent="0.35">
      <c r="AC160" s="8">
        <f>'Historical Data'!A139</f>
        <v>44734</v>
      </c>
      <c r="AD160" s="62" cm="1">
        <f t="array" ref="AD160">INDEX('Historical Data'!$AF139:$BF139,,MATCH(AD$23,'Historical Data'!$AF$2:$BF$2,0))</f>
        <v>7.8396338536585359</v>
      </c>
      <c r="AE160" s="62" cm="1">
        <f t="array" ref="AE160">INDEX('Historical Data'!$AF139:$BF139,,MATCH(AE$23,'Historical Data'!$AF$2:$BF$2,0))</f>
        <v>2.5951219878048781</v>
      </c>
    </row>
    <row r="161" spans="29:31" x14ac:dyDescent="0.35">
      <c r="AC161" s="8">
        <f>'Historical Data'!A140</f>
        <v>44735</v>
      </c>
      <c r="AD161" s="62" cm="1">
        <f t="array" ref="AD161">INDEX('Historical Data'!$AF140:$BF140,,MATCH(AD$23,'Historical Data'!$AF$2:$BF$2,0))</f>
        <v>8.0512196585365849</v>
      </c>
      <c r="AE161" s="62" cm="1">
        <f t="array" ref="AE161">INDEX('Historical Data'!$AF140:$BF140,,MATCH(AE$23,'Historical Data'!$AF$2:$BF$2,0))</f>
        <v>2.6097560975609757</v>
      </c>
    </row>
    <row r="162" spans="29:31" x14ac:dyDescent="0.35">
      <c r="AC162" s="8">
        <f>'Historical Data'!A141</f>
        <v>44736</v>
      </c>
      <c r="AD162" s="62" cm="1">
        <f t="array" ref="AD162">INDEX('Historical Data'!$AF141:$BF141,,MATCH(AD$23,'Historical Data'!$AF$2:$BF$2,0))</f>
        <v>8.1853660000000001</v>
      </c>
      <c r="AE162" s="62" cm="1">
        <f t="array" ref="AE162">INDEX('Historical Data'!$AF141:$BF141,,MATCH(AE$23,'Historical Data'!$AF$2:$BF$2,0))</f>
        <v>2.6164634512195124</v>
      </c>
    </row>
    <row r="163" spans="29:31" x14ac:dyDescent="0.35">
      <c r="AC163" s="8">
        <f>'Historical Data'!A142</f>
        <v>44739</v>
      </c>
      <c r="AD163" s="62" cm="1">
        <f t="array" ref="AD163">INDEX('Historical Data'!$AF142:$BF142,,MATCH(AD$23,'Historical Data'!$AF$2:$BF$2,0))</f>
        <v>8.3408538048780496</v>
      </c>
      <c r="AE163" s="62" cm="1">
        <f t="array" ref="AE163">INDEX('Historical Data'!$AF142:$BF142,,MATCH(AE$23,'Historical Data'!$AF$2:$BF$2,0))</f>
        <v>2.6835366219512196</v>
      </c>
    </row>
    <row r="164" spans="29:31" x14ac:dyDescent="0.35">
      <c r="AC164" s="8">
        <f>'Historical Data'!A143</f>
        <v>44740</v>
      </c>
      <c r="AD164" s="62" cm="1">
        <f t="array" ref="AD164">INDEX('Historical Data'!$AF143:$BF143,,MATCH(AD$23,'Historical Data'!$AF$2:$BF$2,0))</f>
        <v>8.3067076097560975</v>
      </c>
      <c r="AE164" s="62" cm="1">
        <f t="array" ref="AE164">INDEX('Historical Data'!$AF143:$BF143,,MATCH(AE$23,'Historical Data'!$AF$2:$BF$2,0))</f>
        <v>2.6920731707317072</v>
      </c>
    </row>
    <row r="165" spans="29:31" x14ac:dyDescent="0.35">
      <c r="AC165" s="8">
        <f>'Historical Data'!A144</f>
        <v>44741</v>
      </c>
      <c r="AD165" s="62" cm="1">
        <f t="array" ref="AD165">INDEX('Historical Data'!$AF144:$BF144,,MATCH(AD$23,'Historical Data'!$AF$2:$BF$2,0))</f>
        <v>8.3878047317073161</v>
      </c>
      <c r="AE165" s="62" cm="1">
        <f t="array" ref="AE165">INDEX('Historical Data'!$AF144:$BF144,,MATCH(AE$23,'Historical Data'!$AF$2:$BF$2,0))</f>
        <v>2.7012195121951219</v>
      </c>
    </row>
    <row r="166" spans="29:31" x14ac:dyDescent="0.35">
      <c r="AC166" s="8">
        <f>'Historical Data'!A145</f>
        <v>44742</v>
      </c>
      <c r="AD166" s="62" cm="1">
        <f t="array" ref="AD166">INDEX('Historical Data'!$AF145:$BF145,,MATCH(AD$23,'Historical Data'!$AF$2:$BF$2,0))</f>
        <v>8.3530489268292687</v>
      </c>
      <c r="AE166" s="62" cm="1">
        <f t="array" ref="AE166">INDEX('Historical Data'!$AF145:$BF145,,MATCH(AE$23,'Historical Data'!$AF$2:$BF$2,0))</f>
        <v>2.6920731707317072</v>
      </c>
    </row>
    <row r="167" spans="29:31" x14ac:dyDescent="0.35">
      <c r="AC167" s="8">
        <f>'Historical Data'!A146</f>
        <v>44743</v>
      </c>
      <c r="AD167" s="62" cm="1">
        <f t="array" ref="AD167">INDEX('Historical Data'!$AF146:$BF146,,MATCH(AD$23,'Historical Data'!$AF$2:$BF$2,0))</f>
        <v>8.212805024390244</v>
      </c>
      <c r="AE167" s="62" cm="1">
        <f t="array" ref="AE167">INDEX('Historical Data'!$AF146:$BF146,,MATCH(AE$23,'Historical Data'!$AF$2:$BF$2,0))</f>
        <v>2.699390317073171</v>
      </c>
    </row>
    <row r="168" spans="29:31" x14ac:dyDescent="0.35">
      <c r="AC168" s="8">
        <f>'Historical Data'!A147</f>
        <v>44746</v>
      </c>
      <c r="AD168" s="62" cm="1">
        <f t="array" ref="AD168">INDEX('Historical Data'!$AF147:$BF147,,MATCH(AD$23,'Historical Data'!$AF$2:$BF$2,0))</f>
        <v>8.3158539512195127</v>
      </c>
      <c r="AE168" s="62" cm="1">
        <f t="array" ref="AE168">INDEX('Historical Data'!$AF147:$BF147,,MATCH(AE$23,'Historical Data'!$AF$2:$BF$2,0))</f>
        <v>2.7439024390243905</v>
      </c>
    </row>
    <row r="169" spans="29:31" x14ac:dyDescent="0.35">
      <c r="AC169" s="8">
        <f>'Historical Data'!A148</f>
        <v>44747</v>
      </c>
      <c r="AD169" s="62" cm="1">
        <f t="array" ref="AD169">INDEX('Historical Data'!$AF148:$BF148,,MATCH(AD$23,'Historical Data'!$AF$2:$BF$2,0))</f>
        <v>8.3469513658536592</v>
      </c>
      <c r="AE169" s="62" cm="1">
        <f t="array" ref="AE169">INDEX('Historical Data'!$AF148:$BF148,,MATCH(AE$23,'Historical Data'!$AF$2:$BF$2,0))</f>
        <v>2.778048817073171</v>
      </c>
    </row>
    <row r="170" spans="29:31" x14ac:dyDescent="0.35">
      <c r="AC170" s="8">
        <f>'Historical Data'!A149</f>
        <v>44748</v>
      </c>
      <c r="AD170" s="62" cm="1">
        <f t="array" ref="AD170">INDEX('Historical Data'!$AF149:$BF149,,MATCH(AD$23,'Historical Data'!$AF$2:$BF$2,0))</f>
        <v>8.462805024390244</v>
      </c>
      <c r="AE170" s="62" cm="1">
        <f t="array" ref="AE170">INDEX('Historical Data'!$AF149:$BF149,,MATCH(AE$23,'Historical Data'!$AF$2:$BF$2,0))</f>
        <v>2.7804878048780486</v>
      </c>
    </row>
    <row r="171" spans="29:31" x14ac:dyDescent="0.35">
      <c r="AC171" s="8">
        <f>'Historical Data'!A150</f>
        <v>44749</v>
      </c>
      <c r="AD171" s="62" cm="1">
        <f t="array" ref="AD171">INDEX('Historical Data'!$AF150:$BF150,,MATCH(AD$23,'Historical Data'!$AF$2:$BF$2,0))</f>
        <v>8.375609609756097</v>
      </c>
      <c r="AE171" s="62" cm="1">
        <f t="array" ref="AE171">INDEX('Historical Data'!$AF150:$BF150,,MATCH(AE$23,'Historical Data'!$AF$2:$BF$2,0))</f>
        <v>2.7756098292682929</v>
      </c>
    </row>
    <row r="172" spans="29:31" x14ac:dyDescent="0.35">
      <c r="AC172" s="8">
        <f>'Historical Data'!A151</f>
        <v>44750</v>
      </c>
      <c r="AD172" s="62" cm="1">
        <f t="array" ref="AD172">INDEX('Historical Data'!$AF151:$BF151,,MATCH(AD$23,'Historical Data'!$AF$2:$BF$2,0))</f>
        <v>8.4774393170731717</v>
      </c>
      <c r="AE172" s="62" cm="1">
        <f t="array" ref="AE172">INDEX('Historical Data'!$AF151:$BF151,,MATCH(AE$23,'Historical Data'!$AF$2:$BF$2,0))</f>
        <v>2.8060976341463415</v>
      </c>
    </row>
    <row r="173" spans="29:31" x14ac:dyDescent="0.35">
      <c r="AC173" s="8">
        <f>'Historical Data'!A152</f>
        <v>44753</v>
      </c>
      <c r="AD173" s="62" cm="1">
        <f t="array" ref="AD173">INDEX('Historical Data'!$AF152:$BF152,,MATCH(AD$23,'Historical Data'!$AF$2:$BF$2,0))</f>
        <v>8.0554876585365847</v>
      </c>
      <c r="AE173" s="62" cm="1">
        <f t="array" ref="AE173">INDEX('Historical Data'!$AF152:$BF152,,MATCH(AE$23,'Historical Data'!$AF$2:$BF$2,0))</f>
        <v>2.8152439756097563</v>
      </c>
    </row>
    <row r="174" spans="29:31" x14ac:dyDescent="0.35">
      <c r="AC174" s="8">
        <f>'Historical Data'!A153</f>
        <v>44754</v>
      </c>
      <c r="AD174" s="62" cm="1">
        <f t="array" ref="AD174">INDEX('Historical Data'!$AF153:$BF153,,MATCH(AD$23,'Historical Data'!$AF$2:$BF$2,0))</f>
        <v>8.0853658536585371</v>
      </c>
      <c r="AE174" s="62" cm="1">
        <f t="array" ref="AE174">INDEX('Historical Data'!$AF153:$BF153,,MATCH(AE$23,'Historical Data'!$AF$2:$BF$2,0))</f>
        <v>2.8353658536585367</v>
      </c>
    </row>
    <row r="175" spans="29:31" x14ac:dyDescent="0.35">
      <c r="AC175" s="8">
        <f>'Historical Data'!A154</f>
        <v>44755</v>
      </c>
      <c r="AD175" s="62" cm="1">
        <f t="array" ref="AD175">INDEX('Historical Data'!$AF154:$BF154,,MATCH(AD$23,'Historical Data'!$AF$2:$BF$2,0))</f>
        <v>7.8475609756097562</v>
      </c>
      <c r="AE175" s="62" cm="1">
        <f t="array" ref="AE175">INDEX('Historical Data'!$AF154:$BF154,,MATCH(AE$23,'Historical Data'!$AF$2:$BF$2,0))</f>
        <v>2.7579267560975609</v>
      </c>
    </row>
    <row r="176" spans="29:31" x14ac:dyDescent="0.35">
      <c r="AC176" s="8">
        <f>'Historical Data'!A155</f>
        <v>44756</v>
      </c>
      <c r="AD176" s="62" cm="1">
        <f t="array" ref="AD176">INDEX('Historical Data'!$AF155:$BF155,,MATCH(AD$23,'Historical Data'!$AF$2:$BF$2,0))</f>
        <v>7.825000292682927</v>
      </c>
      <c r="AE176" s="62" cm="1">
        <f t="array" ref="AE176">INDEX('Historical Data'!$AF155:$BF155,,MATCH(AE$23,'Historical Data'!$AF$2:$BF$2,0))</f>
        <v>2.6585365853658538</v>
      </c>
    </row>
    <row r="177" spans="29:31" x14ac:dyDescent="0.35">
      <c r="AC177" s="8">
        <f>'Historical Data'!A156</f>
        <v>44757</v>
      </c>
      <c r="AD177" s="62" cm="1">
        <f t="array" ref="AD177">INDEX('Historical Data'!$AF156:$BF156,,MATCH(AD$23,'Historical Data'!$AF$2:$BF$2,0))</f>
        <v>7.9487803414634142</v>
      </c>
      <c r="AE177" s="62" cm="1">
        <f t="array" ref="AE177">INDEX('Historical Data'!$AF156:$BF156,,MATCH(AE$23,'Historical Data'!$AF$2:$BF$2,0))</f>
        <v>2.6603657804878047</v>
      </c>
    </row>
    <row r="178" spans="29:31" x14ac:dyDescent="0.35">
      <c r="AC178" s="8">
        <f>'Historical Data'!A157</f>
        <v>44760</v>
      </c>
      <c r="AD178" s="62" cm="1">
        <f t="array" ref="AD178">INDEX('Historical Data'!$AF157:$BF157,,MATCH(AD$23,'Historical Data'!$AF$2:$BF$2,0))</f>
        <v>8.0859754634146341</v>
      </c>
      <c r="AE178" s="62" cm="1">
        <f t="array" ref="AE178">INDEX('Historical Data'!$AF157:$BF157,,MATCH(AE$23,'Historical Data'!$AF$2:$BF$2,0))</f>
        <v>2.706097487804878</v>
      </c>
    </row>
    <row r="179" spans="29:31" x14ac:dyDescent="0.35">
      <c r="AC179" s="8">
        <f>'Historical Data'!A158</f>
        <v>44761</v>
      </c>
      <c r="AD179" s="62" cm="1">
        <f t="array" ref="AD179">INDEX('Historical Data'!$AF158:$BF158,,MATCH(AD$23,'Historical Data'!$AF$2:$BF$2,0))</f>
        <v>8.2060978536585374</v>
      </c>
      <c r="AE179" s="62" cm="1">
        <f t="array" ref="AE179">INDEX('Historical Data'!$AF158:$BF158,,MATCH(AE$23,'Historical Data'!$AF$2:$BF$2,0))</f>
        <v>2.8091464146341463</v>
      </c>
    </row>
    <row r="180" spans="29:31" x14ac:dyDescent="0.35">
      <c r="AC180" s="8">
        <f>'Historical Data'!A159</f>
        <v>44762</v>
      </c>
      <c r="AD180" s="62" cm="1">
        <f t="array" ref="AD180">INDEX('Historical Data'!$AF159:$BF159,,MATCH(AD$23,'Historical Data'!$AF$2:$BF$2,0))</f>
        <v>8.1786588292682936</v>
      </c>
      <c r="AE180" s="62" cm="1">
        <f t="array" ref="AE180">INDEX('Historical Data'!$AF159:$BF159,,MATCH(AE$23,'Historical Data'!$AF$2:$BF$2,0))</f>
        <v>2.8371950487804876</v>
      </c>
    </row>
    <row r="181" spans="29:31" x14ac:dyDescent="0.35">
      <c r="AC181" s="8">
        <f>'Historical Data'!A160</f>
        <v>44763</v>
      </c>
      <c r="AD181" s="62" cm="1">
        <f t="array" ref="AD181">INDEX('Historical Data'!$AF160:$BF160,,MATCH(AD$23,'Historical Data'!$AF$2:$BF$2,0))</f>
        <v>8.2725606829268283</v>
      </c>
      <c r="AE181" s="62" cm="1">
        <f t="array" ref="AE181">INDEX('Historical Data'!$AF160:$BF160,,MATCH(AE$23,'Historical Data'!$AF$2:$BF$2,0))</f>
        <v>2.8353658536585367</v>
      </c>
    </row>
    <row r="182" spans="29:31" x14ac:dyDescent="0.35">
      <c r="AC182" s="8">
        <f>'Historical Data'!A161</f>
        <v>44764</v>
      </c>
      <c r="AD182" s="62" cm="1">
        <f t="array" ref="AD182">INDEX('Historical Data'!$AF161:$BF161,,MATCH(AD$23,'Historical Data'!$AF$2:$BF$2,0))</f>
        <v>8.2786582439024379</v>
      </c>
      <c r="AE182" s="62" cm="1">
        <f t="array" ref="AE182">INDEX('Historical Data'!$AF161:$BF161,,MATCH(AE$23,'Historical Data'!$AF$2:$BF$2,0))</f>
        <v>2.7762194390243899</v>
      </c>
    </row>
    <row r="183" spans="29:31" x14ac:dyDescent="0.35">
      <c r="AC183" s="8">
        <f>'Historical Data'!A162</f>
        <v>44767</v>
      </c>
      <c r="AD183" s="62" cm="1">
        <f t="array" ref="AD183">INDEX('Historical Data'!$AF162:$BF162,,MATCH(AD$23,'Historical Data'!$AF$2:$BF$2,0))</f>
        <v>8.2731710243902441</v>
      </c>
      <c r="AE183" s="62" cm="1">
        <f t="array" ref="AE183">INDEX('Historical Data'!$AF162:$BF162,,MATCH(AE$23,'Historical Data'!$AF$2:$BF$2,0))</f>
        <v>2.8304878780487805</v>
      </c>
    </row>
    <row r="184" spans="29:31" x14ac:dyDescent="0.35">
      <c r="AC184" s="8">
        <f>'Historical Data'!A163</f>
        <v>44768</v>
      </c>
      <c r="AD184" s="62" cm="1">
        <f t="array" ref="AD184">INDEX('Historical Data'!$AF163:$BF163,,MATCH(AD$23,'Historical Data'!$AF$2:$BF$2,0))</f>
        <v>8.3426826341463407</v>
      </c>
      <c r="AE184" s="62" cm="1">
        <f t="array" ref="AE184">INDEX('Historical Data'!$AF163:$BF163,,MATCH(AE$23,'Historical Data'!$AF$2:$BF$2,0))</f>
        <v>2.7835365853658538</v>
      </c>
    </row>
    <row r="185" spans="29:31" x14ac:dyDescent="0.35">
      <c r="AC185" s="8">
        <f>'Historical Data'!A164</f>
        <v>44769</v>
      </c>
      <c r="AD185" s="62" cm="1">
        <f t="array" ref="AD185">INDEX('Historical Data'!$AF164:$BF164,,MATCH(AD$23,'Historical Data'!$AF$2:$BF$2,0))</f>
        <v>8.2304880975609755</v>
      </c>
      <c r="AE185" s="62" cm="1">
        <f t="array" ref="AE185">INDEX('Historical Data'!$AF164:$BF164,,MATCH(AE$23,'Historical Data'!$AF$2:$BF$2,0))</f>
        <v>2.7865853658536586</v>
      </c>
    </row>
    <row r="186" spans="29:31" x14ac:dyDescent="0.35">
      <c r="AC186" s="8">
        <f>'Historical Data'!A165</f>
        <v>44770</v>
      </c>
      <c r="AD186" s="62" cm="1">
        <f t="array" ref="AD186">INDEX('Historical Data'!$AF165:$BF165,,MATCH(AD$23,'Historical Data'!$AF$2:$BF$2,0))</f>
        <v>8.1323167804878054</v>
      </c>
      <c r="AE186" s="62" cm="1">
        <f t="array" ref="AE186">INDEX('Historical Data'!$AF165:$BF165,,MATCH(AE$23,'Historical Data'!$AF$2:$BF$2,0))</f>
        <v>2.7975609024390242</v>
      </c>
    </row>
    <row r="187" spans="29:31" x14ac:dyDescent="0.35">
      <c r="AC187" s="8">
        <f>'Historical Data'!A166</f>
        <v>44771</v>
      </c>
      <c r="AD187" s="62" cm="1">
        <f t="array" ref="AD187">INDEX('Historical Data'!$AF166:$BF166,,MATCH(AD$23,'Historical Data'!$AF$2:$BF$2,0))</f>
        <v>8.2676830731707316</v>
      </c>
      <c r="AE187" s="62" cm="1">
        <f t="array" ref="AE187">INDEX('Historical Data'!$AF166:$BF166,,MATCH(AE$23,'Historical Data'!$AF$2:$BF$2,0))</f>
        <v>2.8341462682926828</v>
      </c>
    </row>
    <row r="188" spans="29:31" x14ac:dyDescent="0.35">
      <c r="AC188" s="8">
        <f>'Historical Data'!A167</f>
        <v>44774</v>
      </c>
      <c r="AD188" s="62" cm="1">
        <f t="array" ref="AD188">INDEX('Historical Data'!$AF167:$BF167,,MATCH(AD$23,'Historical Data'!$AF$2:$BF$2,0))</f>
        <v>8.4689025853658535</v>
      </c>
      <c r="AE188" s="62" cm="1">
        <f t="array" ref="AE188">INDEX('Historical Data'!$AF167:$BF167,,MATCH(AE$23,'Historical Data'!$AF$2:$BF$2,0))</f>
        <v>2.8780487804878048</v>
      </c>
    </row>
    <row r="189" spans="29:31" x14ac:dyDescent="0.35">
      <c r="AC189" s="8">
        <f>'Historical Data'!A168</f>
        <v>44775</v>
      </c>
      <c r="AD189" s="62" cm="1">
        <f t="array" ref="AD189">INDEX('Historical Data'!$AF168:$BF168,,MATCH(AD$23,'Historical Data'!$AF$2:$BF$2,0))</f>
        <v>8.375609609756097</v>
      </c>
      <c r="AE189" s="62" cm="1">
        <f t="array" ref="AE189">INDEX('Historical Data'!$AF168:$BF168,,MATCH(AE$23,'Historical Data'!$AF$2:$BF$2,0))</f>
        <v>2.8939024756097562</v>
      </c>
    </row>
    <row r="190" spans="29:31" x14ac:dyDescent="0.35">
      <c r="AC190" s="8">
        <f>'Historical Data'!A169</f>
        <v>44776</v>
      </c>
      <c r="AD190" s="62" cm="1">
        <f t="array" ref="AD190">INDEX('Historical Data'!$AF169:$BF169,,MATCH(AD$23,'Historical Data'!$AF$2:$BF$2,0))</f>
        <v>8.4530490731707317</v>
      </c>
      <c r="AE190" s="62" cm="1">
        <f t="array" ref="AE190">INDEX('Historical Data'!$AF169:$BF169,,MATCH(AE$23,'Historical Data'!$AF$2:$BF$2,0))</f>
        <v>2.9018292317073171</v>
      </c>
    </row>
    <row r="191" spans="29:31" x14ac:dyDescent="0.35">
      <c r="AC191" s="8">
        <f>'Historical Data'!A170</f>
        <v>44777</v>
      </c>
      <c r="AD191" s="62" cm="1">
        <f t="array" ref="AD191">INDEX('Historical Data'!$AF170:$BF170,,MATCH(AD$23,'Historical Data'!$AF$2:$BF$2,0))</f>
        <v>8.4670730243902437</v>
      </c>
      <c r="AE191" s="62" cm="1">
        <f t="array" ref="AE191">INDEX('Historical Data'!$AF170:$BF170,,MATCH(AE$23,'Historical Data'!$AF$2:$BF$2,0))</f>
        <v>2.8371950487804876</v>
      </c>
    </row>
    <row r="192" spans="29:31" x14ac:dyDescent="0.35">
      <c r="AC192" s="8">
        <f>'Historical Data'!A171</f>
        <v>44778</v>
      </c>
      <c r="AD192" s="62" cm="1">
        <f t="array" ref="AD192">INDEX('Historical Data'!$AF171:$BF171,,MATCH(AD$23,'Historical Data'!$AF$2:$BF$2,0))</f>
        <v>8.5810978536585374</v>
      </c>
      <c r="AE192" s="62" cm="1">
        <f t="array" ref="AE192">INDEX('Historical Data'!$AF171:$BF171,,MATCH(AE$23,'Historical Data'!$AF$2:$BF$2,0))</f>
        <v>2.7335365121951218</v>
      </c>
    </row>
    <row r="193" spans="29:31" x14ac:dyDescent="0.35">
      <c r="AC193" s="8">
        <f>'Historical Data'!A172</f>
        <v>44781</v>
      </c>
      <c r="AD193" s="62" cm="1">
        <f t="array" ref="AD193">INDEX('Historical Data'!$AF172:$BF172,,MATCH(AD$23,'Historical Data'!$AF$2:$BF$2,0))</f>
        <v>8.5896338536585368</v>
      </c>
      <c r="AE193" s="62" cm="1">
        <f t="array" ref="AE193">INDEX('Historical Data'!$AF172:$BF172,,MATCH(AE$23,'Historical Data'!$AF$2:$BF$2,0))</f>
        <v>2.82256093902439</v>
      </c>
    </row>
    <row r="194" spans="29:31" x14ac:dyDescent="0.35">
      <c r="AC194" s="8">
        <f>'Historical Data'!A173</f>
        <v>44783</v>
      </c>
      <c r="AD194" s="62" cm="1">
        <f t="array" ref="AD194">INDEX('Historical Data'!$AF173:$BF173,,MATCH(AD$23,'Historical Data'!$AF$2:$BF$2,0))</f>
        <v>8.7225609756097562</v>
      </c>
      <c r="AE194" s="62" cm="1">
        <f t="array" ref="AE194">INDEX('Historical Data'!$AF173:$BF173,,MATCH(AE$23,'Historical Data'!$AF$2:$BF$2,0))</f>
        <v>2.800000073170732</v>
      </c>
    </row>
    <row r="195" spans="29:31" x14ac:dyDescent="0.35">
      <c r="AC195" s="8">
        <f>'Historical Data'!A174</f>
        <v>44784</v>
      </c>
      <c r="AD195" s="62" cm="1">
        <f t="array" ref="AD195">INDEX('Historical Data'!$AF174:$BF174,,MATCH(AD$23,'Historical Data'!$AF$2:$BF$2,0))</f>
        <v>8.6560974146341465</v>
      </c>
      <c r="AE195" s="62" cm="1">
        <f t="array" ref="AE195">INDEX('Historical Data'!$AF174:$BF174,,MATCH(AE$23,'Historical Data'!$AF$2:$BF$2,0))</f>
        <v>2.7963415</v>
      </c>
    </row>
    <row r="196" spans="29:31" x14ac:dyDescent="0.35">
      <c r="AC196" s="8">
        <f>'Historical Data'!A175</f>
        <v>44785</v>
      </c>
      <c r="AD196" s="62" cm="1">
        <f t="array" ref="AD196">INDEX('Historical Data'!$AF175:$BF175,,MATCH(AD$23,'Historical Data'!$AF$2:$BF$2,0))</f>
        <v>8.6548781951219507</v>
      </c>
      <c r="AE196" s="62" cm="1">
        <f t="array" ref="AE196">INDEX('Historical Data'!$AF175:$BF175,,MATCH(AE$23,'Historical Data'!$AF$2:$BF$2,0))</f>
        <v>2.8670732439024391</v>
      </c>
    </row>
    <row r="197" spans="29:31" x14ac:dyDescent="0.35">
      <c r="AC197" s="8">
        <f>'Historical Data'!A176</f>
        <v>44789</v>
      </c>
      <c r="AD197" s="62" cm="1">
        <f t="array" ref="AD197">INDEX('Historical Data'!$AF176:$BF176,,MATCH(AD$23,'Historical Data'!$AF$2:$BF$2,0))</f>
        <v>8.5865850731707312</v>
      </c>
      <c r="AE197" s="62" cm="1">
        <f t="array" ref="AE197">INDEX('Historical Data'!$AF176:$BF176,,MATCH(AE$23,'Historical Data'!$AF$2:$BF$2,0))</f>
        <v>2.8371950487804876</v>
      </c>
    </row>
    <row r="198" spans="29:31" x14ac:dyDescent="0.35">
      <c r="AC198" s="8">
        <f>'Historical Data'!A177</f>
        <v>44790</v>
      </c>
      <c r="AD198" s="62" cm="1">
        <f t="array" ref="AD198">INDEX('Historical Data'!$AF177:$BF177,,MATCH(AD$23,'Historical Data'!$AF$2:$BF$2,0))</f>
        <v>8.8164635609756097</v>
      </c>
      <c r="AE198" s="62" cm="1">
        <f t="array" ref="AE198">INDEX('Historical Data'!$AF177:$BF177,,MATCH(AE$23,'Historical Data'!$AF$2:$BF$2,0))</f>
        <v>2.8896341097560976</v>
      </c>
    </row>
    <row r="199" spans="29:31" x14ac:dyDescent="0.35">
      <c r="AC199" s="8">
        <f>'Historical Data'!A178</f>
        <v>44791</v>
      </c>
      <c r="AD199" s="62" cm="1">
        <f t="array" ref="AD199">INDEX('Historical Data'!$AF178:$BF178,,MATCH(AD$23,'Historical Data'!$AF$2:$BF$2,0))</f>
        <v>8.9414635609756097</v>
      </c>
      <c r="AE199" s="62" cm="1">
        <f t="array" ref="AE199">INDEX('Historical Data'!$AF178:$BF178,,MATCH(AE$23,'Historical Data'!$AF$2:$BF$2,0))</f>
        <v>2.8926828902439023</v>
      </c>
    </row>
    <row r="200" spans="29:31" x14ac:dyDescent="0.35">
      <c r="AC200" s="8">
        <f>'Historical Data'!A179</f>
        <v>44792</v>
      </c>
      <c r="AD200" s="62" cm="1">
        <f t="array" ref="AD200">INDEX('Historical Data'!$AF179:$BF179,,MATCH(AD$23,'Historical Data'!$AF$2:$BF$2,0))</f>
        <v>8.9304876585365847</v>
      </c>
      <c r="AE200" s="62" cm="1">
        <f t="array" ref="AE200">INDEX('Historical Data'!$AF179:$BF179,,MATCH(AE$23,'Historical Data'!$AF$2:$BF$2,0))</f>
        <v>2.8682926463414633</v>
      </c>
    </row>
    <row r="201" spans="29:31" x14ac:dyDescent="0.35">
      <c r="AC201" s="8">
        <f>'Historical Data'!A180</f>
        <v>44795</v>
      </c>
      <c r="AD201" s="62" cm="1">
        <f t="array" ref="AD201">INDEX('Historical Data'!$AF180:$BF180,,MATCH(AD$23,'Historical Data'!$AF$2:$BF$2,0))</f>
        <v>8.8731704390243902</v>
      </c>
      <c r="AE201" s="62" cm="1">
        <f t="array" ref="AE201">INDEX('Historical Data'!$AF180:$BF180,,MATCH(AE$23,'Historical Data'!$AF$2:$BF$2,0))</f>
        <v>2.8835365487804876</v>
      </c>
    </row>
    <row r="202" spans="29:31" x14ac:dyDescent="0.35">
      <c r="AC202" s="8">
        <f>'Historical Data'!A181</f>
        <v>44796</v>
      </c>
      <c r="AD202" s="62" cm="1">
        <f t="array" ref="AD202">INDEX('Historical Data'!$AF181:$BF181,,MATCH(AD$23,'Historical Data'!$AF$2:$BF$2,0))</f>
        <v>8.9951216585365845</v>
      </c>
      <c r="AE202" s="62" cm="1">
        <f t="array" ref="AE202">INDEX('Historical Data'!$AF181:$BF181,,MATCH(AE$23,'Historical Data'!$AF$2:$BF$2,0))</f>
        <v>3.0164634878048782</v>
      </c>
    </row>
    <row r="203" spans="29:31" x14ac:dyDescent="0.35">
      <c r="AC203" s="8">
        <f>'Historical Data'!A182</f>
        <v>44797</v>
      </c>
      <c r="AD203" s="62" cm="1">
        <f t="array" ref="AD203">INDEX('Historical Data'!$AF182:$BF182,,MATCH(AD$23,'Historical Data'!$AF$2:$BF$2,0))</f>
        <v>9.0091463414634152</v>
      </c>
      <c r="AE203" s="62" cm="1">
        <f t="array" ref="AE203">INDEX('Historical Data'!$AF182:$BF182,,MATCH(AE$23,'Historical Data'!$AF$2:$BF$2,0))</f>
        <v>3.0115853292682928</v>
      </c>
    </row>
    <row r="204" spans="29:31" x14ac:dyDescent="0.35">
      <c r="AC204" s="8">
        <f>'Historical Data'!A183</f>
        <v>44798</v>
      </c>
      <c r="AD204" s="62" cm="1">
        <f t="array" ref="AD204">INDEX('Historical Data'!$AF183:$BF183,,MATCH(AD$23,'Historical Data'!$AF$2:$BF$2,0))</f>
        <v>9.036585365853659</v>
      </c>
      <c r="AE204" s="62" cm="1">
        <f t="array" ref="AE204">INDEX('Historical Data'!$AF183:$BF183,,MATCH(AE$23,'Historical Data'!$AF$2:$BF$2,0))</f>
        <v>2.9865852926829266</v>
      </c>
    </row>
    <row r="205" spans="29:31" x14ac:dyDescent="0.35">
      <c r="AC205" s="8">
        <f>'Historical Data'!A184</f>
        <v>44799</v>
      </c>
      <c r="AD205" s="62" cm="1">
        <f t="array" ref="AD205">INDEX('Historical Data'!$AF184:$BF184,,MATCH(AD$23,'Historical Data'!$AF$2:$BF$2,0))</f>
        <v>8.9128045853658531</v>
      </c>
      <c r="AE205" s="62" cm="1">
        <f t="array" ref="AE205">INDEX('Historical Data'!$AF184:$BF184,,MATCH(AE$23,'Historical Data'!$AF$2:$BF$2,0))</f>
        <v>2.9554878780487805</v>
      </c>
    </row>
    <row r="206" spans="29:31" x14ac:dyDescent="0.35">
      <c r="AC206" s="8">
        <f>'Historical Data'!A185</f>
        <v>44802</v>
      </c>
      <c r="AD206" s="62" cm="1">
        <f t="array" ref="AD206">INDEX('Historical Data'!$AF185:$BF185,,MATCH(AD$23,'Historical Data'!$AF$2:$BF$2,0))</f>
        <v>8.7878045853658531</v>
      </c>
      <c r="AE206" s="62" cm="1">
        <f t="array" ref="AE206">INDEX('Historical Data'!$AF185:$BF185,,MATCH(AE$23,'Historical Data'!$AF$2:$BF$2,0))</f>
        <v>2.9609756463414634</v>
      </c>
    </row>
    <row r="207" spans="29:31" x14ac:dyDescent="0.35">
      <c r="AC207" s="8">
        <f>'Historical Data'!A186</f>
        <v>44803</v>
      </c>
      <c r="AD207" s="62" cm="1">
        <f t="array" ref="AD207">INDEX('Historical Data'!$AF186:$BF186,,MATCH(AD$23,'Historical Data'!$AF$2:$BF$2,0))</f>
        <v>8.8609753170731711</v>
      </c>
      <c r="AE207" s="62" cm="1">
        <f t="array" ref="AE207">INDEX('Historical Data'!$AF186:$BF186,,MATCH(AE$23,'Historical Data'!$AF$2:$BF$2,0))</f>
        <v>2.9396341829268291</v>
      </c>
    </row>
    <row r="208" spans="29:31" x14ac:dyDescent="0.35">
      <c r="AC208" s="8">
        <f>'Historical Data'!A187</f>
        <v>44805</v>
      </c>
      <c r="AD208" s="62" cm="1">
        <f t="array" ref="AD208">INDEX('Historical Data'!$AF187:$BF187,,MATCH(AD$23,'Historical Data'!$AF$2:$BF$2,0))</f>
        <v>8.964024243902438</v>
      </c>
      <c r="AE208" s="62" cm="1">
        <f t="array" ref="AE208">INDEX('Historical Data'!$AF187:$BF187,,MATCH(AE$23,'Historical Data'!$AF$2:$BF$2,0))</f>
        <v>2.9451219512195124</v>
      </c>
    </row>
    <row r="209" spans="29:31" x14ac:dyDescent="0.35">
      <c r="AC209" s="8">
        <f>'Historical Data'!A188</f>
        <v>44806</v>
      </c>
      <c r="AD209" s="62" cm="1">
        <f t="array" ref="AD209">INDEX('Historical Data'!$AF188:$BF188,,MATCH(AD$23,'Historical Data'!$AF$2:$BF$2,0))</f>
        <v>8.963414634146341</v>
      </c>
      <c r="AE209" s="62" cm="1">
        <f t="array" ref="AE209">INDEX('Historical Data'!$AF188:$BF188,,MATCH(AE$23,'Historical Data'!$AF$2:$BF$2,0))</f>
        <v>2.9926828536585366</v>
      </c>
    </row>
    <row r="210" spans="29:31" x14ac:dyDescent="0.35">
      <c r="AC210" s="8">
        <f>'Historical Data'!A189</f>
        <v>44809</v>
      </c>
      <c r="AD210" s="62" cm="1">
        <f t="array" ref="AD210">INDEX('Historical Data'!$AF189:$BF189,,MATCH(AD$23,'Historical Data'!$AF$2:$BF$2,0))</f>
        <v>9.0292685853658536</v>
      </c>
      <c r="AE210" s="62" cm="1">
        <f t="array" ref="AE210">INDEX('Historical Data'!$AF189:$BF189,,MATCH(AE$23,'Historical Data'!$AF$2:$BF$2,0))</f>
        <v>2.8817073536585367</v>
      </c>
    </row>
    <row r="211" spans="29:31" x14ac:dyDescent="0.35">
      <c r="AC211" s="8">
        <f>'Historical Data'!A190</f>
        <v>44810</v>
      </c>
      <c r="AD211" s="62" cm="1">
        <f t="array" ref="AD211">INDEX('Historical Data'!$AF190:$BF190,,MATCH(AD$23,'Historical Data'!$AF$2:$BF$2,0))</f>
        <v>9.2835365853658534</v>
      </c>
      <c r="AE211" s="62" cm="1">
        <f t="array" ref="AE211">INDEX('Historical Data'!$AF190:$BF190,,MATCH(AE$23,'Historical Data'!$AF$2:$BF$2,0))</f>
        <v>2.8335366585365853</v>
      </c>
    </row>
    <row r="212" spans="29:31" x14ac:dyDescent="0.35">
      <c r="AC212" s="8">
        <f>'Historical Data'!A191</f>
        <v>44811</v>
      </c>
      <c r="AD212" s="62" cm="1">
        <f t="array" ref="AD212">INDEX('Historical Data'!$AF191:$BF191,,MATCH(AD$23,'Historical Data'!$AF$2:$BF$2,0))</f>
        <v>9.1841460487804873</v>
      </c>
      <c r="AE212" s="62" cm="1">
        <f t="array" ref="AE212">INDEX('Historical Data'!$AF191:$BF191,,MATCH(AE$23,'Historical Data'!$AF$2:$BF$2,0))</f>
        <v>2.8689024390243905</v>
      </c>
    </row>
    <row r="213" spans="29:31" x14ac:dyDescent="0.35">
      <c r="AC213" s="8">
        <f>'Historical Data'!A192</f>
        <v>44812</v>
      </c>
      <c r="AD213" s="62" cm="1">
        <f t="array" ref="AD213">INDEX('Historical Data'!$AF192:$BF192,,MATCH(AD$23,'Historical Data'!$AF$2:$BF$2,0))</f>
        <v>9.3878047317073161</v>
      </c>
      <c r="AE213" s="62" cm="1">
        <f t="array" ref="AE213">INDEX('Historical Data'!$AF192:$BF192,,MATCH(AE$23,'Historical Data'!$AF$2:$BF$2,0))</f>
        <v>2.8195121585365852</v>
      </c>
    </row>
    <row r="214" spans="29:31" x14ac:dyDescent="0.35">
      <c r="AC214" s="8">
        <f>'Historical Data'!A193</f>
        <v>44813</v>
      </c>
      <c r="AD214" s="62" cm="1">
        <f t="array" ref="AD214">INDEX('Historical Data'!$AF193:$BF193,,MATCH(AD$23,'Historical Data'!$AF$2:$BF$2,0))</f>
        <v>9.338414634146341</v>
      </c>
      <c r="AE214" s="62" cm="1">
        <f t="array" ref="AE214">INDEX('Historical Data'!$AF193:$BF193,,MATCH(AE$23,'Historical Data'!$AF$2:$BF$2,0))</f>
        <v>2.824999926829268</v>
      </c>
    </row>
    <row r="215" spans="29:31" x14ac:dyDescent="0.35">
      <c r="AC215" s="8">
        <f>'Historical Data'!A194</f>
        <v>44816</v>
      </c>
      <c r="AD215" s="62" cm="1">
        <f t="array" ref="AD215">INDEX('Historical Data'!$AF194:$BF194,,MATCH(AD$23,'Historical Data'!$AF$2:$BF$2,0))</f>
        <v>9.3798783414634155</v>
      </c>
      <c r="AE215" s="62" cm="1">
        <f t="array" ref="AE215">INDEX('Historical Data'!$AF194:$BF194,,MATCH(AE$23,'Historical Data'!$AF$2:$BF$2,0))</f>
        <v>2.7378048780487805</v>
      </c>
    </row>
    <row r="216" spans="29:31" x14ac:dyDescent="0.35">
      <c r="AC216" s="8">
        <f>'Historical Data'!A195</f>
        <v>44817</v>
      </c>
      <c r="AD216" s="62" cm="1">
        <f t="array" ref="AD216">INDEX('Historical Data'!$AF195:$BF195,,MATCH(AD$23,'Historical Data'!$AF$2:$BF$2,0))</f>
        <v>9.5640243902439028</v>
      </c>
      <c r="AE216" s="62" cm="1">
        <f t="array" ref="AE216">INDEX('Historical Data'!$AF195:$BF195,,MATCH(AE$23,'Historical Data'!$AF$2:$BF$2,0))</f>
        <v>2.6256097926829267</v>
      </c>
    </row>
    <row r="217" spans="29:31" x14ac:dyDescent="0.35">
      <c r="AC217" s="8">
        <f>'Historical Data'!A196</f>
        <v>44818</v>
      </c>
      <c r="AD217" s="62" cm="1">
        <f t="array" ref="AD217">INDEX('Historical Data'!$AF196:$BF196,,MATCH(AD$23,'Historical Data'!$AF$2:$BF$2,0))</f>
        <v>9.5530484878048778</v>
      </c>
      <c r="AE217" s="62" cm="1">
        <f t="array" ref="AE217">INDEX('Historical Data'!$AF196:$BF196,,MATCH(AE$23,'Historical Data'!$AF$2:$BF$2,0))</f>
        <v>2.6524390243902438</v>
      </c>
    </row>
    <row r="218" spans="29:31" x14ac:dyDescent="0.35">
      <c r="AC218" s="8">
        <f>'Historical Data'!A197</f>
        <v>44819</v>
      </c>
      <c r="AD218" s="62" cm="1">
        <f t="array" ref="AD218">INDEX('Historical Data'!$AF197:$BF197,,MATCH(AD$23,'Historical Data'!$AF$2:$BF$2,0))</f>
        <v>9.5743899512195121</v>
      </c>
      <c r="AE218" s="62" cm="1">
        <f t="array" ref="AE218">INDEX('Historical Data'!$AF197:$BF197,,MATCH(AE$23,'Historical Data'!$AF$2:$BF$2,0))</f>
        <v>2.6085365121951218</v>
      </c>
    </row>
    <row r="219" spans="29:31" x14ac:dyDescent="0.35">
      <c r="AC219" s="8">
        <f>'Historical Data'!A198</f>
        <v>44820</v>
      </c>
      <c r="AD219" s="62" cm="1">
        <f t="array" ref="AD219">INDEX('Historical Data'!$AF198:$BF198,,MATCH(AD$23,'Historical Data'!$AF$2:$BF$2,0))</f>
        <v>9.5079271219512194</v>
      </c>
      <c r="AE219" s="62" cm="1">
        <f t="array" ref="AE219">INDEX('Historical Data'!$AF198:$BF198,,MATCH(AE$23,'Historical Data'!$AF$2:$BF$2,0))</f>
        <v>2.5884146341463414</v>
      </c>
    </row>
    <row r="220" spans="29:31" x14ac:dyDescent="0.35">
      <c r="AC220" s="8">
        <f>'Historical Data'!A199</f>
        <v>44823</v>
      </c>
      <c r="AD220" s="62" cm="1">
        <f t="array" ref="AD220">INDEX('Historical Data'!$AF199:$BF199,,MATCH(AD$23,'Historical Data'!$AF$2:$BF$2,0))</f>
        <v>9.5457317073170724</v>
      </c>
      <c r="AE220" s="62" cm="1">
        <f t="array" ref="AE220">INDEX('Historical Data'!$AF199:$BF199,,MATCH(AE$23,'Historical Data'!$AF$2:$BF$2,0))</f>
        <v>2.6402439024390243</v>
      </c>
    </row>
    <row r="221" spans="29:31" x14ac:dyDescent="0.35">
      <c r="AC221" s="8">
        <f>'Historical Data'!A200</f>
        <v>44824</v>
      </c>
      <c r="AD221" s="62" cm="1">
        <f t="array" ref="AD221">INDEX('Historical Data'!$AF200:$BF200,,MATCH(AD$23,'Historical Data'!$AF$2:$BF$2,0))</f>
        <v>9.6603661463414632</v>
      </c>
      <c r="AE221" s="62" cm="1">
        <f t="array" ref="AE221">INDEX('Historical Data'!$AF200:$BF200,,MATCH(AE$23,'Historical Data'!$AF$2:$BF$2,0))</f>
        <v>2.5993901707317071</v>
      </c>
    </row>
    <row r="222" spans="29:31" x14ac:dyDescent="0.35">
      <c r="AC222" s="8">
        <f>'Historical Data'!A201</f>
        <v>44825</v>
      </c>
      <c r="AD222" s="62" cm="1">
        <f t="array" ref="AD222">INDEX('Historical Data'!$AF201:$BF201,,MATCH(AD$23,'Historical Data'!$AF$2:$BF$2,0))</f>
        <v>9.5146342926829277</v>
      </c>
      <c r="AE222" s="62" cm="1">
        <f t="array" ref="AE222">INDEX('Historical Data'!$AF201:$BF201,,MATCH(AE$23,'Historical Data'!$AF$2:$BF$2,0))</f>
        <v>2.6713415</v>
      </c>
    </row>
    <row r="223" spans="29:31" x14ac:dyDescent="0.35">
      <c r="AC223" s="8">
        <f>'Historical Data'!A202</f>
        <v>44826</v>
      </c>
      <c r="AD223" s="62" cm="1">
        <f t="array" ref="AD223">INDEX('Historical Data'!$AF202:$BF202,,MATCH(AD$23,'Historical Data'!$AF$2:$BF$2,0))</f>
        <v>9.562194829268293</v>
      </c>
      <c r="AE223" s="62" cm="1">
        <f t="array" ref="AE223">INDEX('Historical Data'!$AF202:$BF202,,MATCH(AE$23,'Historical Data'!$AF$2:$BF$2,0))</f>
        <v>2.7036585</v>
      </c>
    </row>
    <row r="224" spans="29:31" x14ac:dyDescent="0.35">
      <c r="AC224" s="8">
        <f>'Historical Data'!A203</f>
        <v>44827</v>
      </c>
      <c r="AD224" s="62" cm="1">
        <f t="array" ref="AD224">INDEX('Historical Data'!$AF203:$BF203,,MATCH(AD$23,'Historical Data'!$AF$2:$BF$2,0))</f>
        <v>9.4067070243902435</v>
      </c>
      <c r="AE224" s="62" cm="1">
        <f t="array" ref="AE224">INDEX('Historical Data'!$AF203:$BF203,,MATCH(AE$23,'Historical Data'!$AF$2:$BF$2,0))</f>
        <v>2.7134146341463414</v>
      </c>
    </row>
    <row r="225" spans="29:31" x14ac:dyDescent="0.35">
      <c r="AC225" s="8">
        <f>'Historical Data'!A204</f>
        <v>44830</v>
      </c>
      <c r="AD225" s="62" cm="1">
        <f t="array" ref="AD225">INDEX('Historical Data'!$AF204:$BF204,,MATCH(AD$23,'Historical Data'!$AF$2:$BF$2,0))</f>
        <v>9.2079266829268285</v>
      </c>
      <c r="AE225" s="62" cm="1">
        <f t="array" ref="AE225">INDEX('Historical Data'!$AF204:$BF204,,MATCH(AE$23,'Historical Data'!$AF$2:$BF$2,0))</f>
        <v>2.6871951951219515</v>
      </c>
    </row>
    <row r="226" spans="29:31" x14ac:dyDescent="0.35">
      <c r="AC226" s="8">
        <f>'Historical Data'!A205</f>
        <v>44831</v>
      </c>
      <c r="AD226" s="62" cm="1">
        <f t="array" ref="AD226">INDEX('Historical Data'!$AF205:$BF205,,MATCH(AD$23,'Historical Data'!$AF$2:$BF$2,0))</f>
        <v>9.275609463414634</v>
      </c>
      <c r="AE226" s="62" cm="1">
        <f t="array" ref="AE226">INDEX('Historical Data'!$AF205:$BF205,,MATCH(AE$23,'Historical Data'!$AF$2:$BF$2,0))</f>
        <v>2.6481706585365852</v>
      </c>
    </row>
    <row r="227" spans="29:31" x14ac:dyDescent="0.35">
      <c r="AC227" s="8">
        <f>'Historical Data'!A206</f>
        <v>44832</v>
      </c>
      <c r="AD227" s="62" cm="1">
        <f t="array" ref="AD227">INDEX('Historical Data'!$AF206:$BF206,,MATCH(AD$23,'Historical Data'!$AF$2:$BF$2,0))</f>
        <v>9.285975756097562</v>
      </c>
      <c r="AE227" s="62" cm="1">
        <f t="array" ref="AE227">INDEX('Historical Data'!$AF206:$BF206,,MATCH(AE$23,'Historical Data'!$AF$2:$BF$2,0))</f>
        <v>2.6579267926829266</v>
      </c>
    </row>
    <row r="228" spans="29:31" x14ac:dyDescent="0.35">
      <c r="AC228" s="8">
        <f>'Historical Data'!A207</f>
        <v>44833</v>
      </c>
      <c r="AD228" s="62" cm="1">
        <f t="array" ref="AD228">INDEX('Historical Data'!$AF207:$BF207,,MATCH(AD$23,'Historical Data'!$AF$2:$BF$2,0))</f>
        <v>9.3250002926829278</v>
      </c>
      <c r="AE228" s="62" cm="1">
        <f t="array" ref="AE228">INDEX('Historical Data'!$AF207:$BF207,,MATCH(AE$23,'Historical Data'!$AF$2:$BF$2,0))</f>
        <v>2.6359755365853657</v>
      </c>
    </row>
    <row r="229" spans="29:31" x14ac:dyDescent="0.35">
      <c r="AC229" s="8">
        <f>'Historical Data'!A208</f>
        <v>44834</v>
      </c>
      <c r="AD229" s="62" cm="1">
        <f t="array" ref="AD229">INDEX('Historical Data'!$AF208:$BF208,,MATCH(AD$23,'Historical Data'!$AF$2:$BF$2,0))</f>
        <v>9.7548783414634155</v>
      </c>
      <c r="AE229" s="62" cm="1">
        <f t="array" ref="AE229">INDEX('Historical Data'!$AF208:$BF208,,MATCH(AE$23,'Historical Data'!$AF$2:$BF$2,0))</f>
        <v>2.6329267560975609</v>
      </c>
    </row>
    <row r="230" spans="29:31" x14ac:dyDescent="0.35">
      <c r="AC230" s="8">
        <f>'Historical Data'!A209</f>
        <v>44837</v>
      </c>
      <c r="AD230" s="62" cm="1">
        <f t="array" ref="AD230">INDEX('Historical Data'!$AF209:$BF209,,MATCH(AD$23,'Historical Data'!$AF$2:$BF$2,0))</f>
        <v>9.7969509268292683</v>
      </c>
      <c r="AE230" s="62" cm="1">
        <f t="array" ref="AE230">INDEX('Historical Data'!$AF209:$BF209,,MATCH(AE$23,'Historical Data'!$AF$2:$BF$2,0))</f>
        <v>2.6579267926829266</v>
      </c>
    </row>
    <row r="231" spans="29:31" x14ac:dyDescent="0.35">
      <c r="AC231" s="8">
        <f>'Historical Data'!A210</f>
        <v>44838</v>
      </c>
      <c r="AD231" s="62" cm="1">
        <f t="array" ref="AD231">INDEX('Historical Data'!$AF210:$BF210,,MATCH(AD$23,'Historical Data'!$AF$2:$BF$2,0))</f>
        <v>9.8621952682926839</v>
      </c>
      <c r="AE231" s="62" cm="1">
        <f t="array" ref="AE231">INDEX('Historical Data'!$AF210:$BF210,,MATCH(AE$23,'Historical Data'!$AF$2:$BF$2,0))</f>
        <v>2.6908535853658537</v>
      </c>
    </row>
    <row r="232" spans="29:31" x14ac:dyDescent="0.35">
      <c r="AC232" s="8">
        <f>'Historical Data'!A211</f>
        <v>44840</v>
      </c>
      <c r="AD232" s="62" cm="1">
        <f t="array" ref="AD232">INDEX('Historical Data'!$AF211:$BF211,,MATCH(AD$23,'Historical Data'!$AF$2:$BF$2,0))</f>
        <v>9.6170728780487806</v>
      </c>
      <c r="AE232" s="62" cm="1">
        <f t="array" ref="AE232">INDEX('Historical Data'!$AF211:$BF211,,MATCH(AE$23,'Historical Data'!$AF$2:$BF$2,0))</f>
        <v>2.6634145609756095</v>
      </c>
    </row>
    <row r="233" spans="29:31" x14ac:dyDescent="0.35">
      <c r="AC233" s="8">
        <f>'Historical Data'!A212</f>
        <v>44841</v>
      </c>
      <c r="AD233" s="62" cm="1">
        <f t="array" ref="AD233">INDEX('Historical Data'!$AF212:$BF212,,MATCH(AD$23,'Historical Data'!$AF$2:$BF$2,0))</f>
        <v>9.6719509268292683</v>
      </c>
      <c r="AE233" s="62" cm="1">
        <f t="array" ref="AE233">INDEX('Historical Data'!$AF212:$BF212,,MATCH(AE$23,'Historical Data'!$AF$2:$BF$2,0))</f>
        <v>2.6926829634146343</v>
      </c>
    </row>
    <row r="234" spans="29:31" x14ac:dyDescent="0.35">
      <c r="AC234" s="8">
        <f>'Historical Data'!A213</f>
        <v>44844</v>
      </c>
      <c r="AD234" s="62" cm="1">
        <f t="array" ref="AD234">INDEX('Historical Data'!$AF213:$BF213,,MATCH(AD$23,'Historical Data'!$AF$2:$BF$2,0))</f>
        <v>9.6628045853658531</v>
      </c>
      <c r="AE234" s="62" cm="1">
        <f t="array" ref="AE234">INDEX('Historical Data'!$AF213:$BF213,,MATCH(AE$23,'Historical Data'!$AF$2:$BF$2,0))</f>
        <v>2.6658537317073172</v>
      </c>
    </row>
    <row r="235" spans="29:31" x14ac:dyDescent="0.35">
      <c r="AC235" s="8">
        <f>'Historical Data'!A214</f>
        <v>44845</v>
      </c>
      <c r="AD235" s="62" cm="1">
        <f t="array" ref="AD235">INDEX('Historical Data'!$AF214:$BF214,,MATCH(AD$23,'Historical Data'!$AF$2:$BF$2,0))</f>
        <v>9.5158535121951218</v>
      </c>
      <c r="AE235" s="62" cm="1">
        <f t="array" ref="AE235">INDEX('Historical Data'!$AF214:$BF214,,MATCH(AE$23,'Historical Data'!$AF$2:$BF$2,0))</f>
        <v>2.6707317073170733</v>
      </c>
    </row>
    <row r="236" spans="29:31" x14ac:dyDescent="0.35">
      <c r="AC236" s="8">
        <f>'Historical Data'!A215</f>
        <v>44846</v>
      </c>
      <c r="AD236" s="62" cm="1">
        <f t="array" ref="AD236">INDEX('Historical Data'!$AF215:$BF215,,MATCH(AD$23,'Historical Data'!$AF$2:$BF$2,0))</f>
        <v>9.4579266829268285</v>
      </c>
      <c r="AE236" s="62" cm="1">
        <f t="array" ref="AE236">INDEX('Historical Data'!$AF215:$BF215,,MATCH(AE$23,'Historical Data'!$AF$2:$BF$2,0))</f>
        <v>2.6908535853658537</v>
      </c>
    </row>
    <row r="237" spans="29:31" x14ac:dyDescent="0.35">
      <c r="AC237" s="8">
        <f>'Historical Data'!A216</f>
        <v>44847</v>
      </c>
      <c r="AD237" s="62" cm="1">
        <f t="array" ref="AD237">INDEX('Historical Data'!$AF216:$BF216,,MATCH(AD$23,'Historical Data'!$AF$2:$BF$2,0))</f>
        <v>9.3768295609756098</v>
      </c>
      <c r="AE237" s="62" cm="1">
        <f t="array" ref="AE237">INDEX('Historical Data'!$AF216:$BF216,,MATCH(AE$23,'Historical Data'!$AF$2:$BF$2,0))</f>
        <v>2.7542683658536586</v>
      </c>
    </row>
    <row r="238" spans="29:31" x14ac:dyDescent="0.35">
      <c r="AC238" s="8">
        <f>'Historical Data'!A217</f>
        <v>44848</v>
      </c>
      <c r="AD238" s="62" cm="1">
        <f t="array" ref="AD238">INDEX('Historical Data'!$AF217:$BF217,,MATCH(AD$23,'Historical Data'!$AF$2:$BF$2,0))</f>
        <v>9.3408538048780496</v>
      </c>
      <c r="AE238" s="62" cm="1">
        <f t="array" ref="AE238">INDEX('Historical Data'!$AF217:$BF217,,MATCH(AE$23,'Historical Data'!$AF$2:$BF$2,0))</f>
        <v>2.7445122317073172</v>
      </c>
    </row>
    <row r="239" spans="29:31" x14ac:dyDescent="0.35">
      <c r="AC239" s="8">
        <f>'Historical Data'!A218</f>
        <v>44851</v>
      </c>
      <c r="AD239" s="62" cm="1">
        <f t="array" ref="AD239">INDEX('Historical Data'!$AF218:$BF218,,MATCH(AD$23,'Historical Data'!$AF$2:$BF$2,0))</f>
        <v>9.3414634146341466</v>
      </c>
      <c r="AE239" s="62" cm="1">
        <f t="array" ref="AE239">INDEX('Historical Data'!$AF218:$BF218,,MATCH(AE$23,'Historical Data'!$AF$2:$BF$2,0))</f>
        <v>2.7560975609756095</v>
      </c>
    </row>
    <row r="240" spans="29:31" x14ac:dyDescent="0.35">
      <c r="AC240" s="8">
        <f>'Historical Data'!A219</f>
        <v>44852</v>
      </c>
      <c r="AD240" s="62" cm="1">
        <f t="array" ref="AD240">INDEX('Historical Data'!$AF219:$BF219,,MATCH(AD$23,'Historical Data'!$AF$2:$BF$2,0))</f>
        <v>9.5506100487804879</v>
      </c>
      <c r="AE240" s="62" cm="1">
        <f t="array" ref="AE240">INDEX('Historical Data'!$AF219:$BF219,,MATCH(AE$23,'Historical Data'!$AF$2:$BF$2,0))</f>
        <v>2.8121951951219515</v>
      </c>
    </row>
    <row r="241" spans="29:31" x14ac:dyDescent="0.35">
      <c r="AC241" s="8">
        <f>'Historical Data'!A220</f>
        <v>44853</v>
      </c>
      <c r="AD241" s="62" cm="1">
        <f t="array" ref="AD241">INDEX('Historical Data'!$AF220:$BF220,,MATCH(AD$23,'Historical Data'!$AF$2:$BF$2,0))</f>
        <v>9.5536588292682936</v>
      </c>
      <c r="AE241" s="62" cm="1">
        <f t="array" ref="AE241">INDEX('Historical Data'!$AF220:$BF220,,MATCH(AE$23,'Historical Data'!$AF$2:$BF$2,0))</f>
        <v>2.7932927195121953</v>
      </c>
    </row>
    <row r="242" spans="29:31" x14ac:dyDescent="0.35">
      <c r="AC242" s="8">
        <f>'Historical Data'!A221</f>
        <v>44854</v>
      </c>
      <c r="AD242" s="62" cm="1">
        <f t="array" ref="AD242">INDEX('Historical Data'!$AF221:$BF221,,MATCH(AD$23,'Historical Data'!$AF$2:$BF$2,0))</f>
        <v>9.6695124878048784</v>
      </c>
      <c r="AE242" s="62" cm="1">
        <f t="array" ref="AE242">INDEX('Historical Data'!$AF221:$BF221,,MATCH(AE$23,'Historical Data'!$AF$2:$BF$2,0))</f>
        <v>2.7731706585365852</v>
      </c>
    </row>
    <row r="243" spans="29:31" x14ac:dyDescent="0.35">
      <c r="AC243" s="8">
        <f>'Historical Data'!A222</f>
        <v>44855</v>
      </c>
      <c r="AD243" s="62" cm="1">
        <f t="array" ref="AD243">INDEX('Historical Data'!$AF222:$BF222,,MATCH(AD$23,'Historical Data'!$AF$2:$BF$2,0))</f>
        <v>9.725000146341463</v>
      </c>
      <c r="AE243" s="62" cm="1">
        <f t="array" ref="AE243">INDEX('Historical Data'!$AF222:$BF222,,MATCH(AE$23,'Historical Data'!$AF$2:$BF$2,0))</f>
        <v>2.7841463780487805</v>
      </c>
    </row>
    <row r="244" spans="29:31" x14ac:dyDescent="0.35">
      <c r="AC244" s="8">
        <f>'Historical Data'!A223</f>
        <v>44858</v>
      </c>
      <c r="AD244" s="62" cm="1">
        <f t="array" ref="AD244">INDEX('Historical Data'!$AF223:$BF223,,MATCH(AD$23,'Historical Data'!$AF$2:$BF$2,0))</f>
        <v>9.7817070243902435</v>
      </c>
      <c r="AE244" s="62" cm="1">
        <f t="array" ref="AE244">INDEX('Historical Data'!$AF223:$BF223,,MATCH(AE$23,'Historical Data'!$AF$2:$BF$2,0))</f>
        <v>2.7945121219512195</v>
      </c>
    </row>
    <row r="245" spans="29:31" x14ac:dyDescent="0.35">
      <c r="AC245" s="8">
        <f>'Historical Data'!A224</f>
        <v>44859</v>
      </c>
      <c r="AD245" s="62" cm="1">
        <f t="array" ref="AD245">INDEX('Historical Data'!$AF224:$BF224,,MATCH(AD$23,'Historical Data'!$AF$2:$BF$2,0))</f>
        <v>9.7841461951219504</v>
      </c>
      <c r="AE245" s="62" cm="1">
        <f t="array" ref="AE245">INDEX('Historical Data'!$AF224:$BF224,,MATCH(AE$23,'Historical Data'!$AF$2:$BF$2,0))</f>
        <v>2.8213415365853658</v>
      </c>
    </row>
    <row r="246" spans="29:31" x14ac:dyDescent="0.35">
      <c r="AC246" s="8">
        <f>'Historical Data'!A225</f>
        <v>44861</v>
      </c>
      <c r="AD246" s="62" cm="1">
        <f t="array" ref="AD246">INDEX('Historical Data'!$AF225:$BF225,,MATCH(AD$23,'Historical Data'!$AF$2:$BF$2,0))</f>
        <v>9.9646338536585368</v>
      </c>
      <c r="AE246" s="62" cm="1">
        <f t="array" ref="AE246">INDEX('Historical Data'!$AF225:$BF225,,MATCH(AE$23,'Historical Data'!$AF$2:$BF$2,0))</f>
        <v>2.7951219146341462</v>
      </c>
    </row>
    <row r="247" spans="29:31" x14ac:dyDescent="0.35">
      <c r="AC247" s="8">
        <f>'Historical Data'!A226</f>
        <v>44862</v>
      </c>
      <c r="AD247" s="62" cm="1">
        <f t="array" ref="AD247">INDEX('Historical Data'!$AF226:$BF226,,MATCH(AD$23,'Historical Data'!$AF$2:$BF$2,0))</f>
        <v>9.9615850731707312</v>
      </c>
      <c r="AE247" s="62" cm="1">
        <f t="array" ref="AE247">INDEX('Historical Data'!$AF226:$BF226,,MATCH(AE$23,'Historical Data'!$AF$2:$BF$2,0))</f>
        <v>2.8018292682926829</v>
      </c>
    </row>
    <row r="248" spans="29:31" x14ac:dyDescent="0.35">
      <c r="AC248" s="8">
        <f>'Historical Data'!A227</f>
        <v>44865</v>
      </c>
      <c r="AD248" s="62" cm="1">
        <f t="array" ref="AD248">INDEX('Historical Data'!$AF227:$BF227,,MATCH(AD$23,'Historical Data'!$AF$2:$BF$2,0))</f>
        <v>10.146341463414634</v>
      </c>
      <c r="AE248" s="62" cm="1">
        <f t="array" ref="AE248">INDEX('Historical Data'!$AF227:$BF227,,MATCH(AE$23,'Historical Data'!$AF$2:$BF$2,0))</f>
        <v>2.7768292317073171</v>
      </c>
    </row>
    <row r="249" spans="29:31" x14ac:dyDescent="0.35">
      <c r="AC249" s="8">
        <f>'Historical Data'!A228</f>
        <v>44866</v>
      </c>
      <c r="AD249" s="62" cm="1">
        <f t="array" ref="AD249">INDEX('Historical Data'!$AF228:$BF228,,MATCH(AD$23,'Historical Data'!$AF$2:$BF$2,0))</f>
        <v>10.189634</v>
      </c>
      <c r="AE249" s="62" cm="1">
        <f t="array" ref="AE249">INDEX('Historical Data'!$AF228:$BF228,,MATCH(AE$23,'Historical Data'!$AF$2:$BF$2,0))</f>
        <v>2.7987804878048781</v>
      </c>
    </row>
    <row r="250" spans="29:31" x14ac:dyDescent="0.35">
      <c r="AC250" s="8">
        <f>'Historical Data'!A229</f>
        <v>44867</v>
      </c>
      <c r="AD250" s="62" cm="1">
        <f t="array" ref="AD250">INDEX('Historical Data'!$AF229:$BF229,,MATCH(AD$23,'Historical Data'!$AF$2:$BF$2,0))</f>
        <v>9.8762192195121941</v>
      </c>
      <c r="AE250" s="62" cm="1">
        <f t="array" ref="AE250">INDEX('Historical Data'!$AF229:$BF229,,MATCH(AE$23,'Historical Data'!$AF$2:$BF$2,0))</f>
        <v>2.7390244634146343</v>
      </c>
    </row>
    <row r="251" spans="29:31" x14ac:dyDescent="0.35">
      <c r="AC251" s="8">
        <f>'Historical Data'!A230</f>
        <v>44868</v>
      </c>
      <c r="AD251" s="62" cm="1">
        <f t="array" ref="AD251">INDEX('Historical Data'!$AF230:$BF230,,MATCH(AD$23,'Historical Data'!$AF$2:$BF$2,0))</f>
        <v>9.9835368780487812</v>
      </c>
      <c r="AE251" s="62" cm="1">
        <f t="array" ref="AE251">INDEX('Historical Data'!$AF230:$BF230,,MATCH(AE$23,'Historical Data'!$AF$2:$BF$2,0))</f>
        <v>2.699999926829268</v>
      </c>
    </row>
    <row r="252" spans="29:31" x14ac:dyDescent="0.35">
      <c r="AC252" s="8">
        <f>'Historical Data'!A231</f>
        <v>44869</v>
      </c>
      <c r="AD252" s="62" cm="1">
        <f t="array" ref="AD252">INDEX('Historical Data'!$AF231:$BF231,,MATCH(AD$23,'Historical Data'!$AF$2:$BF$2,0))</f>
        <v>9.9560978536585374</v>
      </c>
      <c r="AE252" s="62" cm="1">
        <f t="array" ref="AE252">INDEX('Historical Data'!$AF231:$BF231,,MATCH(AE$23,'Historical Data'!$AF$2:$BF$2,0))</f>
        <v>2.6884145975609757</v>
      </c>
    </row>
    <row r="253" spans="29:31" x14ac:dyDescent="0.35">
      <c r="AC253" s="8">
        <f>'Historical Data'!A232</f>
        <v>44872</v>
      </c>
      <c r="AD253" s="62" cm="1">
        <f t="array" ref="AD253">INDEX('Historical Data'!$AF232:$BF232,,MATCH(AD$23,'Historical Data'!$AF$2:$BF$2,0))</f>
        <v>10.032926975609756</v>
      </c>
      <c r="AE253" s="62" cm="1">
        <f t="array" ref="AE253">INDEX('Historical Data'!$AF232:$BF232,,MATCH(AE$23,'Historical Data'!$AF$2:$BF$2,0))</f>
        <v>2.699999926829268</v>
      </c>
    </row>
    <row r="254" spans="29:31" x14ac:dyDescent="0.35">
      <c r="AC254" s="8">
        <f>'Historical Data'!A233</f>
        <v>44874</v>
      </c>
      <c r="AD254" s="62" cm="1">
        <f t="array" ref="AD254">INDEX('Historical Data'!$AF233:$BF233,,MATCH(AD$23,'Historical Data'!$AF$2:$BF$2,0))</f>
        <v>9.988414487804878</v>
      </c>
      <c r="AE254" s="62" cm="1">
        <f t="array" ref="AE254">INDEX('Historical Data'!$AF233:$BF233,,MATCH(AE$23,'Historical Data'!$AF$2:$BF$2,0))</f>
        <v>2.6890243902439024</v>
      </c>
    </row>
    <row r="255" spans="29:31" x14ac:dyDescent="0.35">
      <c r="AC255" s="8">
        <f>'Historical Data'!A234</f>
        <v>44875</v>
      </c>
      <c r="AD255" s="62" cm="1">
        <f t="array" ref="AD255">INDEX('Historical Data'!$AF234:$BF234,,MATCH(AD$23,'Historical Data'!$AF$2:$BF$2,0))</f>
        <v>10.070121951219512</v>
      </c>
      <c r="AE255" s="62" cm="1">
        <f t="array" ref="AE255">INDEX('Historical Data'!$AF234:$BF234,,MATCH(AE$23,'Historical Data'!$AF$2:$BF$2,0))</f>
        <v>2.6926829634146343</v>
      </c>
    </row>
    <row r="256" spans="29:31" x14ac:dyDescent="0.35">
      <c r="AC256" s="8">
        <f>'Historical Data'!A235</f>
        <v>44876</v>
      </c>
      <c r="AD256" s="62" cm="1">
        <f t="array" ref="AD256">INDEX('Historical Data'!$AF235:$BF235,,MATCH(AD$23,'Historical Data'!$AF$2:$BF$2,0))</f>
        <v>10.084146634146341</v>
      </c>
      <c r="AE256" s="62" cm="1">
        <f t="array" ref="AE256">INDEX('Historical Data'!$AF235:$BF235,,MATCH(AE$23,'Historical Data'!$AF$2:$BF$2,0))</f>
        <v>2.6920731707317072</v>
      </c>
    </row>
    <row r="257" spans="29:31" x14ac:dyDescent="0.35">
      <c r="AC257" s="8">
        <f>'Historical Data'!A236</f>
        <v>44879</v>
      </c>
      <c r="AD257" s="62" cm="1">
        <f t="array" ref="AD257">INDEX('Historical Data'!$AF236:$BF236,,MATCH(AD$23,'Historical Data'!$AF$2:$BF$2,0))</f>
        <v>10.023171024390244</v>
      </c>
      <c r="AE257" s="62" cm="1">
        <f t="array" ref="AE257">INDEX('Historical Data'!$AF236:$BF236,,MATCH(AE$23,'Historical Data'!$AF$2:$BF$2,0))</f>
        <v>2.7329269024390244</v>
      </c>
    </row>
    <row r="258" spans="29:31" x14ac:dyDescent="0.35">
      <c r="AC258" s="8">
        <f>'Historical Data'!A237</f>
        <v>44880</v>
      </c>
      <c r="AD258" s="62" cm="1">
        <f t="array" ref="AD258">INDEX('Historical Data'!$AF237:$BF237,,MATCH(AD$23,'Historical Data'!$AF$2:$BF$2,0))</f>
        <v>10.185975609756097</v>
      </c>
      <c r="AE258" s="62" cm="1">
        <f t="array" ref="AE258">INDEX('Historical Data'!$AF237:$BF237,,MATCH(AE$23,'Historical Data'!$AF$2:$BF$2,0))</f>
        <v>2.7390244634146343</v>
      </c>
    </row>
    <row r="259" spans="29:31" x14ac:dyDescent="0.35">
      <c r="AC259" s="8">
        <f>'Historical Data'!A238</f>
        <v>44881</v>
      </c>
      <c r="AD259" s="62" cm="1">
        <f t="array" ref="AD259">INDEX('Historical Data'!$AF238:$BF238,,MATCH(AD$23,'Historical Data'!$AF$2:$BF$2,0))</f>
        <v>10.258536731707316</v>
      </c>
      <c r="AE259" s="62" cm="1">
        <f t="array" ref="AE259">INDEX('Historical Data'!$AF238:$BF238,,MATCH(AE$23,'Historical Data'!$AF$2:$BF$2,0))</f>
        <v>2.7249999634146342</v>
      </c>
    </row>
    <row r="260" spans="29:31" x14ac:dyDescent="0.35">
      <c r="AC260" s="8">
        <f>'Historical Data'!A239</f>
        <v>44882</v>
      </c>
      <c r="AD260" s="62" cm="1">
        <f t="array" ref="AD260">INDEX('Historical Data'!$AF239:$BF239,,MATCH(AD$23,'Historical Data'!$AF$2:$BF$2,0))</f>
        <v>10.318902731707318</v>
      </c>
      <c r="AE260" s="62" cm="1">
        <f t="array" ref="AE260">INDEX('Historical Data'!$AF239:$BF239,,MATCH(AE$23,'Historical Data'!$AF$2:$BF$2,0))</f>
        <v>2.7414634512195124</v>
      </c>
    </row>
    <row r="261" spans="29:31" x14ac:dyDescent="0.35">
      <c r="AC261" s="8">
        <f>'Historical Data'!A240</f>
        <v>44883</v>
      </c>
      <c r="AD261" s="62" cm="1">
        <f t="array" ref="AD261">INDEX('Historical Data'!$AF240:$BF240,,MATCH(AD$23,'Historical Data'!$AF$2:$BF$2,0))</f>
        <v>10.210975463414634</v>
      </c>
      <c r="AE261" s="62" cm="1">
        <f t="array" ref="AE261">INDEX('Historical Data'!$AF240:$BF240,,MATCH(AE$23,'Historical Data'!$AF$2:$BF$2,0))</f>
        <v>2.7420732439024391</v>
      </c>
    </row>
    <row r="262" spans="29:31" x14ac:dyDescent="0.35">
      <c r="AC262" s="8">
        <f>'Historical Data'!A241</f>
        <v>44886</v>
      </c>
      <c r="AD262" s="62" cm="1">
        <f t="array" ref="AD262">INDEX('Historical Data'!$AF241:$BF241,,MATCH(AD$23,'Historical Data'!$AF$2:$BF$2,0))</f>
        <v>10.380487951219513</v>
      </c>
      <c r="AE262" s="62" cm="1">
        <f t="array" ref="AE262">INDEX('Historical Data'!$AF241:$BF241,,MATCH(AE$23,'Historical Data'!$AF$2:$BF$2,0))</f>
        <v>2.7469512195121952</v>
      </c>
    </row>
    <row r="263" spans="29:31" x14ac:dyDescent="0.35">
      <c r="AC263" s="8">
        <f>'Historical Data'!A242</f>
        <v>44887</v>
      </c>
      <c r="AD263" s="62" cm="1">
        <f t="array" ref="AD263">INDEX('Historical Data'!$AF242:$BF242,,MATCH(AD$23,'Historical Data'!$AF$2:$BF$2,0))</f>
        <v>10.336585073170731</v>
      </c>
      <c r="AE263" s="62" cm="1">
        <f t="array" ref="AE263">INDEX('Historical Data'!$AF242:$BF242,,MATCH(AE$23,'Historical Data'!$AF$2:$BF$2,0))</f>
        <v>2.7341463048780486</v>
      </c>
    </row>
    <row r="264" spans="29:31" x14ac:dyDescent="0.35">
      <c r="AC264" s="8">
        <f>'Historical Data'!A243</f>
        <v>44888</v>
      </c>
      <c r="AD264" s="62" cm="1">
        <f t="array" ref="AD264">INDEX('Historical Data'!$AF243:$BF243,,MATCH(AD$23,'Historical Data'!$AF$2:$BF$2,0))</f>
        <v>10.283536585365853</v>
      </c>
      <c r="AE264" s="62" cm="1">
        <f t="array" ref="AE264">INDEX('Historical Data'!$AF243:$BF243,,MATCH(AE$23,'Historical Data'!$AF$2:$BF$2,0))</f>
        <v>2.7902439390243905</v>
      </c>
    </row>
    <row r="265" spans="29:31" x14ac:dyDescent="0.35">
      <c r="AC265" s="8">
        <f>'Historical Data'!A244</f>
        <v>44889</v>
      </c>
      <c r="AD265" s="62" cm="1">
        <f t="array" ref="AD265">INDEX('Historical Data'!$AF244:$BF244,,MATCH(AD$23,'Historical Data'!$AF$2:$BF$2,0))</f>
        <v>10.345731414634146</v>
      </c>
      <c r="AE265" s="62" cm="1">
        <f t="array" ref="AE265">INDEX('Historical Data'!$AF244:$BF244,,MATCH(AE$23,'Historical Data'!$AF$2:$BF$2,0))</f>
        <v>2.7542683658536586</v>
      </c>
    </row>
    <row r="266" spans="29:31" x14ac:dyDescent="0.35">
      <c r="AC266" s="8">
        <f>'Historical Data'!A245</f>
        <v>44890</v>
      </c>
      <c r="AD266" s="62" cm="1">
        <f t="array" ref="AD266">INDEX('Historical Data'!$AF245:$BF245,,MATCH(AD$23,'Historical Data'!$AF$2:$BF$2,0))</f>
        <v>10.327438731707316</v>
      </c>
      <c r="AE266" s="62" cm="1">
        <f t="array" ref="AE266">INDEX('Historical Data'!$AF245:$BF245,,MATCH(AE$23,'Historical Data'!$AF$2:$BF$2,0))</f>
        <v>2.7445122317073172</v>
      </c>
    </row>
    <row r="267" spans="29:31" x14ac:dyDescent="0.35">
      <c r="AC267" s="8">
        <f>'Historical Data'!A246</f>
        <v>44893</v>
      </c>
      <c r="AD267" s="62" cm="1">
        <f t="array" ref="AD267">INDEX('Historical Data'!$AF246:$BF246,,MATCH(AD$23,'Historical Data'!$AF$2:$BF$2,0))</f>
        <v>10.212195414634147</v>
      </c>
      <c r="AE267" s="62" cm="1">
        <f t="array" ref="AE267">INDEX('Historical Data'!$AF246:$BF246,,MATCH(AE$23,'Historical Data'!$AF$2:$BF$2,0))</f>
        <v>2.675609682926829</v>
      </c>
    </row>
    <row r="268" spans="29:31" x14ac:dyDescent="0.35">
      <c r="AC268" s="8">
        <f>'Historical Data'!A247</f>
        <v>44894</v>
      </c>
      <c r="AD268" s="62" cm="1">
        <f t="array" ref="AD268">INDEX('Historical Data'!$AF247:$BF247,,MATCH(AD$23,'Historical Data'!$AF$2:$BF$2,0))</f>
        <v>10.193292390243903</v>
      </c>
      <c r="AE268" s="62" cm="1">
        <f t="array" ref="AE268">INDEX('Historical Data'!$AF247:$BF247,,MATCH(AE$23,'Historical Data'!$AF$2:$BF$2,0))</f>
        <v>2.6548780121951219</v>
      </c>
    </row>
    <row r="269" spans="29:31" x14ac:dyDescent="0.35">
      <c r="AC269" s="8">
        <f>'Historical Data'!A248</f>
        <v>44895</v>
      </c>
      <c r="AD269" s="62" cm="1">
        <f t="array" ref="AD269">INDEX('Historical Data'!$AF248:$BF248,,MATCH(AD$23,'Historical Data'!$AF$2:$BF$2,0))</f>
        <v>10.350609756097562</v>
      </c>
      <c r="AE269" s="62" cm="1">
        <f t="array" ref="AE269">INDEX('Historical Data'!$AF248:$BF248,,MATCH(AE$23,'Historical Data'!$AF$2:$BF$2,0))</f>
        <v>2.668902512195122</v>
      </c>
    </row>
    <row r="270" spans="29:31" x14ac:dyDescent="0.35">
      <c r="AC270" s="8">
        <f>'Historical Data'!A249</f>
        <v>44896</v>
      </c>
      <c r="AD270" s="62" cm="1">
        <f t="array" ref="AD270">INDEX('Historical Data'!$AF249:$BF249,,MATCH(AD$23,'Historical Data'!$AF$2:$BF$2,0))</f>
        <v>10.34878019512195</v>
      </c>
      <c r="AE270" s="62" cm="1">
        <f t="array" ref="AE270">INDEX('Historical Data'!$AF249:$BF249,,MATCH(AE$23,'Historical Data'!$AF$2:$BF$2,0))</f>
        <v>2.7158536219512195</v>
      </c>
    </row>
    <row r="271" spans="29:31" x14ac:dyDescent="0.35">
      <c r="AC271" s="8">
        <f>'Historical Data'!A250</f>
        <v>44897</v>
      </c>
      <c r="AD271" s="62" cm="1">
        <f t="array" ref="AD271">INDEX('Historical Data'!$AF250:$BF250,,MATCH(AD$23,'Historical Data'!$AF$2:$BF$2,0))</f>
        <v>10.349390536585366</v>
      </c>
      <c r="AE271" s="62" cm="1">
        <f t="array" ref="AE271">INDEX('Historical Data'!$AF250:$BF250,,MATCH(AE$23,'Historical Data'!$AF$2:$BF$2,0))</f>
        <v>2.7048780853658538</v>
      </c>
    </row>
    <row r="272" spans="29:31" x14ac:dyDescent="0.35">
      <c r="AC272" s="8">
        <f>'Historical Data'!A251</f>
        <v>44900</v>
      </c>
      <c r="AD272" s="62" cm="1">
        <f t="array" ref="AD272">INDEX('Historical Data'!$AF251:$BF251,,MATCH(AD$23,'Historical Data'!$AF$2:$BF$2,0))</f>
        <v>10.293902146341463</v>
      </c>
      <c r="AE272" s="62" cm="1">
        <f t="array" ref="AE272">INDEX('Historical Data'!$AF251:$BF251,,MATCH(AE$23,'Historical Data'!$AF$2:$BF$2,0))</f>
        <v>2.6506098292682929</v>
      </c>
    </row>
    <row r="273" spans="29:29" x14ac:dyDescent="0.35">
      <c r="AC273" s="8"/>
    </row>
    <row r="274" spans="29:29" x14ac:dyDescent="0.35">
      <c r="AC274" s="8"/>
    </row>
    <row r="275" spans="29:29" x14ac:dyDescent="0.35">
      <c r="AC275" s="8"/>
    </row>
    <row r="276" spans="29:29" x14ac:dyDescent="0.35">
      <c r="AC276" s="8"/>
    </row>
    <row r="277" spans="29:29" x14ac:dyDescent="0.35">
      <c r="AC277" s="8"/>
    </row>
    <row r="278" spans="29:29" x14ac:dyDescent="0.35">
      <c r="AC278" s="8"/>
    </row>
    <row r="279" spans="29:29" x14ac:dyDescent="0.35">
      <c r="AC279" s="8"/>
    </row>
    <row r="280" spans="29:29" x14ac:dyDescent="0.35">
      <c r="AC280" s="8"/>
    </row>
    <row r="281" spans="29:29" x14ac:dyDescent="0.35">
      <c r="AC281" s="8"/>
    </row>
    <row r="282" spans="29:29" x14ac:dyDescent="0.35">
      <c r="AC282" s="8"/>
    </row>
    <row r="283" spans="29:29" x14ac:dyDescent="0.35">
      <c r="AC283" s="8"/>
    </row>
    <row r="284" spans="29:29" x14ac:dyDescent="0.35">
      <c r="AC284" s="8"/>
    </row>
    <row r="285" spans="29:29" x14ac:dyDescent="0.35">
      <c r="AC285" s="8"/>
    </row>
    <row r="286" spans="29:29" x14ac:dyDescent="0.35">
      <c r="AC286" s="8"/>
    </row>
    <row r="287" spans="29:29" x14ac:dyDescent="0.35">
      <c r="AC287" s="8"/>
    </row>
    <row r="288" spans="29:29" x14ac:dyDescent="0.35">
      <c r="AC288" s="8"/>
    </row>
    <row r="289" spans="29:29" x14ac:dyDescent="0.35">
      <c r="AC289" s="8"/>
    </row>
    <row r="290" spans="29:29" x14ac:dyDescent="0.35">
      <c r="AC290" s="8"/>
    </row>
    <row r="291" spans="29:29" x14ac:dyDescent="0.35">
      <c r="AC291" s="8"/>
    </row>
    <row r="292" spans="29:29" x14ac:dyDescent="0.35">
      <c r="AC292" s="8"/>
    </row>
    <row r="293" spans="29:29" x14ac:dyDescent="0.35">
      <c r="AC293" s="8"/>
    </row>
    <row r="294" spans="29:29" x14ac:dyDescent="0.35">
      <c r="AC294" s="8"/>
    </row>
    <row r="295" spans="29:29" x14ac:dyDescent="0.35">
      <c r="AC295" s="8"/>
    </row>
    <row r="296" spans="29:29" x14ac:dyDescent="0.35">
      <c r="AC296" s="8"/>
    </row>
    <row r="297" spans="29:29" x14ac:dyDescent="0.35">
      <c r="AC297" s="8"/>
    </row>
  </sheetData>
  <mergeCells count="9">
    <mergeCell ref="B12:I12"/>
    <mergeCell ref="B3:I3"/>
    <mergeCell ref="E45:H45"/>
    <mergeCell ref="L32:O32"/>
    <mergeCell ref="L12:T12"/>
    <mergeCell ref="L3:L5"/>
    <mergeCell ref="R14:T14"/>
    <mergeCell ref="L14:O14"/>
    <mergeCell ref="L27:O27"/>
  </mergeCells>
  <conditionalFormatting sqref="B7:C7">
    <cfRule type="expression" dxfId="3" priority="5">
      <formula>($C$5=$AE$22)</formula>
    </cfRule>
  </conditionalFormatting>
  <conditionalFormatting sqref="H7:I7 D7:E7">
    <cfRule type="expression" dxfId="2" priority="6">
      <formula>$C$5=$AE$23</formula>
    </cfRule>
  </conditionalFormatting>
  <conditionalFormatting sqref="B7:C7">
    <cfRule type="expression" dxfId="1" priority="8">
      <formula>$C$5=$AE$15</formula>
    </cfRule>
  </conditionalFormatting>
  <conditionalFormatting sqref="H7:I7">
    <cfRule type="expression" dxfId="0" priority="9">
      <formula>$C$5=$AE$16</formula>
    </cfRule>
  </conditionalFormatting>
  <dataValidations disablePrompts="1" count="2">
    <dataValidation type="list" allowBlank="1" showInputMessage="1" showErrorMessage="1" sqref="I5" xr:uid="{7F11C173-EAEA-46B4-B8C6-E169FC8BF0C3}">
      <formula1>$AB$15:$AB$17</formula1>
    </dataValidation>
    <dataValidation type="list" allowBlank="1" showInputMessage="1" showErrorMessage="1" sqref="C5" xr:uid="{0383535F-BEE5-4BCE-9964-2E9E938F0BD6}">
      <formula1>$AE$15:$AE$16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441E5-2D76-494C-BC14-57909CFC3809}">
  <dimension ref="A1:O34"/>
  <sheetViews>
    <sheetView workbookViewId="0">
      <selection activeCell="A28" sqref="A28"/>
    </sheetView>
  </sheetViews>
  <sheetFormatPr defaultRowHeight="14.5" x14ac:dyDescent="0.35"/>
  <cols>
    <col min="1" max="1" width="19.54296875" bestFit="1" customWidth="1"/>
    <col min="2" max="2" width="24.453125" bestFit="1" customWidth="1"/>
    <col min="3" max="3" width="12.36328125" bestFit="1" customWidth="1"/>
    <col min="4" max="4" width="11.453125" bestFit="1" customWidth="1"/>
    <col min="5" max="5" width="14" bestFit="1" customWidth="1"/>
    <col min="12" max="12" width="12.36328125" bestFit="1" customWidth="1"/>
    <col min="13" max="13" width="11.453125" bestFit="1" customWidth="1"/>
  </cols>
  <sheetData>
    <row r="1" spans="1:15" x14ac:dyDescent="0.35">
      <c r="A1" s="9" t="s">
        <v>8</v>
      </c>
      <c r="B1" s="9" t="s">
        <v>9</v>
      </c>
      <c r="C1" s="9" t="s">
        <v>10</v>
      </c>
      <c r="D1" s="9" t="s">
        <v>11</v>
      </c>
      <c r="E1" s="9" t="s">
        <v>49</v>
      </c>
    </row>
    <row r="2" spans="1:15" x14ac:dyDescent="0.35">
      <c r="A2" t="s">
        <v>12</v>
      </c>
      <c r="B2" t="s">
        <v>13</v>
      </c>
      <c r="C2" s="12">
        <f t="shared" ref="C2:C28" si="0">H2/$N$2</f>
        <v>41.090853658536581</v>
      </c>
      <c r="D2" s="12">
        <f t="shared" ref="D2:D28" si="1">I2/$N$2</f>
        <v>41.835365853658537</v>
      </c>
      <c r="E2" s="10">
        <f>(D2-C2)/C2</f>
        <v>1.8118684058229213E-2</v>
      </c>
      <c r="H2">
        <v>3369.45</v>
      </c>
      <c r="I2">
        <v>3430.5</v>
      </c>
      <c r="K2">
        <v>1</v>
      </c>
      <c r="L2" t="s">
        <v>58</v>
      </c>
      <c r="M2" t="s">
        <v>59</v>
      </c>
      <c r="N2">
        <v>82</v>
      </c>
      <c r="O2" t="s">
        <v>60</v>
      </c>
    </row>
    <row r="3" spans="1:15" x14ac:dyDescent="0.35">
      <c r="A3" t="s">
        <v>14</v>
      </c>
      <c r="B3" t="s">
        <v>13</v>
      </c>
      <c r="C3" s="12">
        <f t="shared" si="0"/>
        <v>19.777439024390244</v>
      </c>
      <c r="D3" s="12">
        <f t="shared" si="1"/>
        <v>20.121951219512194</v>
      </c>
      <c r="E3" s="10">
        <f t="shared" ref="E3:E28" si="2">(D3-C3)/C3</f>
        <v>1.7419454293201752E-2</v>
      </c>
      <c r="H3">
        <v>1621.75</v>
      </c>
      <c r="I3">
        <v>1650</v>
      </c>
    </row>
    <row r="4" spans="1:15" x14ac:dyDescent="0.35">
      <c r="A4" t="s">
        <v>15</v>
      </c>
      <c r="B4" t="s">
        <v>13</v>
      </c>
      <c r="C4" s="12">
        <f t="shared" si="0"/>
        <v>4.9621951219512193</v>
      </c>
      <c r="D4" s="12">
        <f t="shared" si="1"/>
        <v>5.0408536585365855</v>
      </c>
      <c r="E4" s="10">
        <f t="shared" si="2"/>
        <v>1.5851560579995167E-2</v>
      </c>
      <c r="H4">
        <v>406.9</v>
      </c>
      <c r="I4">
        <v>413.35</v>
      </c>
      <c r="L4" s="8">
        <v>44901</v>
      </c>
      <c r="M4" s="8">
        <v>45007</v>
      </c>
    </row>
    <row r="5" spans="1:15" x14ac:dyDescent="0.35">
      <c r="A5" t="s">
        <v>16</v>
      </c>
      <c r="B5" t="s">
        <v>17</v>
      </c>
      <c r="C5" s="12">
        <f t="shared" si="0"/>
        <v>80.551219512195118</v>
      </c>
      <c r="D5" s="12">
        <f t="shared" si="1"/>
        <v>82.314024390243901</v>
      </c>
      <c r="E5" s="10">
        <f t="shared" si="2"/>
        <v>2.1884272997032675E-2</v>
      </c>
      <c r="H5">
        <v>6605.2</v>
      </c>
      <c r="I5">
        <v>6749.75</v>
      </c>
      <c r="L5" s="9" t="s">
        <v>10</v>
      </c>
      <c r="M5" s="9" t="s">
        <v>11</v>
      </c>
    </row>
    <row r="6" spans="1:15" x14ac:dyDescent="0.35">
      <c r="A6" t="s">
        <v>18</v>
      </c>
      <c r="B6" t="s">
        <v>19</v>
      </c>
      <c r="C6" s="12">
        <f t="shared" si="0"/>
        <v>1.126829268292683</v>
      </c>
      <c r="D6" s="12">
        <f t="shared" si="1"/>
        <v>1.1402439024390243</v>
      </c>
      <c r="E6" s="10">
        <f t="shared" si="2"/>
        <v>1.1904761904761717E-2</v>
      </c>
      <c r="H6">
        <v>92.4</v>
      </c>
      <c r="I6">
        <v>93.5</v>
      </c>
    </row>
    <row r="7" spans="1:15" x14ac:dyDescent="0.35">
      <c r="A7" t="s">
        <v>20</v>
      </c>
      <c r="B7" t="s">
        <v>17</v>
      </c>
      <c r="C7" s="12">
        <f t="shared" si="0"/>
        <v>27.285365853658536</v>
      </c>
      <c r="D7" s="12">
        <f t="shared" si="1"/>
        <v>27.421341463414635</v>
      </c>
      <c r="E7" s="10">
        <f t="shared" si="2"/>
        <v>4.9834629480647432E-3</v>
      </c>
      <c r="H7">
        <v>2237.4</v>
      </c>
      <c r="I7">
        <v>2248.5500000000002</v>
      </c>
    </row>
    <row r="8" spans="1:15" x14ac:dyDescent="0.35">
      <c r="A8" t="s">
        <v>21</v>
      </c>
      <c r="B8" t="s">
        <v>22</v>
      </c>
      <c r="C8" s="12">
        <f t="shared" si="0"/>
        <v>2.0993902439024392</v>
      </c>
      <c r="D8" s="12">
        <f t="shared" si="1"/>
        <v>2.1280487804878048</v>
      </c>
      <c r="E8" s="10">
        <f t="shared" si="2"/>
        <v>1.3650885855358551E-2</v>
      </c>
      <c r="H8">
        <v>172.15</v>
      </c>
      <c r="I8">
        <v>174.5</v>
      </c>
    </row>
    <row r="9" spans="1:15" x14ac:dyDescent="0.35">
      <c r="A9" t="s">
        <v>23</v>
      </c>
      <c r="B9" t="s">
        <v>22</v>
      </c>
      <c r="C9" s="12">
        <f t="shared" si="0"/>
        <v>2.7054878048780489</v>
      </c>
      <c r="D9" s="12">
        <f t="shared" si="1"/>
        <v>2.7603658536585365</v>
      </c>
      <c r="E9" s="10">
        <f t="shared" si="2"/>
        <v>2.0283975659229143E-2</v>
      </c>
      <c r="H9">
        <v>221.85</v>
      </c>
      <c r="I9">
        <v>226.35</v>
      </c>
    </row>
    <row r="10" spans="1:15" x14ac:dyDescent="0.35">
      <c r="A10" t="s">
        <v>24</v>
      </c>
      <c r="B10" t="s">
        <v>22</v>
      </c>
      <c r="C10" s="12">
        <f t="shared" si="0"/>
        <v>2.7536585365853661</v>
      </c>
      <c r="D10" s="12">
        <f t="shared" si="1"/>
        <v>2.8170731707317072</v>
      </c>
      <c r="E10" s="10">
        <f t="shared" si="2"/>
        <v>2.302922940655433E-2</v>
      </c>
      <c r="H10">
        <v>225.8</v>
      </c>
      <c r="I10">
        <v>231</v>
      </c>
    </row>
    <row r="11" spans="1:15" x14ac:dyDescent="0.35">
      <c r="A11" t="s">
        <v>25</v>
      </c>
      <c r="B11" t="s">
        <v>26</v>
      </c>
      <c r="C11" s="12">
        <f t="shared" si="0"/>
        <v>19.589634146341464</v>
      </c>
      <c r="D11" s="12">
        <f t="shared" si="1"/>
        <v>19.967073170731705</v>
      </c>
      <c r="E11" s="10">
        <f t="shared" si="2"/>
        <v>1.9267282970709881E-2</v>
      </c>
      <c r="H11">
        <v>1606.35</v>
      </c>
      <c r="I11">
        <v>1637.3</v>
      </c>
    </row>
    <row r="12" spans="1:15" x14ac:dyDescent="0.35">
      <c r="A12" t="s">
        <v>27</v>
      </c>
      <c r="B12" t="s">
        <v>26</v>
      </c>
      <c r="C12" s="12">
        <f t="shared" si="0"/>
        <v>11.271341463414634</v>
      </c>
      <c r="D12" s="12">
        <f t="shared" si="1"/>
        <v>11.529268292682927</v>
      </c>
      <c r="E12" s="10">
        <f t="shared" si="2"/>
        <v>2.2883418988368938E-2</v>
      </c>
      <c r="H12">
        <v>924.25</v>
      </c>
      <c r="I12">
        <v>945.4</v>
      </c>
    </row>
    <row r="13" spans="1:15" x14ac:dyDescent="0.35">
      <c r="A13" t="s">
        <v>28</v>
      </c>
      <c r="B13" t="s">
        <v>26</v>
      </c>
      <c r="C13" s="12">
        <f t="shared" si="0"/>
        <v>23.389024390243904</v>
      </c>
      <c r="D13" s="12">
        <f t="shared" si="1"/>
        <v>23.819512195121952</v>
      </c>
      <c r="E13" s="10">
        <f t="shared" si="2"/>
        <v>1.8405547734501246E-2</v>
      </c>
      <c r="H13">
        <v>1917.9</v>
      </c>
      <c r="I13">
        <v>1953.2</v>
      </c>
    </row>
    <row r="14" spans="1:15" x14ac:dyDescent="0.35">
      <c r="A14" t="s">
        <v>29</v>
      </c>
      <c r="B14" t="s">
        <v>30</v>
      </c>
      <c r="C14" s="12">
        <f t="shared" si="0"/>
        <v>35.653658536585368</v>
      </c>
      <c r="D14" s="12">
        <f t="shared" si="1"/>
        <v>36.463414634146339</v>
      </c>
      <c r="E14" s="10">
        <f t="shared" si="2"/>
        <v>2.2711725270214672E-2</v>
      </c>
      <c r="H14">
        <v>2923.6</v>
      </c>
      <c r="I14">
        <v>2990</v>
      </c>
    </row>
    <row r="15" spans="1:15" x14ac:dyDescent="0.35">
      <c r="A15" t="s">
        <v>31</v>
      </c>
      <c r="B15" t="s">
        <v>30</v>
      </c>
      <c r="C15" s="12">
        <f t="shared" si="0"/>
        <v>14.839024390243901</v>
      </c>
      <c r="D15" s="12">
        <f t="shared" si="1"/>
        <v>15.121951219512194</v>
      </c>
      <c r="E15" s="10">
        <f t="shared" si="2"/>
        <v>1.9066403681788316E-2</v>
      </c>
      <c r="H15">
        <v>1216.8</v>
      </c>
      <c r="I15">
        <v>1240</v>
      </c>
    </row>
    <row r="16" spans="1:15" x14ac:dyDescent="0.35">
      <c r="A16" t="s">
        <v>32</v>
      </c>
      <c r="B16" t="s">
        <v>30</v>
      </c>
      <c r="C16" s="12">
        <f t="shared" si="0"/>
        <v>36.121951219512198</v>
      </c>
      <c r="D16" s="12">
        <f t="shared" si="1"/>
        <v>36.585365853658537</v>
      </c>
      <c r="E16" s="10">
        <f t="shared" si="2"/>
        <v>1.2829169480080962E-2</v>
      </c>
      <c r="H16">
        <v>2962</v>
      </c>
      <c r="I16">
        <v>3000</v>
      </c>
    </row>
    <row r="17" spans="1:9" x14ac:dyDescent="0.35">
      <c r="A17" t="s">
        <v>33</v>
      </c>
      <c r="B17" t="s">
        <v>34</v>
      </c>
      <c r="C17" s="12">
        <f t="shared" si="0"/>
        <v>17.546341463414635</v>
      </c>
      <c r="D17" s="12">
        <f t="shared" si="1"/>
        <v>17.757926829268293</v>
      </c>
      <c r="E17" s="10">
        <f t="shared" si="2"/>
        <v>1.2058659994439776E-2</v>
      </c>
      <c r="H17">
        <v>1438.8</v>
      </c>
      <c r="I17">
        <v>1456.15</v>
      </c>
    </row>
    <row r="18" spans="1:9" x14ac:dyDescent="0.35">
      <c r="A18" t="s">
        <v>35</v>
      </c>
      <c r="B18" t="s">
        <v>34</v>
      </c>
      <c r="C18" s="12">
        <f t="shared" si="0"/>
        <v>58.005487804878044</v>
      </c>
      <c r="D18" s="12">
        <f t="shared" si="1"/>
        <v>59.493292682926828</v>
      </c>
      <c r="E18" s="10">
        <f t="shared" si="2"/>
        <v>2.564938136635523E-2</v>
      </c>
      <c r="H18">
        <v>4756.45</v>
      </c>
      <c r="I18">
        <v>4878.45</v>
      </c>
    </row>
    <row r="19" spans="1:9" x14ac:dyDescent="0.35">
      <c r="A19" t="s">
        <v>36</v>
      </c>
      <c r="B19" t="s">
        <v>34</v>
      </c>
      <c r="C19" s="12">
        <f t="shared" si="0"/>
        <v>30.058536585365857</v>
      </c>
      <c r="D19" s="12">
        <f t="shared" si="1"/>
        <v>29.826829268292684</v>
      </c>
      <c r="E19" s="10">
        <f t="shared" si="2"/>
        <v>-7.708536189548928E-3</v>
      </c>
      <c r="H19">
        <v>2464.8000000000002</v>
      </c>
      <c r="I19">
        <v>2445.8000000000002</v>
      </c>
    </row>
    <row r="20" spans="1:9" x14ac:dyDescent="0.35">
      <c r="A20" t="s">
        <v>37</v>
      </c>
      <c r="B20" t="s">
        <v>38</v>
      </c>
      <c r="C20" s="12">
        <f t="shared" si="0"/>
        <v>9.043292682926829</v>
      </c>
      <c r="D20" s="12">
        <f t="shared" si="1"/>
        <v>9.1780487804878046</v>
      </c>
      <c r="E20" s="10">
        <f t="shared" si="2"/>
        <v>1.4901220416694762E-2</v>
      </c>
      <c r="H20">
        <v>741.55</v>
      </c>
      <c r="I20">
        <v>752.6</v>
      </c>
    </row>
    <row r="21" spans="1:9" x14ac:dyDescent="0.35">
      <c r="A21" t="s">
        <v>39</v>
      </c>
      <c r="B21" t="s">
        <v>38</v>
      </c>
      <c r="C21" s="12">
        <f t="shared" si="0"/>
        <v>1.3682926829268294</v>
      </c>
      <c r="D21" s="12">
        <f t="shared" si="1"/>
        <v>1.3951219512195123</v>
      </c>
      <c r="E21" s="10">
        <f t="shared" si="2"/>
        <v>1.9607843137254919E-2</v>
      </c>
      <c r="H21">
        <v>112.2</v>
      </c>
      <c r="I21">
        <v>114.4</v>
      </c>
    </row>
    <row r="22" spans="1:9" x14ac:dyDescent="0.35">
      <c r="A22" t="s">
        <v>40</v>
      </c>
      <c r="B22" t="s">
        <v>38</v>
      </c>
      <c r="C22" s="12">
        <f t="shared" si="0"/>
        <v>5.6878048780487802</v>
      </c>
      <c r="D22" s="12">
        <f t="shared" si="1"/>
        <v>5.7865853658536581</v>
      </c>
      <c r="E22" s="10">
        <f t="shared" si="2"/>
        <v>1.7367066895368759E-2</v>
      </c>
      <c r="H22">
        <v>466.4</v>
      </c>
      <c r="I22">
        <v>474.5</v>
      </c>
    </row>
    <row r="23" spans="1:9" x14ac:dyDescent="0.35">
      <c r="A23" t="s">
        <v>41</v>
      </c>
      <c r="B23" t="s">
        <v>42</v>
      </c>
      <c r="C23" s="12">
        <f t="shared" si="0"/>
        <v>15.590243902439026</v>
      </c>
      <c r="D23" s="12">
        <f t="shared" si="1"/>
        <v>15.804878048780488</v>
      </c>
      <c r="E23" s="10">
        <f t="shared" si="2"/>
        <v>1.3767209011263977E-2</v>
      </c>
      <c r="H23">
        <v>1278.4000000000001</v>
      </c>
      <c r="I23">
        <v>1296</v>
      </c>
    </row>
    <row r="24" spans="1:9" x14ac:dyDescent="0.35">
      <c r="A24" t="s">
        <v>43</v>
      </c>
      <c r="B24" t="s">
        <v>42</v>
      </c>
      <c r="C24" s="12">
        <f t="shared" si="0"/>
        <v>7.1219512195121952</v>
      </c>
      <c r="D24" s="12">
        <f t="shared" si="1"/>
        <v>7.2682926829268295</v>
      </c>
      <c r="E24" s="10">
        <f t="shared" si="2"/>
        <v>2.0547945205479468E-2</v>
      </c>
      <c r="H24">
        <v>584</v>
      </c>
      <c r="I24">
        <v>596</v>
      </c>
    </row>
    <row r="25" spans="1:9" x14ac:dyDescent="0.35">
      <c r="A25" t="s">
        <v>44</v>
      </c>
      <c r="B25" t="s">
        <v>42</v>
      </c>
      <c r="C25" s="12">
        <f t="shared" si="0"/>
        <v>15.202439024390243</v>
      </c>
      <c r="D25" s="12">
        <f t="shared" si="1"/>
        <v>15.426829268292684</v>
      </c>
      <c r="E25" s="10">
        <f t="shared" si="2"/>
        <v>1.4760147601476146E-2</v>
      </c>
      <c r="H25">
        <v>1246.5999999999999</v>
      </c>
      <c r="I25">
        <v>1265</v>
      </c>
    </row>
    <row r="26" spans="1:9" x14ac:dyDescent="0.35">
      <c r="A26" t="s">
        <v>45</v>
      </c>
      <c r="B26" t="s">
        <v>46</v>
      </c>
      <c r="C26" s="12">
        <f t="shared" si="0"/>
        <v>15.629878048780489</v>
      </c>
      <c r="D26" s="12">
        <f t="shared" si="1"/>
        <v>16.50487804878049</v>
      </c>
      <c r="E26" s="10">
        <f t="shared" si="2"/>
        <v>5.5982522529551861E-2</v>
      </c>
      <c r="H26">
        <v>1281.6500000000001</v>
      </c>
      <c r="I26">
        <v>1353.4</v>
      </c>
    </row>
    <row r="27" spans="1:9" x14ac:dyDescent="0.35">
      <c r="A27" t="s">
        <v>47</v>
      </c>
      <c r="B27" t="s">
        <v>46</v>
      </c>
      <c r="C27" s="12">
        <f t="shared" si="0"/>
        <v>5.5609756097560972</v>
      </c>
      <c r="D27" s="12">
        <f t="shared" si="1"/>
        <v>5.8756097560975613</v>
      </c>
      <c r="E27" s="10">
        <f t="shared" si="2"/>
        <v>5.6578947368421187E-2</v>
      </c>
      <c r="H27">
        <v>456</v>
      </c>
      <c r="I27">
        <v>481.8</v>
      </c>
    </row>
    <row r="28" spans="1:9" x14ac:dyDescent="0.35">
      <c r="A28" t="s">
        <v>48</v>
      </c>
      <c r="B28" t="s">
        <v>46</v>
      </c>
      <c r="C28" s="12">
        <f t="shared" si="0"/>
        <v>9.4353658536585368</v>
      </c>
      <c r="D28" s="12">
        <f t="shared" si="1"/>
        <v>9.7371951219512205</v>
      </c>
      <c r="E28" s="10">
        <f t="shared" si="2"/>
        <v>3.1989143078712763E-2</v>
      </c>
      <c r="H28">
        <v>773.7</v>
      </c>
      <c r="I28">
        <v>798.45</v>
      </c>
    </row>
    <row r="29" spans="1:9" x14ac:dyDescent="0.35">
      <c r="E29" s="7"/>
    </row>
    <row r="30" spans="1:9" x14ac:dyDescent="0.35">
      <c r="E30" s="7"/>
    </row>
    <row r="31" spans="1:9" x14ac:dyDescent="0.35">
      <c r="E31" s="7"/>
    </row>
    <row r="32" spans="1:9" x14ac:dyDescent="0.35">
      <c r="E32" s="7"/>
    </row>
    <row r="33" spans="5:5" x14ac:dyDescent="0.35">
      <c r="E33" s="7"/>
    </row>
    <row r="34" spans="5:5" x14ac:dyDescent="0.35">
      <c r="E34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F1F90-CCE3-4918-9801-8C74762ED9C7}">
  <dimension ref="A1:E28"/>
  <sheetViews>
    <sheetView workbookViewId="0">
      <selection activeCell="G1" sqref="G1:G28"/>
    </sheetView>
  </sheetViews>
  <sheetFormatPr defaultRowHeight="14.5" x14ac:dyDescent="0.35"/>
  <cols>
    <col min="2" max="2" width="24.453125" bestFit="1" customWidth="1"/>
  </cols>
  <sheetData>
    <row r="1" spans="1:5" x14ac:dyDescent="0.35">
      <c r="A1" s="9" t="s">
        <v>8</v>
      </c>
      <c r="B1" s="9" t="s">
        <v>9</v>
      </c>
      <c r="C1" s="9" t="s">
        <v>10</v>
      </c>
      <c r="D1" s="9" t="s">
        <v>11</v>
      </c>
      <c r="E1" s="9" t="s">
        <v>49</v>
      </c>
    </row>
    <row r="2" spans="1:5" x14ac:dyDescent="0.35">
      <c r="A2" t="s">
        <v>12</v>
      </c>
      <c r="B2" t="s">
        <v>13</v>
      </c>
      <c r="C2" s="12">
        <v>41.090853658536581</v>
      </c>
      <c r="D2" s="12">
        <v>41.835365853658537</v>
      </c>
      <c r="E2" s="10">
        <v>1.8118684058229213E-2</v>
      </c>
    </row>
    <row r="3" spans="1:5" x14ac:dyDescent="0.35">
      <c r="A3" t="s">
        <v>14</v>
      </c>
      <c r="B3" t="s">
        <v>13</v>
      </c>
      <c r="C3" s="12">
        <v>19.777439024390244</v>
      </c>
      <c r="D3" s="12">
        <v>20.121951219512194</v>
      </c>
      <c r="E3" s="10">
        <v>1.7419454293201752E-2</v>
      </c>
    </row>
    <row r="4" spans="1:5" x14ac:dyDescent="0.35">
      <c r="A4" t="s">
        <v>15</v>
      </c>
      <c r="B4" t="s">
        <v>13</v>
      </c>
      <c r="C4" s="12">
        <v>4.9621951219512193</v>
      </c>
      <c r="D4" s="12">
        <v>5.0408536585365855</v>
      </c>
      <c r="E4" s="10">
        <v>1.5851560579995167E-2</v>
      </c>
    </row>
    <row r="5" spans="1:5" x14ac:dyDescent="0.35">
      <c r="A5" t="s">
        <v>16</v>
      </c>
      <c r="B5" t="s">
        <v>17</v>
      </c>
      <c r="C5" s="12">
        <v>80.551219512195118</v>
      </c>
      <c r="D5" s="12">
        <v>82.314024390243901</v>
      </c>
      <c r="E5" s="10">
        <v>2.1884272997032675E-2</v>
      </c>
    </row>
    <row r="6" spans="1:5" x14ac:dyDescent="0.35">
      <c r="A6" t="s">
        <v>18</v>
      </c>
      <c r="B6" t="s">
        <v>17</v>
      </c>
      <c r="C6" s="12">
        <v>1.126829268292683</v>
      </c>
      <c r="D6" s="12">
        <v>1.1402439024390243</v>
      </c>
      <c r="E6" s="10">
        <v>1.1904761904761717E-2</v>
      </c>
    </row>
    <row r="7" spans="1:5" x14ac:dyDescent="0.35">
      <c r="A7" t="s">
        <v>20</v>
      </c>
      <c r="B7" t="s">
        <v>17</v>
      </c>
      <c r="C7" s="12">
        <v>27.285365853658536</v>
      </c>
      <c r="D7" s="12">
        <v>27.421341463414635</v>
      </c>
      <c r="E7" s="10">
        <v>4.9834629480647432E-3</v>
      </c>
    </row>
    <row r="8" spans="1:5" x14ac:dyDescent="0.35">
      <c r="A8" t="s">
        <v>21</v>
      </c>
      <c r="B8" t="s">
        <v>22</v>
      </c>
      <c r="C8" s="12">
        <v>2.0993902439024392</v>
      </c>
      <c r="D8" s="12">
        <v>2.1280487804878048</v>
      </c>
      <c r="E8" s="10">
        <v>1.3650885855358551E-2</v>
      </c>
    </row>
    <row r="9" spans="1:5" x14ac:dyDescent="0.35">
      <c r="A9" t="s">
        <v>23</v>
      </c>
      <c r="B9" t="s">
        <v>22</v>
      </c>
      <c r="C9" s="12">
        <v>2.7054878048780489</v>
      </c>
      <c r="D9" s="12">
        <v>2.7603658536585365</v>
      </c>
      <c r="E9" s="10">
        <v>2.0283975659229143E-2</v>
      </c>
    </row>
    <row r="10" spans="1:5" x14ac:dyDescent="0.35">
      <c r="A10" t="s">
        <v>24</v>
      </c>
      <c r="B10" t="s">
        <v>22</v>
      </c>
      <c r="C10" s="12">
        <v>2.7536585365853661</v>
      </c>
      <c r="D10" s="12">
        <v>2.8170731707317072</v>
      </c>
      <c r="E10" s="10">
        <v>2.302922940655433E-2</v>
      </c>
    </row>
    <row r="11" spans="1:5" x14ac:dyDescent="0.35">
      <c r="A11" t="s">
        <v>25</v>
      </c>
      <c r="B11" t="s">
        <v>26</v>
      </c>
      <c r="C11" s="12">
        <v>19.589634146341464</v>
      </c>
      <c r="D11" s="12">
        <v>19.967073170731705</v>
      </c>
      <c r="E11" s="10">
        <v>1.9267282970709881E-2</v>
      </c>
    </row>
    <row r="12" spans="1:5" x14ac:dyDescent="0.35">
      <c r="A12" t="s">
        <v>27</v>
      </c>
      <c r="B12" t="s">
        <v>26</v>
      </c>
      <c r="C12" s="12">
        <v>11.271341463414634</v>
      </c>
      <c r="D12" s="12">
        <v>11.529268292682927</v>
      </c>
      <c r="E12" s="10">
        <v>2.2883418988368938E-2</v>
      </c>
    </row>
    <row r="13" spans="1:5" x14ac:dyDescent="0.35">
      <c r="A13" t="s">
        <v>28</v>
      </c>
      <c r="B13" t="s">
        <v>26</v>
      </c>
      <c r="C13" s="12">
        <v>23.389024390243904</v>
      </c>
      <c r="D13" s="12">
        <v>23.819512195121952</v>
      </c>
      <c r="E13" s="10">
        <v>1.8405547734501246E-2</v>
      </c>
    </row>
    <row r="14" spans="1:5" x14ac:dyDescent="0.35">
      <c r="A14" t="s">
        <v>29</v>
      </c>
      <c r="B14" t="s">
        <v>30</v>
      </c>
      <c r="C14" s="12">
        <v>35.653658536585368</v>
      </c>
      <c r="D14" s="12">
        <v>36.463414634146339</v>
      </c>
      <c r="E14" s="10">
        <v>2.2711725270214672E-2</v>
      </c>
    </row>
    <row r="15" spans="1:5" x14ac:dyDescent="0.35">
      <c r="A15" t="s">
        <v>31</v>
      </c>
      <c r="B15" t="s">
        <v>30</v>
      </c>
      <c r="C15" s="12">
        <v>14.839024390243901</v>
      </c>
      <c r="D15" s="12">
        <v>15.121951219512194</v>
      </c>
      <c r="E15" s="10">
        <v>1.9066403681788316E-2</v>
      </c>
    </row>
    <row r="16" spans="1:5" x14ac:dyDescent="0.35">
      <c r="A16" t="s">
        <v>32</v>
      </c>
      <c r="B16" t="s">
        <v>30</v>
      </c>
      <c r="C16" s="12">
        <v>36.121951219512198</v>
      </c>
      <c r="D16" s="12">
        <v>36.585365853658537</v>
      </c>
      <c r="E16" s="10">
        <v>1.2829169480080962E-2</v>
      </c>
    </row>
    <row r="17" spans="1:5" x14ac:dyDescent="0.35">
      <c r="A17" t="s">
        <v>33</v>
      </c>
      <c r="B17" t="s">
        <v>34</v>
      </c>
      <c r="C17" s="12">
        <v>17.546341463414635</v>
      </c>
      <c r="D17" s="12">
        <v>17.757926829268293</v>
      </c>
      <c r="E17" s="10">
        <v>1.2058659994439776E-2</v>
      </c>
    </row>
    <row r="18" spans="1:5" x14ac:dyDescent="0.35">
      <c r="A18" t="s">
        <v>35</v>
      </c>
      <c r="B18" t="s">
        <v>34</v>
      </c>
      <c r="C18" s="12">
        <v>58.005487804878044</v>
      </c>
      <c r="D18" s="12">
        <v>59.493292682926828</v>
      </c>
      <c r="E18" s="10">
        <v>2.564938136635523E-2</v>
      </c>
    </row>
    <row r="19" spans="1:5" x14ac:dyDescent="0.35">
      <c r="A19" t="s">
        <v>36</v>
      </c>
      <c r="B19" t="s">
        <v>34</v>
      </c>
      <c r="C19" s="12">
        <v>30.058536585365857</v>
      </c>
      <c r="D19" s="12">
        <v>29.826829268292684</v>
      </c>
      <c r="E19" s="10">
        <v>-7.708536189548928E-3</v>
      </c>
    </row>
    <row r="20" spans="1:5" x14ac:dyDescent="0.35">
      <c r="A20" t="s">
        <v>37</v>
      </c>
      <c r="B20" t="s">
        <v>38</v>
      </c>
      <c r="C20" s="12">
        <v>9.043292682926829</v>
      </c>
      <c r="D20" s="12">
        <v>9.1780487804878046</v>
      </c>
      <c r="E20" s="10">
        <v>1.4901220416694762E-2</v>
      </c>
    </row>
    <row r="21" spans="1:5" x14ac:dyDescent="0.35">
      <c r="A21" t="s">
        <v>39</v>
      </c>
      <c r="B21" t="s">
        <v>38</v>
      </c>
      <c r="C21" s="12">
        <v>1.3682926829268294</v>
      </c>
      <c r="D21" s="12">
        <v>1.3951219512195123</v>
      </c>
      <c r="E21" s="10">
        <v>1.9607843137254919E-2</v>
      </c>
    </row>
    <row r="22" spans="1:5" x14ac:dyDescent="0.35">
      <c r="A22" t="s">
        <v>40</v>
      </c>
      <c r="B22" t="s">
        <v>38</v>
      </c>
      <c r="C22" s="12">
        <v>5.6878048780487802</v>
      </c>
      <c r="D22" s="12">
        <v>5.7865853658536581</v>
      </c>
      <c r="E22" s="10">
        <v>1.7367066895368759E-2</v>
      </c>
    </row>
    <row r="23" spans="1:5" x14ac:dyDescent="0.35">
      <c r="A23" t="s">
        <v>41</v>
      </c>
      <c r="B23" t="s">
        <v>42</v>
      </c>
      <c r="C23" s="12">
        <v>15.590243902439026</v>
      </c>
      <c r="D23" s="12">
        <v>15.804878048780488</v>
      </c>
      <c r="E23" s="10">
        <v>1.3767209011263977E-2</v>
      </c>
    </row>
    <row r="24" spans="1:5" x14ac:dyDescent="0.35">
      <c r="A24" t="s">
        <v>43</v>
      </c>
      <c r="B24" t="s">
        <v>42</v>
      </c>
      <c r="C24" s="12">
        <v>7.1219512195121952</v>
      </c>
      <c r="D24" s="12">
        <v>7.2682926829268295</v>
      </c>
      <c r="E24" s="10">
        <v>2.0547945205479468E-2</v>
      </c>
    </row>
    <row r="25" spans="1:5" x14ac:dyDescent="0.35">
      <c r="A25" t="s">
        <v>44</v>
      </c>
      <c r="B25" t="s">
        <v>42</v>
      </c>
      <c r="C25" s="12">
        <v>15.202439024390243</v>
      </c>
      <c r="D25" s="12">
        <v>15.426829268292684</v>
      </c>
      <c r="E25" s="10">
        <v>1.4760147601476146E-2</v>
      </c>
    </row>
    <row r="26" spans="1:5" x14ac:dyDescent="0.35">
      <c r="A26" t="s">
        <v>45</v>
      </c>
      <c r="B26" t="s">
        <v>46</v>
      </c>
      <c r="C26" s="12">
        <v>15.629878048780489</v>
      </c>
      <c r="D26" s="12">
        <v>16.50487804878049</v>
      </c>
      <c r="E26" s="10">
        <v>5.5982522529551861E-2</v>
      </c>
    </row>
    <row r="27" spans="1:5" x14ac:dyDescent="0.35">
      <c r="A27" t="s">
        <v>47</v>
      </c>
      <c r="B27" t="s">
        <v>46</v>
      </c>
      <c r="C27" s="12">
        <v>5.5609756097560972</v>
      </c>
      <c r="D27" s="12">
        <v>5.8756097560975613</v>
      </c>
      <c r="E27" s="10">
        <v>5.6578947368421187E-2</v>
      </c>
    </row>
    <row r="28" spans="1:5" x14ac:dyDescent="0.35">
      <c r="A28" t="s">
        <v>48</v>
      </c>
      <c r="B28" t="s">
        <v>46</v>
      </c>
      <c r="C28" s="12">
        <v>9.4353658536585368</v>
      </c>
      <c r="D28" s="12">
        <v>9.7371951219512205</v>
      </c>
      <c r="E28" s="10">
        <v>3.1989143078712763E-2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61816-6206-4B92-B1B7-E9D1B76AB5E8}">
  <dimension ref="A1:BF251"/>
  <sheetViews>
    <sheetView workbookViewId="0">
      <selection activeCell="AB2" sqref="B2:AB2"/>
    </sheetView>
  </sheetViews>
  <sheetFormatPr defaultRowHeight="14.5" x14ac:dyDescent="0.35"/>
  <cols>
    <col min="1" max="1" width="10.453125" bestFit="1" customWidth="1"/>
  </cols>
  <sheetData>
    <row r="1" spans="1:58" x14ac:dyDescent="0.35">
      <c r="B1" t="s">
        <v>97</v>
      </c>
      <c r="AF1" s="63" cm="1">
        <f t="array" ref="AF1">AF251-INDEX('Portfolio Optimizer'!$D$17:$D$43,MATCH(AF$2,'Portfolio Optimizer'!$B$17:$B$43,0),)</f>
        <v>0.68841343902439434</v>
      </c>
      <c r="AG1" s="63" cm="1">
        <f t="array" ref="AG1">AG251-INDEX('Portfolio Optimizer'!$D$17:$D$43,MATCH(AG$2,'Portfolio Optimizer'!$B$17:$B$43,0),)</f>
        <v>0.21951219512195053</v>
      </c>
      <c r="AH1" s="63" cm="1">
        <f t="array" ref="AH1">AH251-INDEX('Portfolio Optimizer'!$D$17:$D$43,MATCH(AH$2,'Portfolio Optimizer'!$B$17:$B$43,0),)</f>
        <v>6.6463487804877985E-2</v>
      </c>
      <c r="AI1" s="63" cm="1">
        <f t="array" ref="AI1">AI251-INDEX('Portfolio Optimizer'!$D$17:$D$43,MATCH(AI$2,'Portfolio Optimizer'!$B$17:$B$43,0),)</f>
        <v>0.67378286585366709</v>
      </c>
      <c r="AJ1" s="63" cm="1">
        <f t="array" ref="AJ1">AJ251-INDEX('Portfolio Optimizer'!$D$17:$D$43,MATCH(AJ$2,'Portfolio Optimizer'!$B$17:$B$43,0),)</f>
        <v>1.0975646341463419E-2</v>
      </c>
      <c r="AK1" s="63" cm="1">
        <f t="array" ref="AK1">AK251-INDEX('Portfolio Optimizer'!$D$17:$D$43,MATCH(AK$2,'Portfolio Optimizer'!$B$17:$B$43,0),)</f>
        <v>-0.61707257317073072</v>
      </c>
      <c r="AL1" s="63" cm="1">
        <f t="array" ref="AL1">AL251-INDEX('Portfolio Optimizer'!$D$17:$D$43,MATCH(AL$2,'Portfolio Optimizer'!$B$17:$B$43,0),)</f>
        <v>3.6585292682926429E-2</v>
      </c>
      <c r="AM1" s="63" cm="1">
        <f t="array" ref="AM1">AM251-INDEX('Portfolio Optimizer'!$D$17:$D$43,MATCH(AM$2,'Portfolio Optimizer'!$B$17:$B$43,0),)</f>
        <v>6.0968292682916925E-4</v>
      </c>
      <c r="AN1" s="63" cm="1">
        <f t="array" ref="AN1">AN251-INDEX('Portfolio Optimizer'!$D$17:$D$43,MATCH(AN$2,'Portfolio Optimizer'!$B$17:$B$43,0),)</f>
        <v>-0.10304870731707316</v>
      </c>
      <c r="AO1" s="63" cm="1">
        <f t="array" ref="AO1">AO251-INDEX('Portfolio Optimizer'!$D$17:$D$43,MATCH(AO$2,'Portfolio Optimizer'!$B$17:$B$43,0),)</f>
        <v>8.0487207317073484E-2</v>
      </c>
      <c r="AP1" s="63" cm="1">
        <f t="array" ref="AP1">AP251-INDEX('Portfolio Optimizer'!$D$17:$D$43,MATCH(AP$2,'Portfolio Optimizer'!$B$17:$B$43,0),)</f>
        <v>0.11402409756097498</v>
      </c>
      <c r="AQ1" s="63" cm="1">
        <f t="array" ref="AQ1">AQ251-INDEX('Portfolio Optimizer'!$D$17:$D$43,MATCH(AQ$2,'Portfolio Optimizer'!$B$17:$B$43,0),)</f>
        <v>-0.9432920853658544</v>
      </c>
      <c r="AR1" s="63" cm="1">
        <f t="array" ref="AR1">AR251-INDEX('Portfolio Optimizer'!$D$17:$D$43,MATCH(AR$2,'Portfolio Optimizer'!$B$17:$B$43,0),)</f>
        <v>-1.9451207560975661</v>
      </c>
      <c r="AS1" s="63" cm="1">
        <f t="array" ref="AS1">AS251-INDEX('Portfolio Optimizer'!$D$17:$D$43,MATCH(AS$2,'Portfolio Optimizer'!$B$17:$B$43,0),)</f>
        <v>0.2140240975609764</v>
      </c>
      <c r="AT1" s="63" cm="1">
        <f t="array" ref="AT1">AT251-INDEX('Portfolio Optimizer'!$D$17:$D$43,MATCH(AT$2,'Portfolio Optimizer'!$B$17:$B$43,0),)</f>
        <v>-1.5060975609756113</v>
      </c>
      <c r="AU1" s="63" cm="1">
        <f t="array" ref="AU1">AU251-INDEX('Portfolio Optimizer'!$D$17:$D$43,MATCH(AU$2,'Portfolio Optimizer'!$B$17:$B$43,0),)</f>
        <v>-1.7499994024390251</v>
      </c>
      <c r="AV1" s="63" cm="1">
        <f t="array" ref="AV1">AV251-INDEX('Portfolio Optimizer'!$D$17:$D$43,MATCH(AV$2,'Portfolio Optimizer'!$B$17:$B$43,0),)</f>
        <v>0.2670743658536594</v>
      </c>
      <c r="AW1" s="63" cm="1">
        <f t="array" ref="AW1">AW251-INDEX('Portfolio Optimizer'!$D$17:$D$43,MATCH(AW$2,'Portfolio Optimizer'!$B$17:$B$43,0),)</f>
        <v>0.34756157317072578</v>
      </c>
      <c r="AX1" s="63" cm="1">
        <f t="array" ref="AX1">AX251-INDEX('Portfolio Optimizer'!$D$17:$D$43,MATCH(AX$2,'Portfolio Optimizer'!$B$17:$B$43,0),)</f>
        <v>0.18353629268292693</v>
      </c>
      <c r="AY1" s="63" cm="1">
        <f t="array" ref="AY1">AY251-INDEX('Portfolio Optimizer'!$D$17:$D$43,MATCH(AY$2,'Portfolio Optimizer'!$B$17:$B$43,0),)</f>
        <v>4.4512170731707101E-2</v>
      </c>
      <c r="AZ1" s="63" cm="1">
        <f t="array" ref="AZ1">AZ251-INDEX('Portfolio Optimizer'!$D$17:$D$43,MATCH(AZ$2,'Portfolio Optimizer'!$B$17:$B$43,0),)</f>
        <v>0.18048795121951233</v>
      </c>
      <c r="BA1" s="63" cm="1">
        <f t="array" ref="BA1">BA251-INDEX('Portfolio Optimizer'!$D$17:$D$43,MATCH(BA$2,'Portfolio Optimizer'!$B$17:$B$43,0),)</f>
        <v>7.5000597560974214E-2</v>
      </c>
      <c r="BB1" s="63" cm="1">
        <f t="array" ref="BB1">BB251-INDEX('Portfolio Optimizer'!$D$17:$D$43,MATCH(BB$2,'Portfolio Optimizer'!$B$17:$B$43,0),)</f>
        <v>5.9756390243903112E-2</v>
      </c>
      <c r="BC1" s="63" cm="1">
        <f t="array" ref="BC1">BC251-INDEX('Portfolio Optimizer'!$D$17:$D$43,MATCH(BC$2,'Portfolio Optimizer'!$B$17:$B$43,0),)</f>
        <v>-0.28292653658536437</v>
      </c>
      <c r="BD1" s="63" cm="1">
        <f t="array" ref="BD1">BD251-INDEX('Portfolio Optimizer'!$D$17:$D$43,MATCH(BD$2,'Portfolio Optimizer'!$B$17:$B$43,0),)</f>
        <v>0.50548751219512233</v>
      </c>
      <c r="BE1" s="63" cm="1">
        <f t="array" ref="BE1">BE251-INDEX('Portfolio Optimizer'!$D$17:$D$43,MATCH(BE$2,'Portfolio Optimizer'!$B$17:$B$43,0),)</f>
        <v>4.7329265365853654</v>
      </c>
      <c r="BF1" s="63" cm="1">
        <f t="array" ref="BF1">BF251-INDEX('Portfolio Optimizer'!$D$17:$D$43,MATCH(BF$2,'Portfolio Optimizer'!$B$17:$B$43,0),)</f>
        <v>0.1701222439024388</v>
      </c>
    </row>
    <row r="2" spans="1:58" x14ac:dyDescent="0.35">
      <c r="A2" t="s">
        <v>98</v>
      </c>
      <c r="B2" t="s">
        <v>12</v>
      </c>
      <c r="C2" t="s">
        <v>14</v>
      </c>
      <c r="D2" t="s">
        <v>15</v>
      </c>
      <c r="E2" t="s">
        <v>16</v>
      </c>
      <c r="F2" t="s">
        <v>18</v>
      </c>
      <c r="G2" t="s">
        <v>20</v>
      </c>
      <c r="H2" t="s">
        <v>21</v>
      </c>
      <c r="I2" t="s">
        <v>23</v>
      </c>
      <c r="J2" t="s">
        <v>24</v>
      </c>
      <c r="K2" t="s">
        <v>25</v>
      </c>
      <c r="L2" t="s">
        <v>27</v>
      </c>
      <c r="M2" t="s">
        <v>28</v>
      </c>
      <c r="N2" t="s">
        <v>29</v>
      </c>
      <c r="O2" t="s">
        <v>31</v>
      </c>
      <c r="P2" t="s">
        <v>32</v>
      </c>
      <c r="Q2" t="s">
        <v>33</v>
      </c>
      <c r="R2" t="s">
        <v>35</v>
      </c>
      <c r="S2" t="s">
        <v>36</v>
      </c>
      <c r="T2" t="s">
        <v>37</v>
      </c>
      <c r="U2" t="s">
        <v>39</v>
      </c>
      <c r="V2" t="s">
        <v>40</v>
      </c>
      <c r="W2" t="s">
        <v>41</v>
      </c>
      <c r="X2" t="s">
        <v>43</v>
      </c>
      <c r="Y2" t="s">
        <v>44</v>
      </c>
      <c r="Z2" t="s">
        <v>45</v>
      </c>
      <c r="AA2" t="s">
        <v>47</v>
      </c>
      <c r="AB2" t="s">
        <v>48</v>
      </c>
      <c r="AF2" t="str">
        <f>B2</f>
        <v>TCS</v>
      </c>
      <c r="AG2" t="str">
        <f t="shared" ref="AG2:BF2" si="0">C2</f>
        <v>Infosys</v>
      </c>
      <c r="AH2" t="str">
        <f t="shared" si="0"/>
        <v>Wipro</v>
      </c>
      <c r="AI2" t="str">
        <f t="shared" si="0"/>
        <v>Bajaj Finance</v>
      </c>
      <c r="AJ2" t="str">
        <f t="shared" si="0"/>
        <v>L&amp;T Finance</v>
      </c>
      <c r="AK2" t="str">
        <f t="shared" si="0"/>
        <v>HDFC AMC</v>
      </c>
      <c r="AL2" t="str">
        <f t="shared" si="0"/>
        <v>NTPC</v>
      </c>
      <c r="AM2" t="str">
        <f t="shared" si="0"/>
        <v>Power Grid</v>
      </c>
      <c r="AN2" t="str">
        <f t="shared" si="0"/>
        <v>Tata Power</v>
      </c>
      <c r="AO2" t="str">
        <f t="shared" si="0"/>
        <v>HDFC Bank</v>
      </c>
      <c r="AP2" t="str">
        <f t="shared" si="0"/>
        <v>ICICI Bank</v>
      </c>
      <c r="AQ2" t="str">
        <f t="shared" si="0"/>
        <v>Kotak Mahindra</v>
      </c>
      <c r="AR2" t="str">
        <f t="shared" si="0"/>
        <v>Siemens</v>
      </c>
      <c r="AS2" t="str">
        <f t="shared" si="0"/>
        <v>Havells India</v>
      </c>
      <c r="AT2" t="str">
        <f t="shared" si="0"/>
        <v>ABB India</v>
      </c>
      <c r="AU2" t="str">
        <f t="shared" si="0"/>
        <v>Metropolis Healthcare</v>
      </c>
      <c r="AV2" t="str">
        <f t="shared" si="0"/>
        <v>Apollo Hospital</v>
      </c>
      <c r="AW2" t="str">
        <f t="shared" si="0"/>
        <v>Dr Lal Pathlabs</v>
      </c>
      <c r="AX2" t="str">
        <f t="shared" si="0"/>
        <v>JSW Steel</v>
      </c>
      <c r="AY2" t="str">
        <f t="shared" si="0"/>
        <v>Tata Steel</v>
      </c>
      <c r="AZ2" t="str">
        <f t="shared" si="0"/>
        <v>Hindalco</v>
      </c>
      <c r="BA2" t="str">
        <f t="shared" si="0"/>
        <v>SBI life insurance</v>
      </c>
      <c r="BB2" t="str">
        <f t="shared" si="0"/>
        <v>HDFC Life</v>
      </c>
      <c r="BC2" t="str">
        <f t="shared" si="0"/>
        <v>ICICI Lombard</v>
      </c>
      <c r="BD2" t="str">
        <f t="shared" si="0"/>
        <v>Tata Comm</v>
      </c>
      <c r="BE2" t="str">
        <f t="shared" si="0"/>
        <v>Bharti Airtel</v>
      </c>
      <c r="BF2" t="str">
        <f t="shared" si="0"/>
        <v>NELCO</v>
      </c>
    </row>
    <row r="3" spans="1:58" x14ac:dyDescent="0.35">
      <c r="A3" s="8">
        <v>44536</v>
      </c>
      <c r="B3">
        <v>3536.3999020000001</v>
      </c>
      <c r="C3">
        <v>1695.3000489999999</v>
      </c>
      <c r="D3">
        <v>624.5</v>
      </c>
      <c r="E3">
        <v>6951.75</v>
      </c>
      <c r="F3">
        <v>77.849997999999999</v>
      </c>
      <c r="G3">
        <v>2527.9499510000001</v>
      </c>
      <c r="H3">
        <v>124.349998</v>
      </c>
      <c r="I3">
        <v>202</v>
      </c>
      <c r="J3">
        <v>215.800003</v>
      </c>
      <c r="K3">
        <v>1503.8000489999999</v>
      </c>
      <c r="L3">
        <v>709.54998799999998</v>
      </c>
      <c r="M3">
        <v>1793.8000489999999</v>
      </c>
      <c r="N3">
        <v>2180.5500489999999</v>
      </c>
      <c r="O3">
        <v>1370.4499510000001</v>
      </c>
      <c r="P3">
        <v>2199.75</v>
      </c>
      <c r="Q3">
        <v>3260.6000979999999</v>
      </c>
      <c r="R3">
        <v>5299.7998049999997</v>
      </c>
      <c r="S3">
        <v>3615.3500979999999</v>
      </c>
      <c r="T3">
        <v>642.84997599999997</v>
      </c>
      <c r="U3">
        <v>110.879997</v>
      </c>
      <c r="V3">
        <v>421.35000600000001</v>
      </c>
      <c r="W3">
        <v>1148.5</v>
      </c>
      <c r="X3">
        <v>684.20001200000002</v>
      </c>
      <c r="Y3">
        <v>1419.400024</v>
      </c>
      <c r="Z3">
        <v>1292.349976</v>
      </c>
      <c r="AA3">
        <v>697.59997599999997</v>
      </c>
      <c r="AB3">
        <v>744.95001200000002</v>
      </c>
      <c r="AF3" s="63">
        <v>43.126828073170735</v>
      </c>
      <c r="AG3" s="63">
        <v>20.674390841463413</v>
      </c>
      <c r="AH3" s="63">
        <v>7.6158536585365857</v>
      </c>
      <c r="AI3" s="63">
        <v>84.777439024390247</v>
      </c>
      <c r="AJ3" s="63">
        <v>0.94939021951219515</v>
      </c>
      <c r="AK3" s="63">
        <v>30.828657939024392</v>
      </c>
      <c r="AL3" s="63">
        <v>1.5164633902439024</v>
      </c>
      <c r="AM3" s="63">
        <v>2.4634146341463414</v>
      </c>
      <c r="AN3" s="63">
        <v>2.6317073536585367</v>
      </c>
      <c r="AO3" s="63">
        <v>18.339024987804876</v>
      </c>
      <c r="AP3" s="63">
        <v>8.6530486341463408</v>
      </c>
      <c r="AQ3" s="63">
        <v>21.875610353658537</v>
      </c>
      <c r="AR3" s="63">
        <v>26.592073768292682</v>
      </c>
      <c r="AS3" s="63">
        <v>16.712804280487806</v>
      </c>
      <c r="AT3" s="63">
        <v>26.826219512195124</v>
      </c>
      <c r="AU3" s="63">
        <v>39.76341582926829</v>
      </c>
      <c r="AV3" s="63">
        <v>64.631704939024388</v>
      </c>
      <c r="AW3" s="63">
        <v>44.089635341463413</v>
      </c>
      <c r="AX3" s="63">
        <v>7.8396338536585359</v>
      </c>
      <c r="AY3" s="63">
        <v>1.3521950853658538</v>
      </c>
      <c r="AZ3" s="63">
        <v>5.1384147073170734</v>
      </c>
      <c r="BA3" s="63">
        <v>14.00609756097561</v>
      </c>
      <c r="BB3" s="63">
        <v>8.3439025853658535</v>
      </c>
      <c r="BC3" s="63">
        <v>17.309756390243901</v>
      </c>
      <c r="BD3" s="63">
        <v>15.760365560975609</v>
      </c>
      <c r="BE3" s="63">
        <v>8.5073167804878054</v>
      </c>
      <c r="BF3" s="63">
        <v>9.0847562439024401</v>
      </c>
    </row>
    <row r="4" spans="1:58" x14ac:dyDescent="0.35">
      <c r="A4" s="8">
        <v>44537</v>
      </c>
      <c r="B4">
        <v>3584.5</v>
      </c>
      <c r="C4">
        <v>1711.650024</v>
      </c>
      <c r="D4">
        <v>632.40002400000003</v>
      </c>
      <c r="E4">
        <v>7103.1499020000001</v>
      </c>
      <c r="F4">
        <v>79.099997999999999</v>
      </c>
      <c r="G4">
        <v>2521.6000979999999</v>
      </c>
      <c r="H4">
        <v>125.349998</v>
      </c>
      <c r="I4">
        <v>205.800003</v>
      </c>
      <c r="J4">
        <v>209.10000600000001</v>
      </c>
      <c r="K4">
        <v>1525.6999510000001</v>
      </c>
      <c r="L4">
        <v>734.65002400000003</v>
      </c>
      <c r="M4">
        <v>1742.5</v>
      </c>
      <c r="N4">
        <v>2210.3000489999999</v>
      </c>
      <c r="O4">
        <v>1410.849976</v>
      </c>
      <c r="P4">
        <v>2121.6499020000001</v>
      </c>
      <c r="Q4">
        <v>3126</v>
      </c>
      <c r="R4">
        <v>5314.6499020000001</v>
      </c>
      <c r="S4">
        <v>3557.25</v>
      </c>
      <c r="T4">
        <v>660.65002400000003</v>
      </c>
      <c r="U4">
        <v>114.879997</v>
      </c>
      <c r="V4">
        <v>442.5</v>
      </c>
      <c r="W4">
        <v>1159.150024</v>
      </c>
      <c r="X4">
        <v>694.40002400000003</v>
      </c>
      <c r="Y4">
        <v>1416.349976</v>
      </c>
      <c r="Z4">
        <v>1341.349976</v>
      </c>
      <c r="AA4">
        <v>698.84997599999997</v>
      </c>
      <c r="AB4">
        <v>747.40002400000003</v>
      </c>
      <c r="AF4" s="63">
        <v>43.713414634146339</v>
      </c>
      <c r="AG4" s="63">
        <v>20.873780780487806</v>
      </c>
      <c r="AH4" s="63">
        <v>7.7121954146341469</v>
      </c>
      <c r="AI4" s="63">
        <v>86.623779292682926</v>
      </c>
      <c r="AJ4" s="63">
        <v>0.96463412195121956</v>
      </c>
      <c r="AK4" s="63">
        <v>30.751220707317071</v>
      </c>
      <c r="AL4" s="63">
        <v>1.5286585121951219</v>
      </c>
      <c r="AM4" s="63">
        <v>2.5097561341463415</v>
      </c>
      <c r="AN4" s="63">
        <v>2.550000073170732</v>
      </c>
      <c r="AO4" s="63">
        <v>18.606096963414636</v>
      </c>
      <c r="AP4" s="63">
        <v>8.9591466341463413</v>
      </c>
      <c r="AQ4" s="63">
        <v>21.25</v>
      </c>
      <c r="AR4" s="63">
        <v>26.954878646341463</v>
      </c>
      <c r="AS4" s="63">
        <v>17.20548751219512</v>
      </c>
      <c r="AT4" s="63">
        <v>25.873779292682929</v>
      </c>
      <c r="AU4" s="63">
        <v>38.121951219512198</v>
      </c>
      <c r="AV4" s="63">
        <v>64.812803682926827</v>
      </c>
      <c r="AW4" s="63">
        <v>43.381097560975611</v>
      </c>
      <c r="AX4" s="63">
        <v>8.0567076097560975</v>
      </c>
      <c r="AY4" s="63">
        <v>1.4009755731707318</v>
      </c>
      <c r="AZ4" s="63">
        <v>5.3963414634146343</v>
      </c>
      <c r="BA4" s="63">
        <v>14.135975902439025</v>
      </c>
      <c r="BB4" s="63">
        <v>8.4682929756097565</v>
      </c>
      <c r="BC4" s="63">
        <v>17.27256068292683</v>
      </c>
      <c r="BD4" s="63">
        <v>16.357926536585367</v>
      </c>
      <c r="BE4" s="63">
        <v>8.5225606829268283</v>
      </c>
      <c r="BF4" s="63">
        <v>9.1146344390243907</v>
      </c>
    </row>
    <row r="5" spans="1:58" x14ac:dyDescent="0.35">
      <c r="A5" s="8">
        <v>44538</v>
      </c>
      <c r="B5">
        <v>3626.8999020000001</v>
      </c>
      <c r="C5">
        <v>1753.349976</v>
      </c>
      <c r="D5">
        <v>641.70001200000002</v>
      </c>
      <c r="E5">
        <v>7361.5</v>
      </c>
      <c r="F5">
        <v>80.150002000000001</v>
      </c>
      <c r="G5">
        <v>2569.8000489999999</v>
      </c>
      <c r="H5">
        <v>127.25</v>
      </c>
      <c r="I5">
        <v>204.800003</v>
      </c>
      <c r="J5">
        <v>211.89999399999999</v>
      </c>
      <c r="K5">
        <v>1553.8000489999999</v>
      </c>
      <c r="L5">
        <v>753.40002400000003</v>
      </c>
      <c r="M5">
        <v>1736.5500489999999</v>
      </c>
      <c r="N5">
        <v>2228.1499020000001</v>
      </c>
      <c r="O5">
        <v>1417.9499510000001</v>
      </c>
      <c r="P5">
        <v>2201</v>
      </c>
      <c r="Q5">
        <v>3308.1000979999999</v>
      </c>
      <c r="R5">
        <v>5333.5</v>
      </c>
      <c r="S5">
        <v>3561.5</v>
      </c>
      <c r="T5">
        <v>672.95001200000002</v>
      </c>
      <c r="U5">
        <v>117.300003</v>
      </c>
      <c r="V5">
        <v>457.45001200000002</v>
      </c>
      <c r="W5">
        <v>1169.5</v>
      </c>
      <c r="X5">
        <v>686.40002400000003</v>
      </c>
      <c r="Y5">
        <v>1445</v>
      </c>
      <c r="Z5">
        <v>1358.4499510000001</v>
      </c>
      <c r="AA5">
        <v>715.15002400000003</v>
      </c>
      <c r="AB5">
        <v>737.20001200000002</v>
      </c>
      <c r="AF5" s="63">
        <v>44.230486609756099</v>
      </c>
      <c r="AG5" s="63">
        <v>21.382316780487805</v>
      </c>
      <c r="AH5" s="63">
        <v>7.8256099024390249</v>
      </c>
      <c r="AI5" s="63">
        <v>89.774390243902445</v>
      </c>
      <c r="AJ5" s="63">
        <v>0.97743904878048782</v>
      </c>
      <c r="AK5" s="63">
        <v>31.339024987804876</v>
      </c>
      <c r="AL5" s="63">
        <v>1.5518292682926829</v>
      </c>
      <c r="AM5" s="63">
        <v>2.4975610121951219</v>
      </c>
      <c r="AN5" s="63">
        <v>2.5841462682926828</v>
      </c>
      <c r="AO5" s="63">
        <v>18.948781085365852</v>
      </c>
      <c r="AP5" s="63">
        <v>9.187805170731707</v>
      </c>
      <c r="AQ5" s="63">
        <v>21.177439621951219</v>
      </c>
      <c r="AR5" s="63">
        <v>27.172559780487806</v>
      </c>
      <c r="AS5" s="63">
        <v>17.292072573170731</v>
      </c>
      <c r="AT5" s="63">
        <v>26.841463414634145</v>
      </c>
      <c r="AU5" s="63">
        <v>40.342684121951216</v>
      </c>
      <c r="AV5" s="63">
        <v>65.042682926829272</v>
      </c>
      <c r="AW5" s="63">
        <v>43.43292682926829</v>
      </c>
      <c r="AX5" s="63">
        <v>8.2067074634146344</v>
      </c>
      <c r="AY5" s="63">
        <v>1.4304878414634148</v>
      </c>
      <c r="AZ5" s="63">
        <v>5.5786586829268296</v>
      </c>
      <c r="BA5" s="63">
        <v>14.262195121951219</v>
      </c>
      <c r="BB5" s="63">
        <v>8.3707320000000003</v>
      </c>
      <c r="BC5" s="63">
        <v>17.621951219512194</v>
      </c>
      <c r="BD5" s="63">
        <v>16.566462817073173</v>
      </c>
      <c r="BE5" s="63">
        <v>8.7213417560975621</v>
      </c>
      <c r="BF5" s="63">
        <v>8.9902440487804878</v>
      </c>
    </row>
    <row r="6" spans="1:58" x14ac:dyDescent="0.35">
      <c r="A6" s="8">
        <v>44539</v>
      </c>
      <c r="B6">
        <v>3601.75</v>
      </c>
      <c r="C6">
        <v>1763.4499510000001</v>
      </c>
      <c r="D6">
        <v>643.20001200000002</v>
      </c>
      <c r="E6">
        <v>7440.2998049999997</v>
      </c>
      <c r="F6">
        <v>80.699996999999996</v>
      </c>
      <c r="G6">
        <v>2577.9499510000001</v>
      </c>
      <c r="H6">
        <v>126.050003</v>
      </c>
      <c r="I6">
        <v>203.199997</v>
      </c>
      <c r="J6">
        <v>218</v>
      </c>
      <c r="K6">
        <v>1526.849976</v>
      </c>
      <c r="L6">
        <v>755</v>
      </c>
      <c r="M6">
        <v>1762.400024</v>
      </c>
      <c r="N6">
        <v>2271.6000979999999</v>
      </c>
      <c r="O6">
        <v>1389</v>
      </c>
      <c r="P6">
        <v>2284.4499510000001</v>
      </c>
      <c r="Q6">
        <v>3288.5</v>
      </c>
      <c r="R6">
        <v>5232.7998049999997</v>
      </c>
      <c r="S6">
        <v>3540.75</v>
      </c>
      <c r="T6">
        <v>674.09997599999997</v>
      </c>
      <c r="U6">
        <v>117.68499799999999</v>
      </c>
      <c r="V6">
        <v>455.64999399999999</v>
      </c>
      <c r="W6">
        <v>1161.349976</v>
      </c>
      <c r="X6">
        <v>683.15002400000003</v>
      </c>
      <c r="Y6">
        <v>1437.599976</v>
      </c>
      <c r="Z6">
        <v>1369.8000489999999</v>
      </c>
      <c r="AA6">
        <v>713.95001200000002</v>
      </c>
      <c r="AB6">
        <v>730.70001200000002</v>
      </c>
      <c r="AF6" s="63">
        <v>43.923780487804876</v>
      </c>
      <c r="AG6" s="63">
        <v>21.505487207317074</v>
      </c>
      <c r="AH6" s="63">
        <v>7.8439025853658535</v>
      </c>
      <c r="AI6" s="63">
        <v>90.735363475609745</v>
      </c>
      <c r="AJ6" s="63">
        <v>0.98414630487804877</v>
      </c>
      <c r="AK6" s="63">
        <v>31.438414036585367</v>
      </c>
      <c r="AL6" s="63">
        <v>1.5371951585365855</v>
      </c>
      <c r="AM6" s="63">
        <v>2.478048743902439</v>
      </c>
      <c r="AN6" s="63">
        <v>2.6585365853658538</v>
      </c>
      <c r="AO6" s="63">
        <v>18.620121658536586</v>
      </c>
      <c r="AP6" s="63">
        <v>9.2073170731707314</v>
      </c>
      <c r="AQ6" s="63">
        <v>21.492683219512195</v>
      </c>
      <c r="AR6" s="63">
        <v>27.702440219512194</v>
      </c>
      <c r="AS6" s="63">
        <v>16.939024390243901</v>
      </c>
      <c r="AT6" s="63">
        <v>27.859145743902438</v>
      </c>
      <c r="AU6" s="63">
        <v>40.103658536585364</v>
      </c>
      <c r="AV6" s="63">
        <v>63.814631768292678</v>
      </c>
      <c r="AW6" s="63">
        <v>43.179878048780488</v>
      </c>
      <c r="AX6" s="63">
        <v>8.2207314146341464</v>
      </c>
      <c r="AY6" s="63">
        <v>1.4351829024390244</v>
      </c>
      <c r="AZ6" s="63">
        <v>5.556707243902439</v>
      </c>
      <c r="BA6" s="63">
        <v>14.162804585365853</v>
      </c>
      <c r="BB6" s="63">
        <v>8.3310978536585374</v>
      </c>
      <c r="BC6" s="63">
        <v>17.531707024390244</v>
      </c>
      <c r="BD6" s="63">
        <v>16.704878646341463</v>
      </c>
      <c r="BE6" s="63">
        <v>8.7067074634146344</v>
      </c>
      <c r="BF6" s="63">
        <v>8.910975756097562</v>
      </c>
    </row>
    <row r="7" spans="1:58" x14ac:dyDescent="0.35">
      <c r="A7" s="8">
        <v>44540</v>
      </c>
      <c r="B7">
        <v>3636.8000489999999</v>
      </c>
      <c r="C7">
        <v>1759.25</v>
      </c>
      <c r="D7">
        <v>638.25</v>
      </c>
      <c r="E7">
        <v>7452.5</v>
      </c>
      <c r="F7">
        <v>80.699996999999996</v>
      </c>
      <c r="G7">
        <v>2549.75</v>
      </c>
      <c r="H7">
        <v>126.150002</v>
      </c>
      <c r="I7">
        <v>202.64999399999999</v>
      </c>
      <c r="J7">
        <v>218.050003</v>
      </c>
      <c r="K7">
        <v>1522.5500489999999</v>
      </c>
      <c r="L7">
        <v>758</v>
      </c>
      <c r="M7">
        <v>1775.599976</v>
      </c>
      <c r="N7">
        <v>2445.3500979999999</v>
      </c>
      <c r="O7">
        <v>1392.1999510000001</v>
      </c>
      <c r="P7">
        <v>2263.8000489999999</v>
      </c>
      <c r="Q7">
        <v>3242.3000489999999</v>
      </c>
      <c r="R7">
        <v>5245.2998049999997</v>
      </c>
      <c r="S7">
        <v>3502.3999020000001</v>
      </c>
      <c r="T7">
        <v>679.54998799999998</v>
      </c>
      <c r="U7">
        <v>118</v>
      </c>
      <c r="V7">
        <v>455.10000600000001</v>
      </c>
      <c r="W7">
        <v>1175.599976</v>
      </c>
      <c r="X7">
        <v>684.75</v>
      </c>
      <c r="Y7">
        <v>1439.900024</v>
      </c>
      <c r="Z7">
        <v>1391.75</v>
      </c>
      <c r="AA7">
        <v>710.70001200000002</v>
      </c>
      <c r="AB7">
        <v>724.79998799999998</v>
      </c>
      <c r="AF7" s="63">
        <v>44.351220109756099</v>
      </c>
      <c r="AG7" s="63">
        <v>21.454268292682926</v>
      </c>
      <c r="AH7" s="63">
        <v>7.7835365853658534</v>
      </c>
      <c r="AI7" s="63">
        <v>90.884146341463421</v>
      </c>
      <c r="AJ7" s="63">
        <v>0.98414630487804877</v>
      </c>
      <c r="AK7" s="63">
        <v>31.094512195121951</v>
      </c>
      <c r="AL7" s="63">
        <v>1.5384146585365854</v>
      </c>
      <c r="AM7" s="63">
        <v>2.4713413902439023</v>
      </c>
      <c r="AN7" s="63">
        <v>2.6591463780487805</v>
      </c>
      <c r="AO7" s="63">
        <v>18.567683524390244</v>
      </c>
      <c r="AP7" s="63">
        <v>9.2439024390243905</v>
      </c>
      <c r="AQ7" s="63">
        <v>21.653658243902438</v>
      </c>
      <c r="AR7" s="63">
        <v>29.821342658536583</v>
      </c>
      <c r="AS7" s="63">
        <v>16.97804818292683</v>
      </c>
      <c r="AT7" s="63">
        <v>27.607317670731707</v>
      </c>
      <c r="AU7" s="63">
        <v>39.5402445</v>
      </c>
      <c r="AV7" s="63">
        <v>63.967070792682925</v>
      </c>
      <c r="AW7" s="63">
        <v>42.712193926829272</v>
      </c>
      <c r="AX7" s="63">
        <v>8.287194975609756</v>
      </c>
      <c r="AY7" s="63">
        <v>1.4390243902439024</v>
      </c>
      <c r="AZ7" s="63">
        <v>5.5500000731707315</v>
      </c>
      <c r="BA7" s="63">
        <v>14.336585073170731</v>
      </c>
      <c r="BB7" s="63">
        <v>8.3506097560975618</v>
      </c>
      <c r="BC7" s="63">
        <v>17.559756390243901</v>
      </c>
      <c r="BD7" s="63">
        <v>16.972560975609756</v>
      </c>
      <c r="BE7" s="63">
        <v>8.6670733170731715</v>
      </c>
      <c r="BF7" s="63">
        <v>8.839024243902438</v>
      </c>
    </row>
    <row r="8" spans="1:58" x14ac:dyDescent="0.35">
      <c r="A8" s="8">
        <v>44543</v>
      </c>
      <c r="B8">
        <v>3609.6499020000001</v>
      </c>
      <c r="C8">
        <v>1744.650024</v>
      </c>
      <c r="D8">
        <v>645.40002400000003</v>
      </c>
      <c r="E8">
        <v>7218.75</v>
      </c>
      <c r="F8">
        <v>79.699996999999996</v>
      </c>
      <c r="G8">
        <v>2513.8999020000001</v>
      </c>
      <c r="H8">
        <v>125.800003</v>
      </c>
      <c r="I8">
        <v>204.39999399999999</v>
      </c>
      <c r="J8">
        <v>216.800003</v>
      </c>
      <c r="K8">
        <v>1511.150024</v>
      </c>
      <c r="L8">
        <v>754</v>
      </c>
      <c r="M8">
        <v>1748.400024</v>
      </c>
      <c r="N8">
        <v>2507.1499020000001</v>
      </c>
      <c r="O8">
        <v>1370</v>
      </c>
      <c r="P8">
        <v>2244.5500489999999</v>
      </c>
      <c r="Q8">
        <v>3278.1999510000001</v>
      </c>
      <c r="R8">
        <v>5206.7001950000003</v>
      </c>
      <c r="S8">
        <v>3431.8999020000001</v>
      </c>
      <c r="T8">
        <v>670.54998799999998</v>
      </c>
      <c r="U8">
        <v>116.529999</v>
      </c>
      <c r="V8">
        <v>458.25</v>
      </c>
      <c r="W8">
        <v>1186.650024</v>
      </c>
      <c r="X8">
        <v>674.40002400000003</v>
      </c>
      <c r="Y8">
        <v>1420.9499510000001</v>
      </c>
      <c r="Z8">
        <v>1457.0500489999999</v>
      </c>
      <c r="AA8">
        <v>703.09997599999997</v>
      </c>
      <c r="AB8">
        <v>730</v>
      </c>
      <c r="AF8" s="63">
        <v>44.020120756097562</v>
      </c>
      <c r="AG8" s="63">
        <v>21.27621980487805</v>
      </c>
      <c r="AH8" s="63">
        <v>7.8707320000000003</v>
      </c>
      <c r="AI8" s="63">
        <v>88.033536585365852</v>
      </c>
      <c r="AJ8" s="63">
        <v>0.97195118292682925</v>
      </c>
      <c r="AK8" s="63">
        <v>30.657315878048781</v>
      </c>
      <c r="AL8" s="63">
        <v>1.5341463780487805</v>
      </c>
      <c r="AM8" s="63">
        <v>2.4926828536585366</v>
      </c>
      <c r="AN8" s="63">
        <v>2.6439024756097562</v>
      </c>
      <c r="AO8" s="63">
        <v>18.428658829268294</v>
      </c>
      <c r="AP8" s="63">
        <v>9.1951219512195124</v>
      </c>
      <c r="AQ8" s="63">
        <v>21.321951512195124</v>
      </c>
      <c r="AR8" s="63">
        <v>30.574998804878049</v>
      </c>
      <c r="AS8" s="63">
        <v>16.707317073170731</v>
      </c>
      <c r="AT8" s="63">
        <v>27.372561573170731</v>
      </c>
      <c r="AU8" s="63">
        <v>39.978048182926827</v>
      </c>
      <c r="AV8" s="63">
        <v>63.496343841463421</v>
      </c>
      <c r="AW8" s="63">
        <v>41.852437829268297</v>
      </c>
      <c r="AX8" s="63">
        <v>8.1774388780487808</v>
      </c>
      <c r="AY8" s="63">
        <v>1.4210975487804878</v>
      </c>
      <c r="AZ8" s="63">
        <v>5.5884146341463419</v>
      </c>
      <c r="BA8" s="63">
        <v>14.471341756097562</v>
      </c>
      <c r="BB8" s="63">
        <v>8.224390536585366</v>
      </c>
      <c r="BC8" s="63">
        <v>17.328657939024392</v>
      </c>
      <c r="BD8" s="63">
        <v>17.768903036585364</v>
      </c>
      <c r="BE8" s="63">
        <v>8.5743899512195121</v>
      </c>
      <c r="BF8" s="63">
        <v>8.9024390243902438</v>
      </c>
    </row>
    <row r="9" spans="1:58" x14ac:dyDescent="0.35">
      <c r="A9" s="8">
        <v>44544</v>
      </c>
      <c r="B9">
        <v>3623.8000489999999</v>
      </c>
      <c r="C9">
        <v>1752.150024</v>
      </c>
      <c r="D9">
        <v>646.90002400000003</v>
      </c>
      <c r="E9">
        <v>7065.8999020000001</v>
      </c>
      <c r="F9">
        <v>81.050003000000004</v>
      </c>
      <c r="G9">
        <v>2487.1999510000001</v>
      </c>
      <c r="H9">
        <v>126.349998</v>
      </c>
      <c r="I9">
        <v>212.25</v>
      </c>
      <c r="J9">
        <v>217.35000600000001</v>
      </c>
      <c r="K9">
        <v>1502.4499510000001</v>
      </c>
      <c r="L9">
        <v>758.65002400000003</v>
      </c>
      <c r="M9">
        <v>1773.4499510000001</v>
      </c>
      <c r="N9">
        <v>2515.8999020000001</v>
      </c>
      <c r="O9">
        <v>1352.4499510000001</v>
      </c>
      <c r="P9">
        <v>2195.5</v>
      </c>
      <c r="Q9">
        <v>3334.6000979999999</v>
      </c>
      <c r="R9">
        <v>5212</v>
      </c>
      <c r="S9">
        <v>3477.6499020000001</v>
      </c>
      <c r="T9">
        <v>670.29998799999998</v>
      </c>
      <c r="U9">
        <v>116.720001</v>
      </c>
      <c r="V9">
        <v>461.70001200000002</v>
      </c>
      <c r="W9">
        <v>1188.5500489999999</v>
      </c>
      <c r="X9">
        <v>669.5</v>
      </c>
      <c r="Y9">
        <v>1434.9499510000001</v>
      </c>
      <c r="Z9">
        <v>1445.400024</v>
      </c>
      <c r="AA9">
        <v>691.59997599999997</v>
      </c>
      <c r="AB9">
        <v>724.65002400000003</v>
      </c>
      <c r="AF9" s="63">
        <v>44.19268352439024</v>
      </c>
      <c r="AG9" s="63">
        <v>21.367683219512195</v>
      </c>
      <c r="AH9" s="63">
        <v>7.8890246829268298</v>
      </c>
      <c r="AI9" s="63">
        <v>86.169511</v>
      </c>
      <c r="AJ9" s="63">
        <v>0.98841467073170741</v>
      </c>
      <c r="AK9" s="63">
        <v>30.331706719512194</v>
      </c>
      <c r="AL9" s="63">
        <v>1.5408536341463415</v>
      </c>
      <c r="AM9" s="63">
        <v>2.5884146341463414</v>
      </c>
      <c r="AN9" s="63">
        <v>2.6506098292682929</v>
      </c>
      <c r="AO9" s="63">
        <v>18.322560378048781</v>
      </c>
      <c r="AP9" s="63">
        <v>9.2518295609756098</v>
      </c>
      <c r="AQ9" s="63">
        <v>21.627438426829269</v>
      </c>
      <c r="AR9" s="63">
        <v>30.681706121951223</v>
      </c>
      <c r="AS9" s="63">
        <v>16.493292085365855</v>
      </c>
      <c r="AT9" s="63">
        <v>26.774390243902438</v>
      </c>
      <c r="AU9" s="63">
        <v>40.665854853658537</v>
      </c>
      <c r="AV9" s="63">
        <v>63.560975609756099</v>
      </c>
      <c r="AW9" s="63">
        <v>42.410364658536587</v>
      </c>
      <c r="AX9" s="63">
        <v>8.1743900975609751</v>
      </c>
      <c r="AY9" s="63">
        <v>1.4234146463414634</v>
      </c>
      <c r="AZ9" s="63">
        <v>5.6304879512195125</v>
      </c>
      <c r="BA9" s="63">
        <v>14.494512792682926</v>
      </c>
      <c r="BB9" s="63">
        <v>8.1646341463414629</v>
      </c>
      <c r="BC9" s="63">
        <v>17.499389646341463</v>
      </c>
      <c r="BD9" s="63">
        <v>17.626829560975612</v>
      </c>
      <c r="BE9" s="63">
        <v>8.4341460487804873</v>
      </c>
      <c r="BF9" s="63">
        <v>8.8371954146341469</v>
      </c>
    </row>
    <row r="10" spans="1:58" x14ac:dyDescent="0.35">
      <c r="A10" s="8">
        <v>44545</v>
      </c>
      <c r="B10">
        <v>3570.3500979999999</v>
      </c>
      <c r="C10">
        <v>1734.1999510000001</v>
      </c>
      <c r="D10">
        <v>636.40002400000003</v>
      </c>
      <c r="E10">
        <v>6847.25</v>
      </c>
      <c r="F10">
        <v>80.900002000000001</v>
      </c>
      <c r="G10">
        <v>2456.75</v>
      </c>
      <c r="H10">
        <v>126.699997</v>
      </c>
      <c r="I10">
        <v>209.85000600000001</v>
      </c>
      <c r="J10">
        <v>221.60000600000001</v>
      </c>
      <c r="K10">
        <v>1500</v>
      </c>
      <c r="L10">
        <v>752.25</v>
      </c>
      <c r="M10">
        <v>1774.900024</v>
      </c>
      <c r="N10">
        <v>2483.75</v>
      </c>
      <c r="O10">
        <v>1351.349976</v>
      </c>
      <c r="P10">
        <v>2207.1000979999999</v>
      </c>
      <c r="Q10">
        <v>3445.3500979999999</v>
      </c>
      <c r="R10">
        <v>5192.5498049999997</v>
      </c>
      <c r="S10">
        <v>3479.8000489999999</v>
      </c>
      <c r="T10">
        <v>658.5</v>
      </c>
      <c r="U10">
        <v>115.404999</v>
      </c>
      <c r="V10">
        <v>458.35000600000001</v>
      </c>
      <c r="W10">
        <v>1174.650024</v>
      </c>
      <c r="X10">
        <v>672.84997599999997</v>
      </c>
      <c r="Y10">
        <v>1400.5</v>
      </c>
      <c r="Z10">
        <v>1414.5</v>
      </c>
      <c r="AA10">
        <v>685.45001200000002</v>
      </c>
      <c r="AB10">
        <v>715.45001200000002</v>
      </c>
      <c r="AF10" s="63">
        <v>43.540854853658537</v>
      </c>
      <c r="AG10" s="63">
        <v>21.148779890243905</v>
      </c>
      <c r="AH10" s="63">
        <v>7.760975902439025</v>
      </c>
      <c r="AI10" s="63">
        <v>83.503048780487802</v>
      </c>
      <c r="AJ10" s="63">
        <v>0.98658539024390246</v>
      </c>
      <c r="AK10" s="63">
        <v>29.960365853658537</v>
      </c>
      <c r="AL10" s="63">
        <v>1.5451219146341464</v>
      </c>
      <c r="AM10" s="63">
        <v>2.5591464146341463</v>
      </c>
      <c r="AN10" s="63">
        <v>2.7024390975609758</v>
      </c>
      <c r="AO10" s="63">
        <v>18.292682926829269</v>
      </c>
      <c r="AP10" s="63">
        <v>9.1737804878048781</v>
      </c>
      <c r="AQ10" s="63">
        <v>21.645122243902438</v>
      </c>
      <c r="AR10" s="63">
        <v>30.289634146341463</v>
      </c>
      <c r="AS10" s="63">
        <v>16.479877756097562</v>
      </c>
      <c r="AT10" s="63">
        <v>26.915854853658534</v>
      </c>
      <c r="AU10" s="63">
        <v>42.016464609756099</v>
      </c>
      <c r="AV10" s="63">
        <v>63.323778109756091</v>
      </c>
      <c r="AW10" s="63">
        <v>42.436585963414636</v>
      </c>
      <c r="AX10" s="63">
        <v>8.0304878048780495</v>
      </c>
      <c r="AY10" s="63">
        <v>1.4073780365853659</v>
      </c>
      <c r="AZ10" s="63">
        <v>5.5896342195121953</v>
      </c>
      <c r="BA10" s="63">
        <v>14.325000292682928</v>
      </c>
      <c r="BB10" s="63">
        <v>8.2054875121951216</v>
      </c>
      <c r="BC10" s="63">
        <v>17.079268292682926</v>
      </c>
      <c r="BD10" s="63">
        <v>17.25</v>
      </c>
      <c r="BE10" s="63">
        <v>8.3591464878048782</v>
      </c>
      <c r="BF10" s="63">
        <v>8.725000146341463</v>
      </c>
    </row>
    <row r="11" spans="1:58" x14ac:dyDescent="0.35">
      <c r="A11" s="8">
        <v>44546</v>
      </c>
      <c r="B11">
        <v>3581.6000979999999</v>
      </c>
      <c r="C11">
        <v>1771.599976</v>
      </c>
      <c r="D11">
        <v>644.29998799999998</v>
      </c>
      <c r="E11">
        <v>7028.8500979999999</v>
      </c>
      <c r="F11">
        <v>80</v>
      </c>
      <c r="G11">
        <v>2437.75</v>
      </c>
      <c r="H11">
        <v>127.400002</v>
      </c>
      <c r="I11">
        <v>208.199997</v>
      </c>
      <c r="J11">
        <v>219.449997</v>
      </c>
      <c r="K11">
        <v>1500.099976</v>
      </c>
      <c r="L11">
        <v>741.15002400000003</v>
      </c>
      <c r="M11">
        <v>1764.1999510000001</v>
      </c>
      <c r="N11">
        <v>2476.6000979999999</v>
      </c>
      <c r="O11">
        <v>1361</v>
      </c>
      <c r="P11">
        <v>2226.6000979999999</v>
      </c>
      <c r="Q11">
        <v>3474.6999510000001</v>
      </c>
      <c r="R11">
        <v>5204.2998049999997</v>
      </c>
      <c r="S11">
        <v>3525.6999510000001</v>
      </c>
      <c r="T11">
        <v>662.15002400000003</v>
      </c>
      <c r="U11">
        <v>115.32</v>
      </c>
      <c r="V11">
        <v>450.5</v>
      </c>
      <c r="W11">
        <v>1163.8000489999999</v>
      </c>
      <c r="X11">
        <v>669.5</v>
      </c>
      <c r="Y11">
        <v>1408.4499510000001</v>
      </c>
      <c r="Z11">
        <v>1371.1999510000001</v>
      </c>
      <c r="AA11">
        <v>681.40002400000003</v>
      </c>
      <c r="AB11">
        <v>707.29998799999998</v>
      </c>
      <c r="AF11" s="63">
        <v>43.678049975609753</v>
      </c>
      <c r="AG11" s="63">
        <v>21.604877756097562</v>
      </c>
      <c r="AH11" s="63">
        <v>7.8573169268292684</v>
      </c>
      <c r="AI11" s="63">
        <v>85.717684121951223</v>
      </c>
      <c r="AJ11" s="63">
        <v>0.97560975609756095</v>
      </c>
      <c r="AK11" s="63">
        <v>29.728658536585368</v>
      </c>
      <c r="AL11" s="63">
        <v>1.5536585609756097</v>
      </c>
      <c r="AM11" s="63">
        <v>2.5390243536585366</v>
      </c>
      <c r="AN11" s="63">
        <v>2.6762194756097561</v>
      </c>
      <c r="AO11" s="63">
        <v>18.293902146341463</v>
      </c>
      <c r="AP11" s="63">
        <v>9.0384149268292688</v>
      </c>
      <c r="AQ11" s="63">
        <v>21.514633548780488</v>
      </c>
      <c r="AR11" s="63">
        <v>30.202440219512194</v>
      </c>
      <c r="AS11" s="63">
        <v>16.597560975609756</v>
      </c>
      <c r="AT11" s="63">
        <v>27.153659731707315</v>
      </c>
      <c r="AU11" s="63">
        <v>42.374389646341463</v>
      </c>
      <c r="AV11" s="63">
        <v>63.467070792682925</v>
      </c>
      <c r="AW11" s="63">
        <v>42.996340865853661</v>
      </c>
      <c r="AX11" s="63">
        <v>8.0750002926829278</v>
      </c>
      <c r="AY11" s="63">
        <v>1.4063414634146341</v>
      </c>
      <c r="AZ11" s="63">
        <v>5.4939024390243905</v>
      </c>
      <c r="BA11" s="63">
        <v>14.192683524390244</v>
      </c>
      <c r="BB11" s="63">
        <v>8.1646341463414629</v>
      </c>
      <c r="BC11" s="63">
        <v>17.176218914634148</v>
      </c>
      <c r="BD11" s="63">
        <v>16.721950621951219</v>
      </c>
      <c r="BE11" s="63">
        <v>8.3097563902439031</v>
      </c>
      <c r="BF11" s="63">
        <v>8.625609609756097</v>
      </c>
    </row>
    <row r="12" spans="1:58" x14ac:dyDescent="0.35">
      <c r="A12" s="8">
        <v>44547</v>
      </c>
      <c r="B12">
        <v>3584.3500979999999</v>
      </c>
      <c r="C12">
        <v>1820.849976</v>
      </c>
      <c r="D12">
        <v>670.79998799999998</v>
      </c>
      <c r="E12">
        <v>6901.1000979999999</v>
      </c>
      <c r="F12">
        <v>76.900002000000001</v>
      </c>
      <c r="G12">
        <v>2397.9499510000001</v>
      </c>
      <c r="H12">
        <v>125.550003</v>
      </c>
      <c r="I12">
        <v>209.949997</v>
      </c>
      <c r="J12">
        <v>218.35000600000001</v>
      </c>
      <c r="K12">
        <v>1473.0500489999999</v>
      </c>
      <c r="L12">
        <v>728.29998799999998</v>
      </c>
      <c r="M12">
        <v>1755.25</v>
      </c>
      <c r="N12">
        <v>2421.1999510000001</v>
      </c>
      <c r="O12">
        <v>1319.849976</v>
      </c>
      <c r="P12">
        <v>2235.3999020000001</v>
      </c>
      <c r="Q12">
        <v>3437.1000979999999</v>
      </c>
      <c r="R12">
        <v>4786.7001950000003</v>
      </c>
      <c r="S12">
        <v>3412.6499020000001</v>
      </c>
      <c r="T12">
        <v>660.25</v>
      </c>
      <c r="U12">
        <v>113.209999</v>
      </c>
      <c r="V12">
        <v>450.14999399999999</v>
      </c>
      <c r="W12">
        <v>1142.5500489999999</v>
      </c>
      <c r="X12">
        <v>656.59997599999997</v>
      </c>
      <c r="Y12">
        <v>1358.75</v>
      </c>
      <c r="Z12">
        <v>1354.1999510000001</v>
      </c>
      <c r="AA12">
        <v>666.04998799999998</v>
      </c>
      <c r="AB12">
        <v>689.34997599999997</v>
      </c>
      <c r="AF12" s="63">
        <v>43.711586560975611</v>
      </c>
      <c r="AG12" s="63">
        <v>22.20548751219512</v>
      </c>
      <c r="AH12" s="63">
        <v>8.1804876585365847</v>
      </c>
      <c r="AI12" s="63">
        <v>84.159757292682926</v>
      </c>
      <c r="AJ12" s="63">
        <v>0.93780490243902437</v>
      </c>
      <c r="AK12" s="63">
        <v>29.243292085365855</v>
      </c>
      <c r="AL12" s="63">
        <v>1.5310975975609757</v>
      </c>
      <c r="AM12" s="63">
        <v>2.5603658170731709</v>
      </c>
      <c r="AN12" s="63">
        <v>2.6628049512195124</v>
      </c>
      <c r="AO12" s="63">
        <v>17.964024987804876</v>
      </c>
      <c r="AP12" s="63">
        <v>8.8817071707317066</v>
      </c>
      <c r="AQ12" s="63">
        <v>21.405487804878049</v>
      </c>
      <c r="AR12" s="63">
        <v>29.526828670731707</v>
      </c>
      <c r="AS12" s="63">
        <v>16.095731414634145</v>
      </c>
      <c r="AT12" s="63">
        <v>27.260974414634148</v>
      </c>
      <c r="AU12" s="63">
        <v>41.915854853658537</v>
      </c>
      <c r="AV12" s="63">
        <v>58.374392621951223</v>
      </c>
      <c r="AW12" s="63">
        <v>41.617681731707322</v>
      </c>
      <c r="AX12" s="63">
        <v>8.0518292682926838</v>
      </c>
      <c r="AY12" s="63">
        <v>1.380609743902439</v>
      </c>
      <c r="AZ12" s="63">
        <v>5.4896340731707314</v>
      </c>
      <c r="BA12" s="63">
        <v>13.933537182926829</v>
      </c>
      <c r="BB12" s="63">
        <v>8.0073167804878054</v>
      </c>
      <c r="BC12" s="63">
        <v>16.570121951219512</v>
      </c>
      <c r="BD12" s="63">
        <v>16.514633548780488</v>
      </c>
      <c r="BE12" s="63">
        <v>8.1225608292682931</v>
      </c>
      <c r="BF12" s="63">
        <v>8.4067070243902435</v>
      </c>
    </row>
    <row r="13" spans="1:58" x14ac:dyDescent="0.35">
      <c r="A13" s="8">
        <v>44550</v>
      </c>
      <c r="B13">
        <v>3556.8999020000001</v>
      </c>
      <c r="C13">
        <v>1798.900024</v>
      </c>
      <c r="D13">
        <v>665.95001200000002</v>
      </c>
      <c r="E13">
        <v>6634.1499020000001</v>
      </c>
      <c r="F13">
        <v>74.550003000000004</v>
      </c>
      <c r="G13">
        <v>2313.6000979999999</v>
      </c>
      <c r="H13">
        <v>121.75</v>
      </c>
      <c r="I13">
        <v>209.85000600000001</v>
      </c>
      <c r="J13">
        <v>220.949997</v>
      </c>
      <c r="K13">
        <v>1425.650024</v>
      </c>
      <c r="L13">
        <v>709.95001200000002</v>
      </c>
      <c r="M13">
        <v>1796.099976</v>
      </c>
      <c r="N13">
        <v>2355.1999510000001</v>
      </c>
      <c r="O13">
        <v>1289.650024</v>
      </c>
      <c r="P13">
        <v>2233.6000979999999</v>
      </c>
      <c r="Q13">
        <v>3440.8999020000001</v>
      </c>
      <c r="R13">
        <v>4704.9501950000003</v>
      </c>
      <c r="S13">
        <v>3386.5</v>
      </c>
      <c r="T13">
        <v>642.59997599999997</v>
      </c>
      <c r="U13">
        <v>107.29499800000001</v>
      </c>
      <c r="V13">
        <v>433.10000600000001</v>
      </c>
      <c r="W13">
        <v>1125.6999510000001</v>
      </c>
      <c r="X13">
        <v>633.59997599999997</v>
      </c>
      <c r="Y13">
        <v>1351.400024</v>
      </c>
      <c r="Z13">
        <v>1310.75</v>
      </c>
      <c r="AA13">
        <v>658.25</v>
      </c>
      <c r="AB13">
        <v>665.34997599999997</v>
      </c>
      <c r="AF13" s="63">
        <v>43.376828073170735</v>
      </c>
      <c r="AG13" s="63">
        <v>21.937805170731707</v>
      </c>
      <c r="AH13" s="63">
        <v>8.1213416097560973</v>
      </c>
      <c r="AI13" s="63">
        <v>80.904267097560975</v>
      </c>
      <c r="AJ13" s="63">
        <v>0.90914637804878051</v>
      </c>
      <c r="AK13" s="63">
        <v>28.214635341463413</v>
      </c>
      <c r="AL13" s="63">
        <v>1.4847560975609757</v>
      </c>
      <c r="AM13" s="63">
        <v>2.5591464146341463</v>
      </c>
      <c r="AN13" s="63">
        <v>2.6945121585365852</v>
      </c>
      <c r="AO13" s="63">
        <v>17.385975902439025</v>
      </c>
      <c r="AP13" s="63">
        <v>8.6579269756097563</v>
      </c>
      <c r="AQ13" s="63">
        <v>21.903658243902438</v>
      </c>
      <c r="AR13" s="63">
        <v>28.721950621951219</v>
      </c>
      <c r="AS13" s="63">
        <v>15.727439317073172</v>
      </c>
      <c r="AT13" s="63">
        <v>27.239025585365852</v>
      </c>
      <c r="AU13" s="63">
        <v>41.962193926829272</v>
      </c>
      <c r="AV13" s="63">
        <v>57.377441402439025</v>
      </c>
      <c r="AW13" s="63">
        <v>41.298780487804876</v>
      </c>
      <c r="AX13" s="63">
        <v>7.8365850731707312</v>
      </c>
      <c r="AY13" s="63">
        <v>1.3084755853658538</v>
      </c>
      <c r="AZ13" s="63">
        <v>5.2817073902439029</v>
      </c>
      <c r="BA13" s="63">
        <v>13.72804818292683</v>
      </c>
      <c r="BB13" s="63">
        <v>7.7268289756097559</v>
      </c>
      <c r="BC13" s="63">
        <v>16.480488097560976</v>
      </c>
      <c r="BD13" s="63">
        <v>15.984756097560975</v>
      </c>
      <c r="BE13" s="63">
        <v>8.0274390243902438</v>
      </c>
      <c r="BF13" s="63">
        <v>8.114024097560975</v>
      </c>
    </row>
    <row r="14" spans="1:58" x14ac:dyDescent="0.35">
      <c r="A14" s="8">
        <v>44551</v>
      </c>
      <c r="B14">
        <v>3608.3000489999999</v>
      </c>
      <c r="C14">
        <v>1811.599976</v>
      </c>
      <c r="D14">
        <v>690.79998799999998</v>
      </c>
      <c r="E14">
        <v>6577.5498049999997</v>
      </c>
      <c r="F14">
        <v>77.099997999999999</v>
      </c>
      <c r="G14">
        <v>2327.1499020000001</v>
      </c>
      <c r="H14">
        <v>122.199997</v>
      </c>
      <c r="I14">
        <v>206.60000600000001</v>
      </c>
      <c r="J14">
        <v>223.39999399999999</v>
      </c>
      <c r="K14">
        <v>1441.8000489999999</v>
      </c>
      <c r="L14">
        <v>720.34997599999997</v>
      </c>
      <c r="M14">
        <v>1824.4499510000001</v>
      </c>
      <c r="N14">
        <v>2358.8999020000001</v>
      </c>
      <c r="O14">
        <v>1338.6999510000001</v>
      </c>
      <c r="P14">
        <v>2205.4499510000001</v>
      </c>
      <c r="Q14">
        <v>3459.6499020000001</v>
      </c>
      <c r="R14">
        <v>4847.6000979999999</v>
      </c>
      <c r="S14">
        <v>3404.25</v>
      </c>
      <c r="T14">
        <v>658.29998799999998</v>
      </c>
      <c r="U14">
        <v>110.510002</v>
      </c>
      <c r="V14">
        <v>445.45001200000002</v>
      </c>
      <c r="W14">
        <v>1135.25</v>
      </c>
      <c r="X14">
        <v>638.75</v>
      </c>
      <c r="Y14">
        <v>1369.599976</v>
      </c>
      <c r="Z14">
        <v>1356.400024</v>
      </c>
      <c r="AA14">
        <v>667</v>
      </c>
      <c r="AB14">
        <v>698.59997599999997</v>
      </c>
      <c r="AF14" s="63">
        <v>44.003659134146339</v>
      </c>
      <c r="AG14" s="63">
        <v>22.092682634146342</v>
      </c>
      <c r="AH14" s="63">
        <v>8.4243900975609751</v>
      </c>
      <c r="AI14" s="63">
        <v>80.214022012195116</v>
      </c>
      <c r="AJ14" s="63">
        <v>0.94024387804878051</v>
      </c>
      <c r="AK14" s="63">
        <v>28.379876853658537</v>
      </c>
      <c r="AL14" s="63">
        <v>1.4902438658536585</v>
      </c>
      <c r="AM14" s="63">
        <v>2.5195122682926829</v>
      </c>
      <c r="AN14" s="63">
        <v>2.7243901707317071</v>
      </c>
      <c r="AO14" s="63">
        <v>17.582927426829269</v>
      </c>
      <c r="AP14" s="63">
        <v>8.7847558048780492</v>
      </c>
      <c r="AQ14" s="63">
        <v>22.249389646341463</v>
      </c>
      <c r="AR14" s="63">
        <v>28.767071975609756</v>
      </c>
      <c r="AS14" s="63">
        <v>16.325609158536587</v>
      </c>
      <c r="AT14" s="63">
        <v>26.895731109756099</v>
      </c>
      <c r="AU14" s="63">
        <v>42.190852463414636</v>
      </c>
      <c r="AV14" s="63">
        <v>59.117074365853654</v>
      </c>
      <c r="AW14" s="63">
        <v>41.515243902439025</v>
      </c>
      <c r="AX14" s="63">
        <v>8.0280486341463408</v>
      </c>
      <c r="AY14" s="63">
        <v>1.3476829512195121</v>
      </c>
      <c r="AZ14" s="63">
        <v>5.4323172195121954</v>
      </c>
      <c r="BA14" s="63">
        <v>13.844512195121951</v>
      </c>
      <c r="BB14" s="63">
        <v>7.7896341463414638</v>
      </c>
      <c r="BC14" s="63">
        <v>16.702438731707318</v>
      </c>
      <c r="BD14" s="63">
        <v>16.541463707317074</v>
      </c>
      <c r="BE14" s="63">
        <v>8.1341463414634152</v>
      </c>
      <c r="BF14" s="63">
        <v>8.5195119024390245</v>
      </c>
    </row>
    <row r="15" spans="1:58" x14ac:dyDescent="0.35">
      <c r="A15" s="8">
        <v>44552</v>
      </c>
      <c r="B15">
        <v>3630.75</v>
      </c>
      <c r="C15">
        <v>1824.6999510000001</v>
      </c>
      <c r="D15">
        <v>685.65002400000003</v>
      </c>
      <c r="E15">
        <v>6771.2001950000003</v>
      </c>
      <c r="F15">
        <v>79.699996999999996</v>
      </c>
      <c r="G15">
        <v>2357.5500489999999</v>
      </c>
      <c r="H15">
        <v>122.550003</v>
      </c>
      <c r="I15">
        <v>201.550003</v>
      </c>
      <c r="J15">
        <v>226.300003</v>
      </c>
      <c r="K15">
        <v>1445.1999510000001</v>
      </c>
      <c r="L15">
        <v>732.79998799999998</v>
      </c>
      <c r="M15">
        <v>1852.599976</v>
      </c>
      <c r="N15">
        <v>2368.1999510000001</v>
      </c>
      <c r="O15">
        <v>1371.4499510000001</v>
      </c>
      <c r="P15">
        <v>2219.75</v>
      </c>
      <c r="Q15">
        <v>3428.3999020000001</v>
      </c>
      <c r="R15">
        <v>4775.5498049999997</v>
      </c>
      <c r="S15">
        <v>3402.6999510000001</v>
      </c>
      <c r="T15">
        <v>661</v>
      </c>
      <c r="U15">
        <v>112.885002</v>
      </c>
      <c r="V15">
        <v>463.35000600000001</v>
      </c>
      <c r="W15">
        <v>1124.3000489999999</v>
      </c>
      <c r="X15">
        <v>639.90002400000003</v>
      </c>
      <c r="Y15">
        <v>1345.1999510000001</v>
      </c>
      <c r="Z15">
        <v>1394.6999510000001</v>
      </c>
      <c r="AA15">
        <v>684.75</v>
      </c>
      <c r="AB15">
        <v>733.5</v>
      </c>
      <c r="AF15" s="63">
        <v>44.277439024390247</v>
      </c>
      <c r="AG15" s="63">
        <v>22.252438426829269</v>
      </c>
      <c r="AH15" s="63">
        <v>8.3615856585365851</v>
      </c>
      <c r="AI15" s="63">
        <v>82.57561213414634</v>
      </c>
      <c r="AJ15" s="63">
        <v>0.97195118292682925</v>
      </c>
      <c r="AK15" s="63">
        <v>28.750610353658537</v>
      </c>
      <c r="AL15" s="63">
        <v>1.4945122317073172</v>
      </c>
      <c r="AM15" s="63">
        <v>2.4579268658536586</v>
      </c>
      <c r="AN15" s="63">
        <v>2.7597561341463415</v>
      </c>
      <c r="AO15" s="63">
        <v>17.624389646341463</v>
      </c>
      <c r="AP15" s="63">
        <v>8.9365852195121942</v>
      </c>
      <c r="AQ15" s="63">
        <v>22.592682634146342</v>
      </c>
      <c r="AR15" s="63">
        <v>28.880487207317074</v>
      </c>
      <c r="AS15" s="63">
        <v>16.724999402439025</v>
      </c>
      <c r="AT15" s="63">
        <v>27.070121951219512</v>
      </c>
      <c r="AU15" s="63">
        <v>41.809754902439025</v>
      </c>
      <c r="AV15" s="63">
        <v>58.238412256097554</v>
      </c>
      <c r="AW15" s="63">
        <v>41.496340865853661</v>
      </c>
      <c r="AX15" s="63">
        <v>8.0609756097560972</v>
      </c>
      <c r="AY15" s="63">
        <v>1.3766463658536585</v>
      </c>
      <c r="AZ15" s="63">
        <v>5.6506098292682925</v>
      </c>
      <c r="BA15" s="63">
        <v>13.710976207317072</v>
      </c>
      <c r="BB15" s="63">
        <v>7.8036588292682927</v>
      </c>
      <c r="BC15" s="63">
        <v>16.404877451219512</v>
      </c>
      <c r="BD15" s="63">
        <v>17.00853598780488</v>
      </c>
      <c r="BE15" s="63">
        <v>8.3506097560975618</v>
      </c>
      <c r="BF15" s="63">
        <v>8.9451219512195124</v>
      </c>
    </row>
    <row r="16" spans="1:58" x14ac:dyDescent="0.35">
      <c r="A16" s="8">
        <v>44553</v>
      </c>
      <c r="B16">
        <v>3662.6999510000001</v>
      </c>
      <c r="C16">
        <v>1857.599976</v>
      </c>
      <c r="D16">
        <v>694.54998799999998</v>
      </c>
      <c r="E16">
        <v>6917.75</v>
      </c>
      <c r="F16">
        <v>82.599997999999999</v>
      </c>
      <c r="G16">
        <v>2378.3000489999999</v>
      </c>
      <c r="H16">
        <v>124.550003</v>
      </c>
      <c r="I16">
        <v>208.35000600000001</v>
      </c>
      <c r="J16">
        <v>223.5</v>
      </c>
      <c r="K16">
        <v>1444.099976</v>
      </c>
      <c r="L16">
        <v>731.29998799999998</v>
      </c>
      <c r="M16">
        <v>1922.150024</v>
      </c>
      <c r="N16">
        <v>2424.1000979999999</v>
      </c>
      <c r="O16">
        <v>1372.8000489999999</v>
      </c>
      <c r="P16">
        <v>2226.1999510000001</v>
      </c>
      <c r="Q16">
        <v>3414.8000489999999</v>
      </c>
      <c r="R16">
        <v>4877.5498049999997</v>
      </c>
      <c r="S16">
        <v>3481.6999510000001</v>
      </c>
      <c r="T16">
        <v>650.25</v>
      </c>
      <c r="U16">
        <v>112.764999</v>
      </c>
      <c r="V16">
        <v>461.29998799999998</v>
      </c>
      <c r="W16">
        <v>1125.4499510000001</v>
      </c>
      <c r="X16">
        <v>640.5</v>
      </c>
      <c r="Y16">
        <v>1353.849976</v>
      </c>
      <c r="Z16">
        <v>1395.599976</v>
      </c>
      <c r="AA16">
        <v>678.75</v>
      </c>
      <c r="AB16">
        <v>740.34997599999997</v>
      </c>
      <c r="AF16" s="63">
        <v>44.667072573170735</v>
      </c>
      <c r="AG16" s="63">
        <v>22.653658243902438</v>
      </c>
      <c r="AH16" s="63">
        <v>8.4701218048780493</v>
      </c>
      <c r="AI16" s="63">
        <v>84.362804878048777</v>
      </c>
      <c r="AJ16" s="63">
        <v>1.0073170487804879</v>
      </c>
      <c r="AK16" s="63">
        <v>29.003659134146339</v>
      </c>
      <c r="AL16" s="63">
        <v>1.5189024756097562</v>
      </c>
      <c r="AM16" s="63">
        <v>2.5408537317073172</v>
      </c>
      <c r="AN16" s="63">
        <v>2.725609756097561</v>
      </c>
      <c r="AO16" s="63">
        <v>17.610975317073169</v>
      </c>
      <c r="AP16" s="63">
        <v>8.9182925365853656</v>
      </c>
      <c r="AQ16" s="63">
        <v>23.440853951219513</v>
      </c>
      <c r="AR16" s="63">
        <v>29.56219631707317</v>
      </c>
      <c r="AS16" s="63">
        <v>16.74146401219512</v>
      </c>
      <c r="AT16" s="63">
        <v>27.148779890243905</v>
      </c>
      <c r="AU16" s="63">
        <v>41.643903036585364</v>
      </c>
      <c r="AV16" s="63">
        <v>59.48231469512195</v>
      </c>
      <c r="AW16" s="63">
        <v>42.4597555</v>
      </c>
      <c r="AX16" s="63">
        <v>7.9298780487804876</v>
      </c>
      <c r="AY16" s="63">
        <v>1.3751829146341463</v>
      </c>
      <c r="AZ16" s="63">
        <v>5.625609609756097</v>
      </c>
      <c r="BA16" s="63">
        <v>13.724999402439025</v>
      </c>
      <c r="BB16" s="63">
        <v>7.8109756097560972</v>
      </c>
      <c r="BC16" s="63">
        <v>16.510365560975611</v>
      </c>
      <c r="BD16" s="63">
        <v>17.019511902439024</v>
      </c>
      <c r="BE16" s="63">
        <v>8.2774390243902438</v>
      </c>
      <c r="BF16" s="63">
        <v>9.0286582439024379</v>
      </c>
    </row>
    <row r="17" spans="1:58" x14ac:dyDescent="0.35">
      <c r="A17" s="8">
        <v>44554</v>
      </c>
      <c r="B17">
        <v>3670.8999020000001</v>
      </c>
      <c r="C17">
        <v>1863.5</v>
      </c>
      <c r="D17">
        <v>698.45001200000002</v>
      </c>
      <c r="E17">
        <v>6852</v>
      </c>
      <c r="F17">
        <v>76.900002000000001</v>
      </c>
      <c r="G17">
        <v>2349.1000979999999</v>
      </c>
      <c r="H17">
        <v>121.25</v>
      </c>
      <c r="I17">
        <v>205.39999399999999</v>
      </c>
      <c r="J17">
        <v>228.449997</v>
      </c>
      <c r="K17">
        <v>1438.900024</v>
      </c>
      <c r="L17">
        <v>727.09997599999997</v>
      </c>
      <c r="M17">
        <v>1891.900024</v>
      </c>
      <c r="N17">
        <v>2374.3500979999999</v>
      </c>
      <c r="O17">
        <v>1361.0500489999999</v>
      </c>
      <c r="P17">
        <v>2225.25</v>
      </c>
      <c r="Q17">
        <v>3335.8000489999999</v>
      </c>
      <c r="R17">
        <v>4842.5</v>
      </c>
      <c r="S17">
        <v>3514.8000489999999</v>
      </c>
      <c r="T17">
        <v>651.29998799999998</v>
      </c>
      <c r="U17">
        <v>111.54499800000001</v>
      </c>
      <c r="V17">
        <v>458.89999399999999</v>
      </c>
      <c r="W17">
        <v>1148.1999510000001</v>
      </c>
      <c r="X17">
        <v>637.34997599999997</v>
      </c>
      <c r="Y17">
        <v>1340.349976</v>
      </c>
      <c r="Z17">
        <v>1375.650024</v>
      </c>
      <c r="AA17">
        <v>677.04998799999998</v>
      </c>
      <c r="AB17">
        <v>729.20001200000002</v>
      </c>
      <c r="AF17" s="63">
        <v>44.76707197560976</v>
      </c>
      <c r="AG17" s="63">
        <v>22.725609756097562</v>
      </c>
      <c r="AH17" s="63">
        <v>8.5176830731707316</v>
      </c>
      <c r="AI17" s="63">
        <v>83.560975609756099</v>
      </c>
      <c r="AJ17" s="63">
        <v>0.93780490243902437</v>
      </c>
      <c r="AK17" s="63">
        <v>28.647562170731707</v>
      </c>
      <c r="AL17" s="63">
        <v>1.4786585365853659</v>
      </c>
      <c r="AM17" s="63">
        <v>2.5048779756097561</v>
      </c>
      <c r="AN17" s="63">
        <v>2.7859755731707319</v>
      </c>
      <c r="AO17" s="63">
        <v>17.547561268292682</v>
      </c>
      <c r="AP17" s="63">
        <v>8.8670728780487806</v>
      </c>
      <c r="AQ17" s="63">
        <v>23.071951512195124</v>
      </c>
      <c r="AR17" s="63">
        <v>28.955489</v>
      </c>
      <c r="AS17" s="63">
        <v>16.598171329268293</v>
      </c>
      <c r="AT17" s="63">
        <v>27.137195121951219</v>
      </c>
      <c r="AU17" s="63">
        <v>40.680488402439025</v>
      </c>
      <c r="AV17" s="63">
        <v>59.054878048780488</v>
      </c>
      <c r="AW17" s="63">
        <v>42.863415231707314</v>
      </c>
      <c r="AX17" s="63">
        <v>7.9426827804878046</v>
      </c>
      <c r="AY17" s="63">
        <v>1.3603048536585367</v>
      </c>
      <c r="AZ17" s="63">
        <v>5.5963413902439028</v>
      </c>
      <c r="BA17" s="63">
        <v>14.002438426829269</v>
      </c>
      <c r="BB17" s="63">
        <v>7.7725606829268292</v>
      </c>
      <c r="BC17" s="63">
        <v>16.345731414634145</v>
      </c>
      <c r="BD17" s="63">
        <v>16.77621980487805</v>
      </c>
      <c r="BE17" s="63">
        <v>8.2567071707317066</v>
      </c>
      <c r="BF17" s="63">
        <v>8.8926830731707316</v>
      </c>
    </row>
    <row r="18" spans="1:58" x14ac:dyDescent="0.35">
      <c r="A18" s="8">
        <v>44557</v>
      </c>
      <c r="B18">
        <v>3696.1000979999999</v>
      </c>
      <c r="C18">
        <v>1866.150024</v>
      </c>
      <c r="D18">
        <v>699.59997599999997</v>
      </c>
      <c r="E18">
        <v>6890.75</v>
      </c>
      <c r="F18">
        <v>77.900002000000001</v>
      </c>
      <c r="G18">
        <v>2372.1999510000001</v>
      </c>
      <c r="H18">
        <v>121.849998</v>
      </c>
      <c r="I18">
        <v>206.10000600000001</v>
      </c>
      <c r="J18">
        <v>229.800003</v>
      </c>
      <c r="K18">
        <v>1450.8000489999999</v>
      </c>
      <c r="L18">
        <v>736</v>
      </c>
      <c r="M18">
        <v>1904.25</v>
      </c>
      <c r="N18">
        <v>2353.0500489999999</v>
      </c>
      <c r="O18">
        <v>1374.6999510000001</v>
      </c>
      <c r="P18">
        <v>2227.1000979999999</v>
      </c>
      <c r="Q18">
        <v>3268.75</v>
      </c>
      <c r="R18">
        <v>4840.0498049999997</v>
      </c>
      <c r="S18">
        <v>3536.1000979999999</v>
      </c>
      <c r="T18">
        <v>653.04998799999998</v>
      </c>
      <c r="U18">
        <v>112.18</v>
      </c>
      <c r="V18">
        <v>452.79998799999998</v>
      </c>
      <c r="W18">
        <v>1161.9499510000001</v>
      </c>
      <c r="X18">
        <v>639.75</v>
      </c>
      <c r="Y18">
        <v>1346.650024</v>
      </c>
      <c r="Z18">
        <v>1363.9499510000001</v>
      </c>
      <c r="AA18">
        <v>675.75</v>
      </c>
      <c r="AB18">
        <v>719.40002400000003</v>
      </c>
      <c r="AF18" s="63">
        <v>45.074391439024389</v>
      </c>
      <c r="AG18" s="63">
        <v>22.757927121951219</v>
      </c>
      <c r="AH18" s="63">
        <v>8.5317070243902435</v>
      </c>
      <c r="AI18" s="63">
        <v>84.033536585365852</v>
      </c>
      <c r="AJ18" s="63">
        <v>0.95000002439024389</v>
      </c>
      <c r="AK18" s="63">
        <v>28.929267695121951</v>
      </c>
      <c r="AL18" s="63">
        <v>1.4859755853658536</v>
      </c>
      <c r="AM18" s="63">
        <v>2.5134147073170734</v>
      </c>
      <c r="AN18" s="63">
        <v>2.80243906097561</v>
      </c>
      <c r="AO18" s="63">
        <v>17.692683524390244</v>
      </c>
      <c r="AP18" s="63">
        <v>8.9756097560975618</v>
      </c>
      <c r="AQ18" s="63">
        <v>23.222560975609756</v>
      </c>
      <c r="AR18" s="63">
        <v>28.695732304878049</v>
      </c>
      <c r="AS18" s="63">
        <v>16.764633548780488</v>
      </c>
      <c r="AT18" s="63">
        <v>27.159757292682926</v>
      </c>
      <c r="AU18" s="63">
        <v>39.862804878048777</v>
      </c>
      <c r="AV18" s="63">
        <v>59.024997621951215</v>
      </c>
      <c r="AW18" s="63">
        <v>43.123171926829265</v>
      </c>
      <c r="AX18" s="63">
        <v>7.9640242439024389</v>
      </c>
      <c r="AY18" s="63">
        <v>1.368048780487805</v>
      </c>
      <c r="AZ18" s="63">
        <v>5.5219510731707313</v>
      </c>
      <c r="BA18" s="63">
        <v>14.170121353658537</v>
      </c>
      <c r="BB18" s="63">
        <v>7.8018292682926829</v>
      </c>
      <c r="BC18" s="63">
        <v>16.422561268292682</v>
      </c>
      <c r="BD18" s="63">
        <v>16.63353598780488</v>
      </c>
      <c r="BE18" s="63">
        <v>8.2408536585365848</v>
      </c>
      <c r="BF18" s="63">
        <v>8.7731710243902441</v>
      </c>
    </row>
    <row r="19" spans="1:58" x14ac:dyDescent="0.35">
      <c r="A19" s="8">
        <v>44558</v>
      </c>
      <c r="B19">
        <v>3706.5500489999999</v>
      </c>
      <c r="C19">
        <v>1888</v>
      </c>
      <c r="D19">
        <v>705.45001200000002</v>
      </c>
      <c r="E19">
        <v>6906.6499020000001</v>
      </c>
      <c r="F19">
        <v>78.25</v>
      </c>
      <c r="G19">
        <v>2417.8999020000001</v>
      </c>
      <c r="H19">
        <v>124.099998</v>
      </c>
      <c r="I19">
        <v>205.60000600000001</v>
      </c>
      <c r="J19">
        <v>231.75</v>
      </c>
      <c r="K19">
        <v>1460.8000489999999</v>
      </c>
      <c r="L19">
        <v>735.79998799999998</v>
      </c>
      <c r="M19">
        <v>1947.9499510000001</v>
      </c>
      <c r="N19">
        <v>2405.8000489999999</v>
      </c>
      <c r="O19">
        <v>1399.849976</v>
      </c>
      <c r="P19">
        <v>2280.8999020000001</v>
      </c>
      <c r="Q19">
        <v>3216.25</v>
      </c>
      <c r="R19">
        <v>4844.2001950000003</v>
      </c>
      <c r="S19">
        <v>3564.3500979999999</v>
      </c>
      <c r="T19">
        <v>657.34997599999997</v>
      </c>
      <c r="U19">
        <v>112.745003</v>
      </c>
      <c r="V19">
        <v>458.14999399999999</v>
      </c>
      <c r="W19">
        <v>1177.599976</v>
      </c>
      <c r="X19">
        <v>642.29998799999998</v>
      </c>
      <c r="Y19">
        <v>1389.3000489999999</v>
      </c>
      <c r="Z19">
        <v>1379.650024</v>
      </c>
      <c r="AA19">
        <v>680.04998799999998</v>
      </c>
      <c r="AB19">
        <v>690.34997599999997</v>
      </c>
      <c r="AF19" s="63">
        <v>45.201829865853661</v>
      </c>
      <c r="AG19" s="63">
        <v>23.024390243902438</v>
      </c>
      <c r="AH19" s="63">
        <v>8.6030489268292687</v>
      </c>
      <c r="AI19" s="63">
        <v>84.227437829268297</v>
      </c>
      <c r="AJ19" s="63">
        <v>0.95426829268292679</v>
      </c>
      <c r="AK19" s="63">
        <v>29.48658417073171</v>
      </c>
      <c r="AL19" s="63">
        <v>1.5134146097560977</v>
      </c>
      <c r="AM19" s="63">
        <v>2.5073171463414634</v>
      </c>
      <c r="AN19" s="63">
        <v>2.8262195121951219</v>
      </c>
      <c r="AO19" s="63">
        <v>17.814634743902438</v>
      </c>
      <c r="AP19" s="63">
        <v>8.9731705853658532</v>
      </c>
      <c r="AQ19" s="63">
        <v>23.755487207317074</v>
      </c>
      <c r="AR19" s="63">
        <v>29.339024987804876</v>
      </c>
      <c r="AS19" s="63">
        <v>17.071341170731706</v>
      </c>
      <c r="AT19" s="63">
        <v>27.815852463414636</v>
      </c>
      <c r="AU19" s="63">
        <v>39.222560975609753</v>
      </c>
      <c r="AV19" s="63">
        <v>59.075612134146347</v>
      </c>
      <c r="AW19" s="63">
        <v>43.467684121951216</v>
      </c>
      <c r="AX19" s="63">
        <v>8.0164631219512188</v>
      </c>
      <c r="AY19" s="63">
        <v>1.3749390609756098</v>
      </c>
      <c r="AZ19" s="63">
        <v>5.5871950487804876</v>
      </c>
      <c r="BA19" s="63">
        <v>14.360975317073171</v>
      </c>
      <c r="BB19" s="63">
        <v>7.8329266829268294</v>
      </c>
      <c r="BC19" s="63">
        <v>16.942683524390244</v>
      </c>
      <c r="BD19" s="63">
        <v>16.825000292682926</v>
      </c>
      <c r="BE19" s="63">
        <v>8.2932925365853656</v>
      </c>
      <c r="BF19" s="63">
        <v>8.4189021463414626</v>
      </c>
    </row>
    <row r="20" spans="1:58" x14ac:dyDescent="0.35">
      <c r="A20" s="8">
        <v>44559</v>
      </c>
      <c r="B20">
        <v>3694.6999510000001</v>
      </c>
      <c r="C20">
        <v>1885.5500489999999</v>
      </c>
      <c r="D20">
        <v>703.70001200000002</v>
      </c>
      <c r="E20">
        <v>6911.6499020000001</v>
      </c>
      <c r="F20">
        <v>77.949996999999996</v>
      </c>
      <c r="G20">
        <v>2418.8000489999999</v>
      </c>
      <c r="H20">
        <v>123.150002</v>
      </c>
      <c r="I20">
        <v>204.60000600000001</v>
      </c>
      <c r="J20">
        <v>233.10000600000001</v>
      </c>
      <c r="K20">
        <v>1453.849976</v>
      </c>
      <c r="L20">
        <v>735.70001200000002</v>
      </c>
      <c r="M20">
        <v>1936.8000489999999</v>
      </c>
      <c r="N20">
        <v>2380.3500979999999</v>
      </c>
      <c r="O20">
        <v>1393.8000489999999</v>
      </c>
      <c r="P20">
        <v>2339.4499510000001</v>
      </c>
      <c r="Q20">
        <v>3169.4499510000001</v>
      </c>
      <c r="R20">
        <v>4976.6000979999999</v>
      </c>
      <c r="S20">
        <v>3663</v>
      </c>
      <c r="T20">
        <v>655.90002400000003</v>
      </c>
      <c r="U20">
        <v>111.625</v>
      </c>
      <c r="V20">
        <v>454.25</v>
      </c>
      <c r="W20">
        <v>1185.650024</v>
      </c>
      <c r="X20">
        <v>644.75</v>
      </c>
      <c r="Y20">
        <v>1380.1999510000001</v>
      </c>
      <c r="Z20">
        <v>1400.8000489999999</v>
      </c>
      <c r="AA20">
        <v>676.84997599999997</v>
      </c>
      <c r="AB20">
        <v>708.90002400000003</v>
      </c>
      <c r="AF20" s="63">
        <v>45.05731647560976</v>
      </c>
      <c r="AG20" s="63">
        <v>22.994512792682926</v>
      </c>
      <c r="AH20" s="63">
        <v>8.5817074634146344</v>
      </c>
      <c r="AI20" s="63">
        <v>84.288413439024396</v>
      </c>
      <c r="AJ20" s="63">
        <v>0.95060971951219508</v>
      </c>
      <c r="AK20" s="63">
        <v>29.497561573170731</v>
      </c>
      <c r="AL20" s="63">
        <v>1.5018292926829269</v>
      </c>
      <c r="AM20" s="63">
        <v>2.4951220243902439</v>
      </c>
      <c r="AN20" s="63">
        <v>2.8426830000000001</v>
      </c>
      <c r="AO20" s="63">
        <v>17.729877756097562</v>
      </c>
      <c r="AP20" s="63">
        <v>8.9719513658536592</v>
      </c>
      <c r="AQ20" s="63">
        <v>23.619512792682926</v>
      </c>
      <c r="AR20" s="63">
        <v>29.028659731707315</v>
      </c>
      <c r="AS20" s="63">
        <v>16.997561573170731</v>
      </c>
      <c r="AT20" s="63">
        <v>28.529877451219512</v>
      </c>
      <c r="AU20" s="63">
        <v>38.65182867073171</v>
      </c>
      <c r="AV20" s="63">
        <v>60.690245097560975</v>
      </c>
      <c r="AW20" s="63">
        <v>44.670731707317074</v>
      </c>
      <c r="AX20" s="63">
        <v>7.9987807804878051</v>
      </c>
      <c r="AY20" s="63">
        <v>1.3612804878048781</v>
      </c>
      <c r="AZ20" s="63">
        <v>5.5396341463414638</v>
      </c>
      <c r="BA20" s="63">
        <v>14.459146634146341</v>
      </c>
      <c r="BB20" s="63">
        <v>7.8628048780487809</v>
      </c>
      <c r="BC20" s="63">
        <v>16.831706719512194</v>
      </c>
      <c r="BD20" s="63">
        <v>17.082927426829269</v>
      </c>
      <c r="BE20" s="63">
        <v>8.2542679999999997</v>
      </c>
      <c r="BF20" s="63">
        <v>8.6451222439024402</v>
      </c>
    </row>
    <row r="21" spans="1:58" x14ac:dyDescent="0.35">
      <c r="A21" s="8">
        <v>44560</v>
      </c>
      <c r="B21">
        <v>3733.75</v>
      </c>
      <c r="C21">
        <v>1892.849976</v>
      </c>
      <c r="D21">
        <v>714.09997599999997</v>
      </c>
      <c r="E21">
        <v>6871.1000979999999</v>
      </c>
      <c r="F21">
        <v>76.25</v>
      </c>
      <c r="G21">
        <v>2408.5500489999999</v>
      </c>
      <c r="H21">
        <v>126.900002</v>
      </c>
      <c r="I21">
        <v>205.35000600000001</v>
      </c>
      <c r="J21">
        <v>237.75</v>
      </c>
      <c r="K21">
        <v>1461.5</v>
      </c>
      <c r="L21">
        <v>735.70001200000002</v>
      </c>
      <c r="M21">
        <v>1956.599976</v>
      </c>
      <c r="N21">
        <v>2354.6499020000001</v>
      </c>
      <c r="O21">
        <v>1387.099976</v>
      </c>
      <c r="P21">
        <v>2316.4499510000001</v>
      </c>
      <c r="Q21">
        <v>3114.1499020000001</v>
      </c>
      <c r="R21">
        <v>4970.75</v>
      </c>
      <c r="S21">
        <v>3730.6499020000001</v>
      </c>
      <c r="T21">
        <v>645.79998799999998</v>
      </c>
      <c r="U21">
        <v>110.099998</v>
      </c>
      <c r="V21">
        <v>449.64999399999999</v>
      </c>
      <c r="W21">
        <v>1195.1999510000001</v>
      </c>
      <c r="X21">
        <v>640.90002400000003</v>
      </c>
      <c r="Y21">
        <v>1373.849976</v>
      </c>
      <c r="Z21">
        <v>1397.349976</v>
      </c>
      <c r="AA21">
        <v>679.34997599999997</v>
      </c>
      <c r="AB21">
        <v>701.54998799999998</v>
      </c>
      <c r="AF21" s="63">
        <v>45.533536585365852</v>
      </c>
      <c r="AG21" s="63">
        <v>23.083536292682926</v>
      </c>
      <c r="AH21" s="63">
        <v>8.7085362926829273</v>
      </c>
      <c r="AI21" s="63">
        <v>83.793903634146346</v>
      </c>
      <c r="AJ21" s="63">
        <v>0.92987804878048785</v>
      </c>
      <c r="AK21" s="63">
        <v>29.372561573170731</v>
      </c>
      <c r="AL21" s="63">
        <v>1.547561</v>
      </c>
      <c r="AM21" s="63">
        <v>2.5042683658536586</v>
      </c>
      <c r="AN21" s="63">
        <v>2.899390243902439</v>
      </c>
      <c r="AO21" s="63">
        <v>17.823170731707318</v>
      </c>
      <c r="AP21" s="63">
        <v>8.9719513658536592</v>
      </c>
      <c r="AQ21" s="63">
        <v>23.860975317073169</v>
      </c>
      <c r="AR21" s="63">
        <v>28.715242707317074</v>
      </c>
      <c r="AS21" s="63">
        <v>16.915853365853657</v>
      </c>
      <c r="AT21" s="63">
        <v>28.249389646341463</v>
      </c>
      <c r="AU21" s="63">
        <v>37.977437829268297</v>
      </c>
      <c r="AV21" s="63">
        <v>60.618902439024389</v>
      </c>
      <c r="AW21" s="63">
        <v>45.495730512195124</v>
      </c>
      <c r="AX21" s="63">
        <v>7.875609609756097</v>
      </c>
      <c r="AY21" s="63">
        <v>1.3426829024390243</v>
      </c>
      <c r="AZ21" s="63">
        <v>5.4835365121951218</v>
      </c>
      <c r="BA21" s="63">
        <v>14.575609158536587</v>
      </c>
      <c r="BB21" s="63">
        <v>7.8158539512195127</v>
      </c>
      <c r="BC21" s="63">
        <v>16.754268</v>
      </c>
      <c r="BD21" s="63">
        <v>17.040853365853657</v>
      </c>
      <c r="BE21" s="63">
        <v>8.2847558048780492</v>
      </c>
      <c r="BF21" s="63">
        <v>8.5554876585365847</v>
      </c>
    </row>
    <row r="22" spans="1:58" x14ac:dyDescent="0.35">
      <c r="A22" s="8">
        <v>44561</v>
      </c>
      <c r="B22">
        <v>3738.3500979999999</v>
      </c>
      <c r="C22">
        <v>1887.75</v>
      </c>
      <c r="D22">
        <v>715.34997599999997</v>
      </c>
      <c r="E22">
        <v>6977.2998049999997</v>
      </c>
      <c r="F22">
        <v>77.699996999999996</v>
      </c>
      <c r="G22">
        <v>2446.1000979999999</v>
      </c>
      <c r="H22">
        <v>124.400002</v>
      </c>
      <c r="I22">
        <v>204.39999399999999</v>
      </c>
      <c r="J22">
        <v>245.300003</v>
      </c>
      <c r="K22">
        <v>1479.400024</v>
      </c>
      <c r="L22">
        <v>740.15002400000003</v>
      </c>
      <c r="M22">
        <v>1926.349976</v>
      </c>
      <c r="N22">
        <v>2361.3500979999999</v>
      </c>
      <c r="O22">
        <v>1397</v>
      </c>
      <c r="P22">
        <v>2306.5</v>
      </c>
      <c r="Q22">
        <v>3102</v>
      </c>
      <c r="R22">
        <v>5013.3999020000001</v>
      </c>
      <c r="S22">
        <v>3822.25</v>
      </c>
      <c r="T22">
        <v>655.95001200000002</v>
      </c>
      <c r="U22">
        <v>111.144997</v>
      </c>
      <c r="V22">
        <v>475.54998799999998</v>
      </c>
      <c r="W22">
        <v>1196</v>
      </c>
      <c r="X22">
        <v>649.54998799999998</v>
      </c>
      <c r="Y22">
        <v>1401.25</v>
      </c>
      <c r="Z22">
        <v>1464.4499510000001</v>
      </c>
      <c r="AA22">
        <v>683.79998799999998</v>
      </c>
      <c r="AB22">
        <v>722.34997599999997</v>
      </c>
      <c r="AF22" s="63">
        <v>45.589635341463413</v>
      </c>
      <c r="AG22" s="63">
        <v>23.021341463414632</v>
      </c>
      <c r="AH22" s="63">
        <v>8.7237801951219502</v>
      </c>
      <c r="AI22" s="63">
        <v>85.089022012195116</v>
      </c>
      <c r="AJ22" s="63">
        <v>0.9475609390243902</v>
      </c>
      <c r="AK22" s="63">
        <v>29.830489</v>
      </c>
      <c r="AL22" s="63">
        <v>1.5170731951219512</v>
      </c>
      <c r="AM22" s="63">
        <v>2.4926828536585366</v>
      </c>
      <c r="AN22" s="63">
        <v>2.9914634512195124</v>
      </c>
      <c r="AO22" s="63">
        <v>18.041463707317074</v>
      </c>
      <c r="AP22" s="63">
        <v>9.0262198048780498</v>
      </c>
      <c r="AQ22" s="63">
        <v>23.492072878048781</v>
      </c>
      <c r="AR22" s="63">
        <v>28.796952414634145</v>
      </c>
      <c r="AS22" s="63">
        <v>17.036585365853657</v>
      </c>
      <c r="AT22" s="63">
        <v>28.128048780487806</v>
      </c>
      <c r="AU22" s="63">
        <v>37.829268292682926</v>
      </c>
      <c r="AV22" s="63">
        <v>61.13902319512195</v>
      </c>
      <c r="AW22" s="63">
        <v>46.612804878048777</v>
      </c>
      <c r="AX22" s="63">
        <v>7.999390390243903</v>
      </c>
      <c r="AY22" s="63">
        <v>1.3554267926829269</v>
      </c>
      <c r="AZ22" s="63">
        <v>5.7993900975609751</v>
      </c>
      <c r="BA22" s="63">
        <v>14.585365853658537</v>
      </c>
      <c r="BB22" s="63">
        <v>7.9213413170731704</v>
      </c>
      <c r="BC22" s="63">
        <v>17.088414634146343</v>
      </c>
      <c r="BD22" s="63">
        <v>17.859145743902438</v>
      </c>
      <c r="BE22" s="63">
        <v>8.339024243902438</v>
      </c>
      <c r="BF22" s="63">
        <v>8.8091460487804873</v>
      </c>
    </row>
    <row r="23" spans="1:58" x14ac:dyDescent="0.35">
      <c r="A23" s="8">
        <v>44564</v>
      </c>
      <c r="B23">
        <v>3817.75</v>
      </c>
      <c r="C23">
        <v>1898.4499510000001</v>
      </c>
      <c r="D23">
        <v>718.70001200000002</v>
      </c>
      <c r="E23">
        <v>7219.6000979999999</v>
      </c>
      <c r="F23">
        <v>79.099997999999999</v>
      </c>
      <c r="G23">
        <v>2466.1999510000001</v>
      </c>
      <c r="H23">
        <v>126</v>
      </c>
      <c r="I23">
        <v>205</v>
      </c>
      <c r="J23">
        <v>244.39999399999999</v>
      </c>
      <c r="K23">
        <v>1519.650024</v>
      </c>
      <c r="L23">
        <v>764.70001200000002</v>
      </c>
      <c r="M23">
        <v>1938.1999510000001</v>
      </c>
      <c r="N23">
        <v>2366.8000489999999</v>
      </c>
      <c r="O23">
        <v>1406.150024</v>
      </c>
      <c r="P23">
        <v>2341.5500489999999</v>
      </c>
      <c r="Q23">
        <v>3053.1000979999999</v>
      </c>
      <c r="R23">
        <v>4990.5</v>
      </c>
      <c r="S23">
        <v>3861.3000489999999</v>
      </c>
      <c r="T23">
        <v>667.04998799999998</v>
      </c>
      <c r="U23">
        <v>114.245003</v>
      </c>
      <c r="V23">
        <v>478.04998799999998</v>
      </c>
      <c r="W23">
        <v>1209.400024</v>
      </c>
      <c r="X23">
        <v>650.5</v>
      </c>
      <c r="Y23">
        <v>1409.8000489999999</v>
      </c>
      <c r="Z23">
        <v>1445.3000489999999</v>
      </c>
      <c r="AA23">
        <v>691.29998799999998</v>
      </c>
      <c r="AB23">
        <v>719.54998799999998</v>
      </c>
      <c r="AF23" s="63">
        <v>46.55792682926829</v>
      </c>
      <c r="AG23" s="63">
        <v>23.151828670731707</v>
      </c>
      <c r="AH23" s="63">
        <v>8.7646342926829277</v>
      </c>
      <c r="AI23" s="63">
        <v>88.043903634146346</v>
      </c>
      <c r="AJ23" s="63">
        <v>0.96463412195121956</v>
      </c>
      <c r="AK23" s="63">
        <v>30.075609158536587</v>
      </c>
      <c r="AL23" s="63">
        <v>1.5365853658536586</v>
      </c>
      <c r="AM23" s="63">
        <v>2.5</v>
      </c>
      <c r="AN23" s="63">
        <v>2.9804877317073171</v>
      </c>
      <c r="AO23" s="63">
        <v>18.532317365853658</v>
      </c>
      <c r="AP23" s="63">
        <v>9.3256099024390249</v>
      </c>
      <c r="AQ23" s="63">
        <v>23.636584768292682</v>
      </c>
      <c r="AR23" s="63">
        <v>28.863415231707318</v>
      </c>
      <c r="AS23" s="63">
        <v>17.148171024390244</v>
      </c>
      <c r="AT23" s="63">
        <v>28.555488402439025</v>
      </c>
      <c r="AU23" s="63">
        <v>37.23292802439024</v>
      </c>
      <c r="AV23" s="63">
        <v>60.859756097560975</v>
      </c>
      <c r="AW23" s="63">
        <v>47.089024987804876</v>
      </c>
      <c r="AX23" s="63">
        <v>8.1347559512195122</v>
      </c>
      <c r="AY23" s="63">
        <v>1.3932317439024391</v>
      </c>
      <c r="AZ23" s="63">
        <v>5.8298779024390246</v>
      </c>
      <c r="BA23" s="63">
        <v>14.748780780487806</v>
      </c>
      <c r="BB23" s="63">
        <v>7.9329268292682924</v>
      </c>
      <c r="BC23" s="63">
        <v>17.192683524390244</v>
      </c>
      <c r="BD23" s="63">
        <v>17.625610353658537</v>
      </c>
      <c r="BE23" s="63">
        <v>8.4304876585365847</v>
      </c>
      <c r="BF23" s="63">
        <v>8.774999853658537</v>
      </c>
    </row>
    <row r="24" spans="1:58" x14ac:dyDescent="0.35">
      <c r="A24" s="8">
        <v>44565</v>
      </c>
      <c r="B24">
        <v>3884.75</v>
      </c>
      <c r="C24">
        <v>1899.150024</v>
      </c>
      <c r="D24">
        <v>721.5</v>
      </c>
      <c r="E24">
        <v>7343</v>
      </c>
      <c r="F24">
        <v>79.099997999999999</v>
      </c>
      <c r="G24">
        <v>2475.8000489999999</v>
      </c>
      <c r="H24">
        <v>132.89999399999999</v>
      </c>
      <c r="I24">
        <v>210.60000600000001</v>
      </c>
      <c r="J24">
        <v>247.85000600000001</v>
      </c>
      <c r="K24">
        <v>1528.5500489999999</v>
      </c>
      <c r="L24">
        <v>772.84997599999997</v>
      </c>
      <c r="M24">
        <v>1937.4499510000001</v>
      </c>
      <c r="N24">
        <v>2357.3000489999999</v>
      </c>
      <c r="O24">
        <v>1401.3000489999999</v>
      </c>
      <c r="P24">
        <v>2320.3999020000001</v>
      </c>
      <c r="Q24">
        <v>2997.6499020000001</v>
      </c>
      <c r="R24">
        <v>4964.6000979999999</v>
      </c>
      <c r="S24">
        <v>3831.1999510000001</v>
      </c>
      <c r="T24">
        <v>670.40002400000003</v>
      </c>
      <c r="U24">
        <v>114.879997</v>
      </c>
      <c r="V24">
        <v>476.10000600000001</v>
      </c>
      <c r="W24">
        <v>1220.599976</v>
      </c>
      <c r="X24">
        <v>653.15002400000003</v>
      </c>
      <c r="Y24">
        <v>1423.599976</v>
      </c>
      <c r="Z24">
        <v>1421.1999510000001</v>
      </c>
      <c r="AA24">
        <v>697.45001200000002</v>
      </c>
      <c r="AB24">
        <v>716.04998799999998</v>
      </c>
      <c r="AF24" s="63">
        <v>47.375</v>
      </c>
      <c r="AG24" s="63">
        <v>23.160366146341463</v>
      </c>
      <c r="AH24" s="63">
        <v>8.7987804878048781</v>
      </c>
      <c r="AI24" s="63">
        <v>89.548780487804876</v>
      </c>
      <c r="AJ24" s="63">
        <v>0.96463412195121956</v>
      </c>
      <c r="AK24" s="63">
        <v>30.192683524390244</v>
      </c>
      <c r="AL24" s="63">
        <v>1.6207316341463414</v>
      </c>
      <c r="AM24" s="63">
        <v>2.568292756097561</v>
      </c>
      <c r="AN24" s="63">
        <v>3.0225610487804877</v>
      </c>
      <c r="AO24" s="63">
        <v>18.640854256097562</v>
      </c>
      <c r="AP24" s="63">
        <v>9.4249997073170722</v>
      </c>
      <c r="AQ24" s="63">
        <v>23.627438426829269</v>
      </c>
      <c r="AR24" s="63">
        <v>28.747561573170731</v>
      </c>
      <c r="AS24" s="63">
        <v>17.089024987804876</v>
      </c>
      <c r="AT24" s="63">
        <v>28.297559780487806</v>
      </c>
      <c r="AU24" s="63">
        <v>36.556706121951223</v>
      </c>
      <c r="AV24" s="63">
        <v>60.543903634146339</v>
      </c>
      <c r="AW24" s="63">
        <v>46.721950621951223</v>
      </c>
      <c r="AX24" s="63">
        <v>8.1756100487804879</v>
      </c>
      <c r="AY24" s="63">
        <v>1.4009755731707318</v>
      </c>
      <c r="AZ24" s="63">
        <v>5.8060976341463419</v>
      </c>
      <c r="BA24" s="63">
        <v>14.885365560975609</v>
      </c>
      <c r="BB24" s="63">
        <v>7.9652441951219517</v>
      </c>
      <c r="BC24" s="63">
        <v>17.360975317073169</v>
      </c>
      <c r="BD24" s="63">
        <v>17.331706719512194</v>
      </c>
      <c r="BE24" s="63">
        <v>8.5054879512195125</v>
      </c>
      <c r="BF24" s="63">
        <v>8.7323169268292684</v>
      </c>
    </row>
    <row r="25" spans="1:58" x14ac:dyDescent="0.35">
      <c r="A25" s="8">
        <v>44566</v>
      </c>
      <c r="B25">
        <v>3860.9499510000001</v>
      </c>
      <c r="C25">
        <v>1844.650024</v>
      </c>
      <c r="D25">
        <v>713.5</v>
      </c>
      <c r="E25">
        <v>7670.7998049999997</v>
      </c>
      <c r="F25">
        <v>80.550003000000004</v>
      </c>
      <c r="G25">
        <v>2479.6499020000001</v>
      </c>
      <c r="H25">
        <v>132</v>
      </c>
      <c r="I25">
        <v>208.64999399999999</v>
      </c>
      <c r="J25">
        <v>239.10000600000001</v>
      </c>
      <c r="K25">
        <v>1564.849976</v>
      </c>
      <c r="L25">
        <v>788.04998799999998</v>
      </c>
      <c r="M25">
        <v>1942.150024</v>
      </c>
      <c r="N25">
        <v>2324.3500979999999</v>
      </c>
      <c r="O25">
        <v>1400.099976</v>
      </c>
      <c r="P25">
        <v>2368.5500489999999</v>
      </c>
      <c r="Q25">
        <v>2864.3999020000001</v>
      </c>
      <c r="R25">
        <v>4973.25</v>
      </c>
      <c r="S25">
        <v>3824.0500489999999</v>
      </c>
      <c r="T25">
        <v>694.5</v>
      </c>
      <c r="U25">
        <v>117.760002</v>
      </c>
      <c r="V25">
        <v>475.35000600000001</v>
      </c>
      <c r="W25">
        <v>1219.849976</v>
      </c>
      <c r="X25">
        <v>653.54998799999998</v>
      </c>
      <c r="Y25">
        <v>1449.5500489999999</v>
      </c>
      <c r="Z25">
        <v>1502.25</v>
      </c>
      <c r="AA25">
        <v>700</v>
      </c>
      <c r="AB25">
        <v>751.84997599999997</v>
      </c>
      <c r="AF25" s="63">
        <v>47.0847555</v>
      </c>
      <c r="AG25" s="63">
        <v>22.495732</v>
      </c>
      <c r="AH25" s="63">
        <v>8.7012195121951219</v>
      </c>
      <c r="AI25" s="63">
        <v>93.546339085365844</v>
      </c>
      <c r="AJ25" s="63">
        <v>0.98231710975609765</v>
      </c>
      <c r="AK25" s="63">
        <v>30.239632951219512</v>
      </c>
      <c r="AL25" s="63">
        <v>1.6097560975609757</v>
      </c>
      <c r="AM25" s="63">
        <v>2.5445121219512195</v>
      </c>
      <c r="AN25" s="63">
        <v>2.9158537317073172</v>
      </c>
      <c r="AO25" s="63">
        <v>19.083536292682926</v>
      </c>
      <c r="AP25" s="63">
        <v>9.6103657073170723</v>
      </c>
      <c r="AQ25" s="63">
        <v>23.684756390243901</v>
      </c>
      <c r="AR25" s="63">
        <v>28.345732902439025</v>
      </c>
      <c r="AS25" s="63">
        <v>17.074389951219512</v>
      </c>
      <c r="AT25" s="63">
        <v>28.884756695121951</v>
      </c>
      <c r="AU25" s="63">
        <v>34.931706121951223</v>
      </c>
      <c r="AV25" s="63">
        <v>60.649390243902438</v>
      </c>
      <c r="AW25" s="63">
        <v>46.634756695121951</v>
      </c>
      <c r="AX25" s="63">
        <v>8.4695121951219505</v>
      </c>
      <c r="AY25" s="63">
        <v>1.4360975853658537</v>
      </c>
      <c r="AZ25" s="63">
        <v>5.7969512926829267</v>
      </c>
      <c r="BA25" s="63">
        <v>14.876219219512194</v>
      </c>
      <c r="BB25" s="63">
        <v>7.9701218048780484</v>
      </c>
      <c r="BC25" s="63">
        <v>17.677439621951219</v>
      </c>
      <c r="BD25" s="63">
        <v>18.320121951219512</v>
      </c>
      <c r="BE25" s="63">
        <v>8.536585365853659</v>
      </c>
      <c r="BF25" s="63">
        <v>9.1689021463414626</v>
      </c>
    </row>
    <row r="26" spans="1:58" x14ac:dyDescent="0.35">
      <c r="A26" s="8">
        <v>44567</v>
      </c>
      <c r="B26">
        <v>3807.4499510000001</v>
      </c>
      <c r="C26">
        <v>1817.8000489999999</v>
      </c>
      <c r="D26">
        <v>705.75</v>
      </c>
      <c r="E26">
        <v>7748.25</v>
      </c>
      <c r="F26">
        <v>80.300003000000004</v>
      </c>
      <c r="G26">
        <v>2450.1999510000001</v>
      </c>
      <c r="H26">
        <v>130.89999399999999</v>
      </c>
      <c r="I26">
        <v>205.949997</v>
      </c>
      <c r="J26">
        <v>248.5</v>
      </c>
      <c r="K26">
        <v>1539.75</v>
      </c>
      <c r="L26">
        <v>785.04998799999998</v>
      </c>
      <c r="M26">
        <v>1905.650024</v>
      </c>
      <c r="N26">
        <v>2292.3000489999999</v>
      </c>
      <c r="O26">
        <v>1386.25</v>
      </c>
      <c r="P26">
        <v>2344.1000979999999</v>
      </c>
      <c r="Q26">
        <v>2780.8999020000001</v>
      </c>
      <c r="R26">
        <v>4964.4501950000003</v>
      </c>
      <c r="S26">
        <v>3808.1499020000001</v>
      </c>
      <c r="T26">
        <v>673.95001200000002</v>
      </c>
      <c r="U26">
        <v>116.324997</v>
      </c>
      <c r="V26">
        <v>479.10000600000001</v>
      </c>
      <c r="W26">
        <v>1205.599976</v>
      </c>
      <c r="X26">
        <v>646.90002400000003</v>
      </c>
      <c r="Y26">
        <v>1448.9499510000001</v>
      </c>
      <c r="Z26">
        <v>1481.400024</v>
      </c>
      <c r="AA26">
        <v>710.40002400000003</v>
      </c>
      <c r="AB26">
        <v>749.65002400000003</v>
      </c>
      <c r="AF26" s="63">
        <v>46.43231647560976</v>
      </c>
      <c r="AG26" s="63">
        <v>22.168293280487806</v>
      </c>
      <c r="AH26" s="63">
        <v>8.6067073170731714</v>
      </c>
      <c r="AI26" s="63">
        <v>94.490853658536579</v>
      </c>
      <c r="AJ26" s="63">
        <v>0.97926832926829277</v>
      </c>
      <c r="AK26" s="63">
        <v>29.880487207317074</v>
      </c>
      <c r="AL26" s="63">
        <v>1.5963413902439023</v>
      </c>
      <c r="AM26" s="63">
        <v>2.5115853292682928</v>
      </c>
      <c r="AN26" s="63">
        <v>3.0304878048780486</v>
      </c>
      <c r="AO26" s="63">
        <v>18.777439024390244</v>
      </c>
      <c r="AP26" s="63">
        <v>9.5737803414634151</v>
      </c>
      <c r="AQ26" s="63">
        <v>23.239634439024389</v>
      </c>
      <c r="AR26" s="63">
        <v>27.954878646341463</v>
      </c>
      <c r="AS26" s="63">
        <v>16.905487804878049</v>
      </c>
      <c r="AT26" s="63">
        <v>28.586586560975608</v>
      </c>
      <c r="AU26" s="63">
        <v>33.913413439024389</v>
      </c>
      <c r="AV26" s="63">
        <v>60.542075548780495</v>
      </c>
      <c r="AW26" s="63">
        <v>46.440852463414636</v>
      </c>
      <c r="AX26" s="63">
        <v>8.2189025853658535</v>
      </c>
      <c r="AY26" s="63">
        <v>1.4185975243902438</v>
      </c>
      <c r="AZ26" s="63">
        <v>5.8426830000000001</v>
      </c>
      <c r="BA26" s="63">
        <v>14.702438731707316</v>
      </c>
      <c r="BB26" s="63">
        <v>7.8890246829268298</v>
      </c>
      <c r="BC26" s="63">
        <v>17.670121353658537</v>
      </c>
      <c r="BD26" s="63">
        <v>18.065853951219513</v>
      </c>
      <c r="BE26" s="63">
        <v>8.6634149268292688</v>
      </c>
      <c r="BF26" s="63">
        <v>9.1420734634146346</v>
      </c>
    </row>
    <row r="27" spans="1:58" x14ac:dyDescent="0.35">
      <c r="A27" s="8">
        <v>44568</v>
      </c>
      <c r="B27">
        <v>3853.5</v>
      </c>
      <c r="C27">
        <v>1814.3000489999999</v>
      </c>
      <c r="D27">
        <v>711.5</v>
      </c>
      <c r="E27">
        <v>7659.3500979999999</v>
      </c>
      <c r="F27">
        <v>79.800003000000004</v>
      </c>
      <c r="G27">
        <v>2440.75</v>
      </c>
      <c r="H27">
        <v>131.35000600000001</v>
      </c>
      <c r="I27">
        <v>205.199997</v>
      </c>
      <c r="J27">
        <v>248.64999399999999</v>
      </c>
      <c r="K27">
        <v>1550.5500489999999</v>
      </c>
      <c r="L27">
        <v>793.25</v>
      </c>
      <c r="M27">
        <v>1892.599976</v>
      </c>
      <c r="N27">
        <v>2275.0500489999999</v>
      </c>
      <c r="O27">
        <v>1368.400024</v>
      </c>
      <c r="P27">
        <v>2389.25</v>
      </c>
      <c r="Q27">
        <v>2725.1000979999999</v>
      </c>
      <c r="R27">
        <v>5021.8500979999999</v>
      </c>
      <c r="S27">
        <v>3749.8500979999999</v>
      </c>
      <c r="T27">
        <v>672.84997599999997</v>
      </c>
      <c r="U27">
        <v>116.035004</v>
      </c>
      <c r="V27">
        <v>493.5</v>
      </c>
      <c r="W27">
        <v>1217.400024</v>
      </c>
      <c r="X27">
        <v>660.29998799999998</v>
      </c>
      <c r="Y27">
        <v>1446.5500489999999</v>
      </c>
      <c r="Z27">
        <v>1463.099976</v>
      </c>
      <c r="AA27">
        <v>704.70001200000002</v>
      </c>
      <c r="AB27">
        <v>741.59997599999997</v>
      </c>
      <c r="AF27" s="63">
        <v>46.993902439024389</v>
      </c>
      <c r="AG27" s="63">
        <v>22.125610353658537</v>
      </c>
      <c r="AH27" s="63">
        <v>8.6768292682926838</v>
      </c>
      <c r="AI27" s="63">
        <v>93.406708512195124</v>
      </c>
      <c r="AJ27" s="63">
        <v>0.97317076829268301</v>
      </c>
      <c r="AK27" s="63">
        <v>29.765243902439025</v>
      </c>
      <c r="AL27" s="63">
        <v>1.6018293414634148</v>
      </c>
      <c r="AM27" s="63">
        <v>2.5024389878048781</v>
      </c>
      <c r="AN27" s="63">
        <v>3.0323169999999999</v>
      </c>
      <c r="AO27" s="63">
        <v>18.909146939024389</v>
      </c>
      <c r="AP27" s="63">
        <v>9.6737804878048781</v>
      </c>
      <c r="AQ27" s="63">
        <v>23.08048751219512</v>
      </c>
      <c r="AR27" s="63">
        <v>27.744512792682926</v>
      </c>
      <c r="AS27" s="63">
        <v>16.687805170731707</v>
      </c>
      <c r="AT27" s="63">
        <v>29.137195121951219</v>
      </c>
      <c r="AU27" s="63">
        <v>33.23292802439024</v>
      </c>
      <c r="AV27" s="63">
        <v>61.242074365853654</v>
      </c>
      <c r="AW27" s="63">
        <v>45.729879243902438</v>
      </c>
      <c r="AX27" s="63">
        <v>8.2054875121951216</v>
      </c>
      <c r="AY27" s="63">
        <v>1.4150610243902439</v>
      </c>
      <c r="AZ27" s="63">
        <v>6.0182926829268295</v>
      </c>
      <c r="BA27" s="63">
        <v>14.846341756097562</v>
      </c>
      <c r="BB27" s="63">
        <v>8.0524388780487808</v>
      </c>
      <c r="BC27" s="63">
        <v>17.640854256097562</v>
      </c>
      <c r="BD27" s="63">
        <v>17.842682634146342</v>
      </c>
      <c r="BE27" s="63">
        <v>8.5939025853658535</v>
      </c>
      <c r="BF27" s="63">
        <v>9.0439021463414626</v>
      </c>
    </row>
    <row r="28" spans="1:58" x14ac:dyDescent="0.35">
      <c r="A28" s="8">
        <v>44571</v>
      </c>
      <c r="B28">
        <v>3879.8500979999999</v>
      </c>
      <c r="C28">
        <v>1850.75</v>
      </c>
      <c r="D28">
        <v>693.5</v>
      </c>
      <c r="E28">
        <v>7731.2998049999997</v>
      </c>
      <c r="F28">
        <v>80.199996999999996</v>
      </c>
      <c r="G28">
        <v>2518.25</v>
      </c>
      <c r="H28">
        <v>131.85000600000001</v>
      </c>
      <c r="I28">
        <v>204</v>
      </c>
      <c r="J28">
        <v>241.949997</v>
      </c>
      <c r="K28">
        <v>1559.150024</v>
      </c>
      <c r="L28">
        <v>810.75</v>
      </c>
      <c r="M28">
        <v>1893.75</v>
      </c>
      <c r="N28">
        <v>2314.6499020000001</v>
      </c>
      <c r="O28">
        <v>1351.599976</v>
      </c>
      <c r="P28">
        <v>2356.75</v>
      </c>
      <c r="Q28">
        <v>2658.25</v>
      </c>
      <c r="R28">
        <v>5065.25</v>
      </c>
      <c r="S28">
        <v>3694.6999510000001</v>
      </c>
      <c r="T28">
        <v>672.09997599999997</v>
      </c>
      <c r="U28">
        <v>116.904999</v>
      </c>
      <c r="V28">
        <v>492.89999399999999</v>
      </c>
      <c r="W28">
        <v>1229.099976</v>
      </c>
      <c r="X28">
        <v>662.95001200000002</v>
      </c>
      <c r="Y28">
        <v>1444.8000489999999</v>
      </c>
      <c r="Z28">
        <v>1485.650024</v>
      </c>
      <c r="AA28">
        <v>704.95001200000002</v>
      </c>
      <c r="AB28">
        <v>755.95001200000002</v>
      </c>
      <c r="AF28" s="63">
        <v>47.315245097560975</v>
      </c>
      <c r="AG28" s="63">
        <v>22.570121951219512</v>
      </c>
      <c r="AH28" s="63">
        <v>8.4573170731707314</v>
      </c>
      <c r="AI28" s="63">
        <v>94.284143963414635</v>
      </c>
      <c r="AJ28" s="63">
        <v>0.97804874390243901</v>
      </c>
      <c r="AK28" s="63">
        <v>30.710365853658537</v>
      </c>
      <c r="AL28" s="63">
        <v>1.6079269024390246</v>
      </c>
      <c r="AM28" s="63">
        <v>2.4878048780487805</v>
      </c>
      <c r="AN28" s="63">
        <v>2.9506097195121952</v>
      </c>
      <c r="AO28" s="63">
        <v>19.014024682926831</v>
      </c>
      <c r="AP28" s="63">
        <v>9.8871951219512191</v>
      </c>
      <c r="AQ28" s="63">
        <v>23.094512195121951</v>
      </c>
      <c r="AR28" s="63">
        <v>28.227437829268293</v>
      </c>
      <c r="AS28" s="63">
        <v>16.482926536585367</v>
      </c>
      <c r="AT28" s="63">
        <v>28.740853658536587</v>
      </c>
      <c r="AU28" s="63">
        <v>32.417682926829265</v>
      </c>
      <c r="AV28" s="63">
        <v>61.771341463414636</v>
      </c>
      <c r="AW28" s="63">
        <v>45.05731647560976</v>
      </c>
      <c r="AX28" s="63">
        <v>8.1963411707317064</v>
      </c>
      <c r="AY28" s="63">
        <v>1.4256707195121952</v>
      </c>
      <c r="AZ28" s="63">
        <v>6.0109755365853657</v>
      </c>
      <c r="BA28" s="63">
        <v>14.989024097560975</v>
      </c>
      <c r="BB28" s="63">
        <v>8.0847562439024401</v>
      </c>
      <c r="BC28" s="63">
        <v>17.619512792682926</v>
      </c>
      <c r="BD28" s="63">
        <v>18.117683219512195</v>
      </c>
      <c r="BE28" s="63">
        <v>8.5969513658536592</v>
      </c>
      <c r="BF28" s="63">
        <v>9.2189025853658535</v>
      </c>
    </row>
    <row r="29" spans="1:58" x14ac:dyDescent="0.35">
      <c r="A29" s="8">
        <v>44572</v>
      </c>
      <c r="B29">
        <v>3915.8999020000001</v>
      </c>
      <c r="C29">
        <v>1855.599976</v>
      </c>
      <c r="D29">
        <v>694.15002400000003</v>
      </c>
      <c r="E29">
        <v>7669.8500979999999</v>
      </c>
      <c r="F29">
        <v>79.150002000000001</v>
      </c>
      <c r="G29">
        <v>2487.25</v>
      </c>
      <c r="H29">
        <v>132.300003</v>
      </c>
      <c r="I29">
        <v>203.85000600000001</v>
      </c>
      <c r="J29">
        <v>229.550003</v>
      </c>
      <c r="K29">
        <v>1565.900024</v>
      </c>
      <c r="L29">
        <v>810.65002400000003</v>
      </c>
      <c r="M29">
        <v>1830.900024</v>
      </c>
      <c r="N29">
        <v>2313.6000979999999</v>
      </c>
      <c r="O29">
        <v>1357.849976</v>
      </c>
      <c r="P29">
        <v>2408.3999020000001</v>
      </c>
      <c r="Q29">
        <v>2535.5500489999999</v>
      </c>
      <c r="R29">
        <v>5059.0498049999997</v>
      </c>
      <c r="S29">
        <v>3667.5</v>
      </c>
      <c r="T29">
        <v>645.70001200000002</v>
      </c>
      <c r="U29">
        <v>113.025002</v>
      </c>
      <c r="V29">
        <v>486.35000600000001</v>
      </c>
      <c r="W29">
        <v>1233.400024</v>
      </c>
      <c r="X29">
        <v>658.15002400000003</v>
      </c>
      <c r="Y29">
        <v>1426.5500489999999</v>
      </c>
      <c r="Z29">
        <v>1479.3000489999999</v>
      </c>
      <c r="AA29">
        <v>703.45001200000002</v>
      </c>
      <c r="AB29">
        <v>793.70001200000002</v>
      </c>
      <c r="AF29" s="63">
        <v>47.754876853658537</v>
      </c>
      <c r="AG29" s="63">
        <v>22.629268</v>
      </c>
      <c r="AH29" s="63">
        <v>8.4652441951219508</v>
      </c>
      <c r="AI29" s="63">
        <v>93.534757292682926</v>
      </c>
      <c r="AJ29" s="63">
        <v>0.9652439268292683</v>
      </c>
      <c r="AK29" s="63">
        <v>30.332317073170731</v>
      </c>
      <c r="AL29" s="63">
        <v>1.6134146707317074</v>
      </c>
      <c r="AM29" s="63">
        <v>2.4859756829268296</v>
      </c>
      <c r="AN29" s="63">
        <v>2.7993902804878048</v>
      </c>
      <c r="AO29" s="63">
        <v>19.096341756097562</v>
      </c>
      <c r="AP29" s="63">
        <v>9.885975902439025</v>
      </c>
      <c r="AQ29" s="63">
        <v>22.328049073170732</v>
      </c>
      <c r="AR29" s="63">
        <v>28.214635341463413</v>
      </c>
      <c r="AS29" s="63">
        <v>16.559146048780487</v>
      </c>
      <c r="AT29" s="63">
        <v>29.370730512195124</v>
      </c>
      <c r="AU29" s="63">
        <v>30.921342060975608</v>
      </c>
      <c r="AV29" s="63">
        <v>61.695729329268289</v>
      </c>
      <c r="AW29" s="63">
        <v>44.725609756097562</v>
      </c>
      <c r="AX29" s="63">
        <v>7.874390390243903</v>
      </c>
      <c r="AY29" s="63">
        <v>1.3783536829268292</v>
      </c>
      <c r="AZ29" s="63">
        <v>5.9310976341463419</v>
      </c>
      <c r="BA29" s="63">
        <v>15.041463707317073</v>
      </c>
      <c r="BB29" s="63">
        <v>8.0262198048780498</v>
      </c>
      <c r="BC29" s="63">
        <v>17.39695181707317</v>
      </c>
      <c r="BD29" s="63">
        <v>18.0402445</v>
      </c>
      <c r="BE29" s="63">
        <v>8.5786586829268288</v>
      </c>
      <c r="BF29" s="63">
        <v>9.6792684390243906</v>
      </c>
    </row>
    <row r="30" spans="1:58" x14ac:dyDescent="0.35">
      <c r="A30" s="8">
        <v>44573</v>
      </c>
      <c r="B30">
        <v>3859.8999020000001</v>
      </c>
      <c r="C30">
        <v>1877.4499510000001</v>
      </c>
      <c r="D30">
        <v>691.34997599999997</v>
      </c>
      <c r="E30">
        <v>7774.5</v>
      </c>
      <c r="F30">
        <v>80.699996999999996</v>
      </c>
      <c r="G30">
        <v>2491.3000489999999</v>
      </c>
      <c r="H30">
        <v>133.85000600000001</v>
      </c>
      <c r="I30">
        <v>204.949997</v>
      </c>
      <c r="J30">
        <v>238.800003</v>
      </c>
      <c r="K30">
        <v>1556.650024</v>
      </c>
      <c r="L30">
        <v>823.75</v>
      </c>
      <c r="M30">
        <v>1854.650024</v>
      </c>
      <c r="N30">
        <v>2349.0500489999999</v>
      </c>
      <c r="O30">
        <v>1355.849976</v>
      </c>
      <c r="P30">
        <v>2400.1499020000001</v>
      </c>
      <c r="Q30">
        <v>2539.9499510000001</v>
      </c>
      <c r="R30">
        <v>5014.3999020000001</v>
      </c>
      <c r="S30">
        <v>3672.8000489999999</v>
      </c>
      <c r="T30">
        <v>657.04998799999998</v>
      </c>
      <c r="U30">
        <v>114.720001</v>
      </c>
      <c r="V30">
        <v>497.95001200000002</v>
      </c>
      <c r="W30">
        <v>1249.400024</v>
      </c>
      <c r="X30">
        <v>673.25</v>
      </c>
      <c r="Y30">
        <v>1427.099976</v>
      </c>
      <c r="Z30">
        <v>1557.6999510000001</v>
      </c>
      <c r="AA30">
        <v>730.20001200000002</v>
      </c>
      <c r="AB30">
        <v>833.34997599999997</v>
      </c>
      <c r="AF30" s="63">
        <v>47.071950024390247</v>
      </c>
      <c r="AG30" s="63">
        <v>22.895731109756099</v>
      </c>
      <c r="AH30" s="63">
        <v>8.4310972682926817</v>
      </c>
      <c r="AI30" s="63">
        <v>94.810975609756099</v>
      </c>
      <c r="AJ30" s="63">
        <v>0.98414630487804877</v>
      </c>
      <c r="AK30" s="63">
        <v>30.381707914634145</v>
      </c>
      <c r="AL30" s="63">
        <v>1.6323171463414634</v>
      </c>
      <c r="AM30" s="63">
        <v>2.4993902073170733</v>
      </c>
      <c r="AN30" s="63">
        <v>2.9121951585365853</v>
      </c>
      <c r="AO30" s="63">
        <v>18.983536878048781</v>
      </c>
      <c r="AP30" s="63">
        <v>10.045731707317072</v>
      </c>
      <c r="AQ30" s="63">
        <v>22.617683219512195</v>
      </c>
      <c r="AR30" s="63">
        <v>28.64695181707317</v>
      </c>
      <c r="AS30" s="63">
        <v>16.534755804878049</v>
      </c>
      <c r="AT30" s="63">
        <v>29.270120756097562</v>
      </c>
      <c r="AU30" s="63">
        <v>30.974999402439025</v>
      </c>
      <c r="AV30" s="63">
        <v>61.151218317073173</v>
      </c>
      <c r="AW30" s="63">
        <v>44.7902445</v>
      </c>
      <c r="AX30" s="63">
        <v>8.0128047317073161</v>
      </c>
      <c r="AY30" s="63">
        <v>1.3990244024390244</v>
      </c>
      <c r="AZ30" s="63">
        <v>6.0725611219512201</v>
      </c>
      <c r="BA30" s="63">
        <v>15.236585658536585</v>
      </c>
      <c r="BB30" s="63">
        <v>8.2103658536585371</v>
      </c>
      <c r="BC30" s="63">
        <v>17.403658243902438</v>
      </c>
      <c r="BD30" s="63">
        <v>18.996340865853661</v>
      </c>
      <c r="BE30" s="63">
        <v>8.9048781951219507</v>
      </c>
      <c r="BF30" s="63">
        <v>10.162804585365853</v>
      </c>
    </row>
    <row r="31" spans="1:58" x14ac:dyDescent="0.35">
      <c r="A31" s="8">
        <v>44574</v>
      </c>
      <c r="B31">
        <v>3897.8999020000001</v>
      </c>
      <c r="C31">
        <v>1896.8000489999999</v>
      </c>
      <c r="D31">
        <v>649.75</v>
      </c>
      <c r="E31">
        <v>7808.3500979999999</v>
      </c>
      <c r="F31">
        <v>80.099997999999999</v>
      </c>
      <c r="G31">
        <v>2474</v>
      </c>
      <c r="H31">
        <v>134.949997</v>
      </c>
      <c r="I31">
        <v>208</v>
      </c>
      <c r="J31">
        <v>241.050003</v>
      </c>
      <c r="K31">
        <v>1528</v>
      </c>
      <c r="L31">
        <v>824.70001200000002</v>
      </c>
      <c r="M31">
        <v>1889.25</v>
      </c>
      <c r="N31">
        <v>2360.1000979999999</v>
      </c>
      <c r="O31">
        <v>1326.900024</v>
      </c>
      <c r="P31">
        <v>2224.4499510000001</v>
      </c>
      <c r="Q31">
        <v>2450.1499020000001</v>
      </c>
      <c r="R31">
        <v>4983.3500979999999</v>
      </c>
      <c r="S31">
        <v>3718</v>
      </c>
      <c r="T31">
        <v>687.84997599999997</v>
      </c>
      <c r="U31">
        <v>122.114998</v>
      </c>
      <c r="V31">
        <v>507.5</v>
      </c>
      <c r="W31">
        <v>1258.6999510000001</v>
      </c>
      <c r="X31">
        <v>670.34997599999997</v>
      </c>
      <c r="Y31">
        <v>1410</v>
      </c>
      <c r="Z31">
        <v>1545.5</v>
      </c>
      <c r="AA31">
        <v>731.79998799999998</v>
      </c>
      <c r="AB31">
        <v>818.84997599999997</v>
      </c>
      <c r="AF31" s="63">
        <v>47.535364658536587</v>
      </c>
      <c r="AG31" s="63">
        <v>23.131707914634145</v>
      </c>
      <c r="AH31" s="63">
        <v>7.9237804878048781</v>
      </c>
      <c r="AI31" s="63">
        <v>95.223781682926827</v>
      </c>
      <c r="AJ31" s="63">
        <v>0.97682924390243897</v>
      </c>
      <c r="AK31" s="63">
        <v>30.170731707317074</v>
      </c>
      <c r="AL31" s="63">
        <v>1.6457316707317073</v>
      </c>
      <c r="AM31" s="63">
        <v>2.5365853658536586</v>
      </c>
      <c r="AN31" s="63">
        <v>2.9396341829268291</v>
      </c>
      <c r="AO31" s="63">
        <v>18.634146341463413</v>
      </c>
      <c r="AP31" s="63">
        <v>10.057317219512194</v>
      </c>
      <c r="AQ31" s="63">
        <v>23.039634146341463</v>
      </c>
      <c r="AR31" s="63">
        <v>28.78170851219512</v>
      </c>
      <c r="AS31" s="63">
        <v>16.181707609756099</v>
      </c>
      <c r="AT31" s="63">
        <v>27.127438426829269</v>
      </c>
      <c r="AU31" s="63">
        <v>29.879876853658537</v>
      </c>
      <c r="AV31" s="63">
        <v>60.772562170731703</v>
      </c>
      <c r="AW31" s="63">
        <v>45.341463414634148</v>
      </c>
      <c r="AX31" s="63">
        <v>8.3884143414634149</v>
      </c>
      <c r="AY31" s="63">
        <v>1.4892072926829267</v>
      </c>
      <c r="AZ31" s="63">
        <v>6.1890243902439028</v>
      </c>
      <c r="BA31" s="63">
        <v>15.349999402439025</v>
      </c>
      <c r="BB31" s="63">
        <v>8.1749997073170722</v>
      </c>
      <c r="BC31" s="63">
        <v>17.195121951219512</v>
      </c>
      <c r="BD31" s="63">
        <v>18.847560975609756</v>
      </c>
      <c r="BE31" s="63">
        <v>8.9243900975609751</v>
      </c>
      <c r="BF31" s="63">
        <v>9.9859753170731711</v>
      </c>
    </row>
    <row r="32" spans="1:58" x14ac:dyDescent="0.35">
      <c r="A32" s="8">
        <v>44575</v>
      </c>
      <c r="B32">
        <v>3968.1499020000001</v>
      </c>
      <c r="C32">
        <v>1929.349976</v>
      </c>
      <c r="D32">
        <v>639.79998799999998</v>
      </c>
      <c r="E32">
        <v>7832.2001950000003</v>
      </c>
      <c r="F32">
        <v>79.349997999999999</v>
      </c>
      <c r="G32">
        <v>2470.6000979999999</v>
      </c>
      <c r="H32">
        <v>135.35000600000001</v>
      </c>
      <c r="I32">
        <v>207.75</v>
      </c>
      <c r="J32">
        <v>244.050003</v>
      </c>
      <c r="K32">
        <v>1545.150024</v>
      </c>
      <c r="L32">
        <v>820</v>
      </c>
      <c r="M32">
        <v>1898.3000489999999</v>
      </c>
      <c r="N32">
        <v>2394.5500489999999</v>
      </c>
      <c r="O32">
        <v>1344.849976</v>
      </c>
      <c r="P32">
        <v>2270.5</v>
      </c>
      <c r="Q32">
        <v>2520</v>
      </c>
      <c r="R32">
        <v>4974.0498049999997</v>
      </c>
      <c r="S32">
        <v>3637.3000489999999</v>
      </c>
      <c r="T32">
        <v>682.70001200000002</v>
      </c>
      <c r="U32">
        <v>121.360001</v>
      </c>
      <c r="V32">
        <v>506.35000600000001</v>
      </c>
      <c r="W32">
        <v>1263.599976</v>
      </c>
      <c r="X32">
        <v>671.45001200000002</v>
      </c>
      <c r="Y32">
        <v>1415.5500489999999</v>
      </c>
      <c r="Z32">
        <v>1545.25</v>
      </c>
      <c r="AA32">
        <v>720.59997599999997</v>
      </c>
      <c r="AB32">
        <v>859.75</v>
      </c>
      <c r="AF32" s="63">
        <v>48.39207197560976</v>
      </c>
      <c r="AG32" s="63">
        <v>23.528658243902438</v>
      </c>
      <c r="AH32" s="63">
        <v>7.8024388780487799</v>
      </c>
      <c r="AI32" s="63">
        <v>95.514636524390255</v>
      </c>
      <c r="AJ32" s="63">
        <v>0.96768290243902433</v>
      </c>
      <c r="AK32" s="63">
        <v>30.129269487804876</v>
      </c>
      <c r="AL32" s="63">
        <v>1.6506098292682927</v>
      </c>
      <c r="AM32" s="63">
        <v>2.5335365853658538</v>
      </c>
      <c r="AN32" s="63">
        <v>2.9762195487804877</v>
      </c>
      <c r="AO32" s="63">
        <v>18.843292975609756</v>
      </c>
      <c r="AP32" s="63">
        <v>10</v>
      </c>
      <c r="AQ32" s="63">
        <v>23.150000597560975</v>
      </c>
      <c r="AR32" s="63">
        <v>29.201829865853657</v>
      </c>
      <c r="AS32" s="63">
        <v>16.400609463414632</v>
      </c>
      <c r="AT32" s="63">
        <v>27.689024390243901</v>
      </c>
      <c r="AU32" s="63">
        <v>30.73170731707317</v>
      </c>
      <c r="AV32" s="63">
        <v>60.659143963414628</v>
      </c>
      <c r="AW32" s="63">
        <v>44.357317670731703</v>
      </c>
      <c r="AX32" s="63">
        <v>8.3256099024390249</v>
      </c>
      <c r="AY32" s="63">
        <v>1.480000012195122</v>
      </c>
      <c r="AZ32" s="63">
        <v>6.1750000731707315</v>
      </c>
      <c r="BA32" s="63">
        <v>15.409755804878049</v>
      </c>
      <c r="BB32" s="63">
        <v>8.1884147804878058</v>
      </c>
      <c r="BC32" s="63">
        <v>17.262805475609756</v>
      </c>
      <c r="BD32" s="63">
        <v>18.844512195121951</v>
      </c>
      <c r="BE32" s="63">
        <v>8.7878045853658531</v>
      </c>
      <c r="BF32" s="63">
        <v>10.484756097560975</v>
      </c>
    </row>
    <row r="33" spans="1:58" x14ac:dyDescent="0.35">
      <c r="A33" s="8">
        <v>44578</v>
      </c>
      <c r="B33">
        <v>4019.1499020000001</v>
      </c>
      <c r="C33">
        <v>1939.5</v>
      </c>
      <c r="D33">
        <v>646.65002400000003</v>
      </c>
      <c r="E33">
        <v>7852.6000979999999</v>
      </c>
      <c r="F33">
        <v>80.099997999999999</v>
      </c>
      <c r="G33">
        <v>2489.1499020000001</v>
      </c>
      <c r="H33">
        <v>136.60000600000001</v>
      </c>
      <c r="I33">
        <v>206.35000600000001</v>
      </c>
      <c r="J33">
        <v>246.050003</v>
      </c>
      <c r="K33">
        <v>1521.5</v>
      </c>
      <c r="L33">
        <v>819.29998799999998</v>
      </c>
      <c r="M33">
        <v>1857.25</v>
      </c>
      <c r="N33">
        <v>2381.3000489999999</v>
      </c>
      <c r="O33">
        <v>1329.0500489999999</v>
      </c>
      <c r="P33">
        <v>2301.0500489999999</v>
      </c>
      <c r="Q33">
        <v>2513.1000979999999</v>
      </c>
      <c r="R33">
        <v>4911.75</v>
      </c>
      <c r="S33">
        <v>3502.6000979999999</v>
      </c>
      <c r="T33">
        <v>699.40002400000003</v>
      </c>
      <c r="U33">
        <v>122.974998</v>
      </c>
      <c r="V33">
        <v>505.95001200000002</v>
      </c>
      <c r="W33">
        <v>1287.9499510000001</v>
      </c>
      <c r="X33">
        <v>674.15002400000003</v>
      </c>
      <c r="Y33">
        <v>1432.349976</v>
      </c>
      <c r="Z33">
        <v>1551.599976</v>
      </c>
      <c r="AA33">
        <v>728.59997599999997</v>
      </c>
      <c r="AB33">
        <v>902.70001200000002</v>
      </c>
      <c r="AF33" s="63">
        <v>49.01402319512195</v>
      </c>
      <c r="AG33" s="63">
        <v>23.652439024390244</v>
      </c>
      <c r="AH33" s="63">
        <v>7.885975902439025</v>
      </c>
      <c r="AI33" s="63">
        <v>95.763415829268297</v>
      </c>
      <c r="AJ33" s="63">
        <v>0.97682924390243897</v>
      </c>
      <c r="AK33" s="63">
        <v>30.355486609756099</v>
      </c>
      <c r="AL33" s="63">
        <v>1.6658537317073172</v>
      </c>
      <c r="AM33" s="63">
        <v>2.5164634878048782</v>
      </c>
      <c r="AN33" s="63">
        <v>3.0006097926829267</v>
      </c>
      <c r="AO33" s="63">
        <v>18.554878048780488</v>
      </c>
      <c r="AP33" s="63">
        <v>9.9914632682926836</v>
      </c>
      <c r="AQ33" s="63">
        <v>22.649390243902438</v>
      </c>
      <c r="AR33" s="63">
        <v>29.0402445</v>
      </c>
      <c r="AS33" s="63">
        <v>16.207927426829269</v>
      </c>
      <c r="AT33" s="63">
        <v>28.061585963414633</v>
      </c>
      <c r="AU33" s="63">
        <v>30.647562170731707</v>
      </c>
      <c r="AV33" s="63">
        <v>59.899390243902438</v>
      </c>
      <c r="AW33" s="63">
        <v>42.714635341463413</v>
      </c>
      <c r="AX33" s="63">
        <v>8.5292685853658536</v>
      </c>
      <c r="AY33" s="63">
        <v>1.4996950975609755</v>
      </c>
      <c r="AZ33" s="63">
        <v>6.1701220975609754</v>
      </c>
      <c r="BA33" s="63">
        <v>15.706706719512196</v>
      </c>
      <c r="BB33" s="63">
        <v>8.2213417560975621</v>
      </c>
      <c r="BC33" s="63">
        <v>17.467682634146342</v>
      </c>
      <c r="BD33" s="63">
        <v>18.921950926829268</v>
      </c>
      <c r="BE33" s="63">
        <v>8.8853655609756093</v>
      </c>
      <c r="BF33" s="63">
        <v>11.008536731707316</v>
      </c>
    </row>
    <row r="34" spans="1:58" x14ac:dyDescent="0.35">
      <c r="A34" s="8">
        <v>44579</v>
      </c>
      <c r="B34">
        <v>3990.6000979999999</v>
      </c>
      <c r="C34">
        <v>1920.75</v>
      </c>
      <c r="D34">
        <v>633.29998799999998</v>
      </c>
      <c r="E34">
        <v>7744</v>
      </c>
      <c r="F34">
        <v>78.449996999999996</v>
      </c>
      <c r="G34">
        <v>2449.5</v>
      </c>
      <c r="H34">
        <v>135</v>
      </c>
      <c r="I34">
        <v>205.14999399999999</v>
      </c>
      <c r="J34">
        <v>249.85000600000001</v>
      </c>
      <c r="K34">
        <v>1529.25</v>
      </c>
      <c r="L34">
        <v>823.09997599999997</v>
      </c>
      <c r="M34">
        <v>1882.3000489999999</v>
      </c>
      <c r="N34">
        <v>2324.6999510000001</v>
      </c>
      <c r="O34">
        <v>1315.4499510000001</v>
      </c>
      <c r="P34">
        <v>2287.1000979999999</v>
      </c>
      <c r="Q34">
        <v>2544.1000979999999</v>
      </c>
      <c r="R34">
        <v>4615.7998049999997</v>
      </c>
      <c r="S34">
        <v>3365.0500489999999</v>
      </c>
      <c r="T34">
        <v>680.20001200000002</v>
      </c>
      <c r="U34">
        <v>119.485001</v>
      </c>
      <c r="V34">
        <v>496</v>
      </c>
      <c r="W34">
        <v>1265.900024</v>
      </c>
      <c r="X34">
        <v>669.09997599999997</v>
      </c>
      <c r="Y34">
        <v>1447.599976</v>
      </c>
      <c r="Z34">
        <v>1485.4499510000001</v>
      </c>
      <c r="AA34">
        <v>714.34997599999997</v>
      </c>
      <c r="AB34">
        <v>857.59997599999997</v>
      </c>
      <c r="AF34" s="63">
        <v>48.665854853658537</v>
      </c>
      <c r="AG34" s="63">
        <v>23.423780487804876</v>
      </c>
      <c r="AH34" s="63">
        <v>7.7231705853658532</v>
      </c>
      <c r="AI34" s="63">
        <v>94.439024390243901</v>
      </c>
      <c r="AJ34" s="63">
        <v>0.95670728048780485</v>
      </c>
      <c r="AK34" s="63">
        <v>29.871951219512194</v>
      </c>
      <c r="AL34" s="63">
        <v>1.6463414634146341</v>
      </c>
      <c r="AM34" s="63">
        <v>2.5018291951219513</v>
      </c>
      <c r="AN34" s="63">
        <v>3.0469512926829267</v>
      </c>
      <c r="AO34" s="63">
        <v>18.649390243902438</v>
      </c>
      <c r="AP34" s="63">
        <v>10.037804585365853</v>
      </c>
      <c r="AQ34" s="63">
        <v>22.954878646341463</v>
      </c>
      <c r="AR34" s="63">
        <v>28.349999402439025</v>
      </c>
      <c r="AS34" s="63">
        <v>16.042072573170731</v>
      </c>
      <c r="AT34" s="63">
        <v>27.891464609756095</v>
      </c>
      <c r="AU34" s="63">
        <v>31.025610951219512</v>
      </c>
      <c r="AV34" s="63">
        <v>56.29024152439024</v>
      </c>
      <c r="AW34" s="63">
        <v>41.037195719512198</v>
      </c>
      <c r="AX34" s="63">
        <v>8.2951220975609754</v>
      </c>
      <c r="AY34" s="63">
        <v>1.4571341585365853</v>
      </c>
      <c r="AZ34" s="63">
        <v>6.0487804878048781</v>
      </c>
      <c r="BA34" s="63">
        <v>15.437805170731707</v>
      </c>
      <c r="BB34" s="63">
        <v>8.1597558048780492</v>
      </c>
      <c r="BC34" s="63">
        <v>17.653658243902438</v>
      </c>
      <c r="BD34" s="63">
        <v>18.115243304878049</v>
      </c>
      <c r="BE34" s="63">
        <v>8.7115850731707312</v>
      </c>
      <c r="BF34" s="63">
        <v>10.458536292682927</v>
      </c>
    </row>
    <row r="35" spans="1:58" x14ac:dyDescent="0.35">
      <c r="A35" s="8">
        <v>44580</v>
      </c>
      <c r="B35">
        <v>3914.6499020000001</v>
      </c>
      <c r="C35">
        <v>1867.0500489999999</v>
      </c>
      <c r="D35">
        <v>621.15002400000003</v>
      </c>
      <c r="E35">
        <v>7571.7998049999997</v>
      </c>
      <c r="F35">
        <v>78.400002000000001</v>
      </c>
      <c r="G35">
        <v>2394.1999510000001</v>
      </c>
      <c r="H35">
        <v>134.800003</v>
      </c>
      <c r="I35">
        <v>204.64999399999999</v>
      </c>
      <c r="J35">
        <v>250.60000600000001</v>
      </c>
      <c r="K35">
        <v>1518.4499510000001</v>
      </c>
      <c r="L35">
        <v>808.59997599999997</v>
      </c>
      <c r="M35">
        <v>1942.599976</v>
      </c>
      <c r="N35">
        <v>2380.3500979999999</v>
      </c>
      <c r="O35">
        <v>1308.75</v>
      </c>
      <c r="P35">
        <v>2296.6999510000001</v>
      </c>
      <c r="Q35">
        <v>2631.3999020000001</v>
      </c>
      <c r="R35">
        <v>4515.9501950000003</v>
      </c>
      <c r="S35">
        <v>3265.25</v>
      </c>
      <c r="T35">
        <v>674.65002400000003</v>
      </c>
      <c r="U35">
        <v>120.959999</v>
      </c>
      <c r="V35">
        <v>504.79998799999998</v>
      </c>
      <c r="W35">
        <v>1248.099976</v>
      </c>
      <c r="X35">
        <v>656.04998799999998</v>
      </c>
      <c r="Y35">
        <v>1423</v>
      </c>
      <c r="Z35">
        <v>1523.599976</v>
      </c>
      <c r="AA35">
        <v>703.70001200000002</v>
      </c>
      <c r="AB35">
        <v>836.5</v>
      </c>
      <c r="AF35" s="63">
        <v>47.739632951219512</v>
      </c>
      <c r="AG35" s="63">
        <v>22.768903036585364</v>
      </c>
      <c r="AH35" s="63">
        <v>7.575000292682927</v>
      </c>
      <c r="AI35" s="63">
        <v>92.339022012195116</v>
      </c>
      <c r="AJ35" s="63">
        <v>0.95609758536585365</v>
      </c>
      <c r="AK35" s="63">
        <v>29.197560378048781</v>
      </c>
      <c r="AL35" s="63">
        <v>1.6439024756097562</v>
      </c>
      <c r="AM35" s="63">
        <v>2.4957316341463414</v>
      </c>
      <c r="AN35" s="63">
        <v>3.0560976341463415</v>
      </c>
      <c r="AO35" s="63">
        <v>18.517682329268293</v>
      </c>
      <c r="AP35" s="63">
        <v>9.8609753170731711</v>
      </c>
      <c r="AQ35" s="63">
        <v>23.690243609756099</v>
      </c>
      <c r="AR35" s="63">
        <v>29.028659731707315</v>
      </c>
      <c r="AS35" s="63">
        <v>15.960365853658537</v>
      </c>
      <c r="AT35" s="63">
        <v>28.00853598780488</v>
      </c>
      <c r="AU35" s="63">
        <v>32.090242707317074</v>
      </c>
      <c r="AV35" s="63">
        <v>55.072563353658538</v>
      </c>
      <c r="AW35" s="63">
        <v>39.820121951219512</v>
      </c>
      <c r="AX35" s="63">
        <v>8.2274393170731717</v>
      </c>
      <c r="AY35" s="63">
        <v>1.4751219390243901</v>
      </c>
      <c r="AZ35" s="63">
        <v>6.1560974146341465</v>
      </c>
      <c r="BA35" s="63">
        <v>15.220731414634146</v>
      </c>
      <c r="BB35" s="63">
        <v>8.000609609756097</v>
      </c>
      <c r="BC35" s="63">
        <v>17.353658536585368</v>
      </c>
      <c r="BD35" s="63">
        <v>18.58048751219512</v>
      </c>
      <c r="BE35" s="63">
        <v>8.5817074634146344</v>
      </c>
      <c r="BF35" s="63">
        <v>10.201219512195122</v>
      </c>
    </row>
    <row r="36" spans="1:58" x14ac:dyDescent="0.35">
      <c r="A36" s="8">
        <v>44581</v>
      </c>
      <c r="B36">
        <v>3826.5500489999999</v>
      </c>
      <c r="C36">
        <v>1823.6999510000001</v>
      </c>
      <c r="D36">
        <v>615.20001200000002</v>
      </c>
      <c r="E36">
        <v>7530.25</v>
      </c>
      <c r="F36">
        <v>78.150002000000001</v>
      </c>
      <c r="G36">
        <v>2393.1000979999999</v>
      </c>
      <c r="H36">
        <v>134.89999399999999</v>
      </c>
      <c r="I36">
        <v>214.64999399999999</v>
      </c>
      <c r="J36">
        <v>252.85000600000001</v>
      </c>
      <c r="K36">
        <v>1509</v>
      </c>
      <c r="L36">
        <v>810.25</v>
      </c>
      <c r="M36">
        <v>1909.0500489999999</v>
      </c>
      <c r="N36">
        <v>2397.1000979999999</v>
      </c>
      <c r="O36">
        <v>1310.3000489999999</v>
      </c>
      <c r="P36">
        <v>2305.8000489999999</v>
      </c>
      <c r="Q36">
        <v>2560.3999020000001</v>
      </c>
      <c r="R36">
        <v>4644.7998049999997</v>
      </c>
      <c r="S36">
        <v>3189.3999020000001</v>
      </c>
      <c r="T36">
        <v>682.5</v>
      </c>
      <c r="U36">
        <v>120.66999800000001</v>
      </c>
      <c r="V36">
        <v>503.39999399999999</v>
      </c>
      <c r="W36">
        <v>1238.6999510000001</v>
      </c>
      <c r="X36">
        <v>649.45001200000002</v>
      </c>
      <c r="Y36">
        <v>1386.400024</v>
      </c>
      <c r="Z36">
        <v>1449.8000489999999</v>
      </c>
      <c r="AA36">
        <v>715.40002400000003</v>
      </c>
      <c r="AB36">
        <v>878.29998799999998</v>
      </c>
      <c r="AF36" s="63">
        <v>46.6652445</v>
      </c>
      <c r="AG36" s="63">
        <v>22.240243304878049</v>
      </c>
      <c r="AH36" s="63">
        <v>7.5024391707317077</v>
      </c>
      <c r="AI36" s="63">
        <v>91.832317073170728</v>
      </c>
      <c r="AJ36" s="63">
        <v>0.95304880487804877</v>
      </c>
      <c r="AK36" s="63">
        <v>29.184147536585364</v>
      </c>
      <c r="AL36" s="63">
        <v>1.6451218780487804</v>
      </c>
      <c r="AM36" s="63">
        <v>2.6176828536585366</v>
      </c>
      <c r="AN36" s="63">
        <v>3.0835366585365853</v>
      </c>
      <c r="AO36" s="63">
        <v>18.402439024390244</v>
      </c>
      <c r="AP36" s="63">
        <v>9.8810975609756095</v>
      </c>
      <c r="AQ36" s="63">
        <v>23.281098158536583</v>
      </c>
      <c r="AR36" s="63">
        <v>29.232928024390244</v>
      </c>
      <c r="AS36" s="63">
        <v>15.979268890243901</v>
      </c>
      <c r="AT36" s="63">
        <v>28.119512792682926</v>
      </c>
      <c r="AU36" s="63">
        <v>31.224389048780488</v>
      </c>
      <c r="AV36" s="63">
        <v>56.643900060975604</v>
      </c>
      <c r="AW36" s="63">
        <v>38.895120756097562</v>
      </c>
      <c r="AX36" s="63">
        <v>8.3231707317073162</v>
      </c>
      <c r="AY36" s="63">
        <v>1.4715853414634148</v>
      </c>
      <c r="AZ36" s="63">
        <v>6.1390243170731704</v>
      </c>
      <c r="BA36" s="63">
        <v>15.106096963414634</v>
      </c>
      <c r="BB36" s="63">
        <v>7.9201220975609754</v>
      </c>
      <c r="BC36" s="63">
        <v>16.907317365853658</v>
      </c>
      <c r="BD36" s="63">
        <v>17.680488402439025</v>
      </c>
      <c r="BE36" s="63">
        <v>8.724390536585366</v>
      </c>
      <c r="BF36" s="63">
        <v>10.710975463414634</v>
      </c>
    </row>
    <row r="37" spans="1:58" x14ac:dyDescent="0.35">
      <c r="A37" s="8">
        <v>44582</v>
      </c>
      <c r="B37">
        <v>3833.5</v>
      </c>
      <c r="C37">
        <v>1785.6999510000001</v>
      </c>
      <c r="D37">
        <v>605.04998799999998</v>
      </c>
      <c r="E37">
        <v>7373.75</v>
      </c>
      <c r="F37">
        <v>75.550003000000004</v>
      </c>
      <c r="G37">
        <v>2369.3999020000001</v>
      </c>
      <c r="H37">
        <v>134.10000600000001</v>
      </c>
      <c r="I37">
        <v>215.10000600000001</v>
      </c>
      <c r="J37">
        <v>254.35000600000001</v>
      </c>
      <c r="K37">
        <v>1521.599976</v>
      </c>
      <c r="L37">
        <v>804.5</v>
      </c>
      <c r="M37">
        <v>1884.1999510000001</v>
      </c>
      <c r="N37">
        <v>2343.9499510000001</v>
      </c>
      <c r="O37">
        <v>1241.5500489999999</v>
      </c>
      <c r="P37">
        <v>2335.3999020000001</v>
      </c>
      <c r="Q37">
        <v>2586.6999510000001</v>
      </c>
      <c r="R37">
        <v>4691.6499020000001</v>
      </c>
      <c r="S37">
        <v>3013.5</v>
      </c>
      <c r="T37">
        <v>666.25</v>
      </c>
      <c r="U37">
        <v>116.970001</v>
      </c>
      <c r="V37">
        <v>506.70001200000002</v>
      </c>
      <c r="W37">
        <v>1240.650024</v>
      </c>
      <c r="X37">
        <v>641.45001200000002</v>
      </c>
      <c r="Y37">
        <v>1381.650024</v>
      </c>
      <c r="Z37">
        <v>1374.349976</v>
      </c>
      <c r="AA37">
        <v>695.25</v>
      </c>
      <c r="AB37">
        <v>840.09997599999997</v>
      </c>
      <c r="AF37" s="63">
        <v>46.75</v>
      </c>
      <c r="AG37" s="63">
        <v>21.776828670731707</v>
      </c>
      <c r="AH37" s="63">
        <v>7.3786583902439027</v>
      </c>
      <c r="AI37" s="63">
        <v>89.923780487804876</v>
      </c>
      <c r="AJ37" s="63">
        <v>0.92134150000000004</v>
      </c>
      <c r="AK37" s="63">
        <v>28.895120756097562</v>
      </c>
      <c r="AL37" s="63">
        <v>1.6353659268292684</v>
      </c>
      <c r="AM37" s="63">
        <v>2.6231708048780487</v>
      </c>
      <c r="AN37" s="63">
        <v>3.1018293414634148</v>
      </c>
      <c r="AO37" s="63">
        <v>18.556097268292682</v>
      </c>
      <c r="AP37" s="63">
        <v>9.8109756097560972</v>
      </c>
      <c r="AQ37" s="63">
        <v>22.97804818292683</v>
      </c>
      <c r="AR37" s="63">
        <v>28.5847555</v>
      </c>
      <c r="AS37" s="63">
        <v>15.14085425609756</v>
      </c>
      <c r="AT37" s="63">
        <v>28.480486609756099</v>
      </c>
      <c r="AU37" s="63">
        <v>31.545121353658537</v>
      </c>
      <c r="AV37" s="63">
        <v>57.215242707317074</v>
      </c>
      <c r="AW37" s="63">
        <v>36.75</v>
      </c>
      <c r="AX37" s="63">
        <v>8.125</v>
      </c>
      <c r="AY37" s="63">
        <v>1.4264634268292682</v>
      </c>
      <c r="AZ37" s="63">
        <v>6.1792684390243906</v>
      </c>
      <c r="BA37" s="63">
        <v>15.129878341463415</v>
      </c>
      <c r="BB37" s="63">
        <v>7.8225611219512201</v>
      </c>
      <c r="BC37" s="63">
        <v>16.849390536585368</v>
      </c>
      <c r="BD37" s="63">
        <v>16.760365560975611</v>
      </c>
      <c r="BE37" s="63">
        <v>8.4786585365853657</v>
      </c>
      <c r="BF37" s="63">
        <v>10.245121658536585</v>
      </c>
    </row>
    <row r="38" spans="1:58" x14ac:dyDescent="0.35">
      <c r="A38" s="8">
        <v>44585</v>
      </c>
      <c r="B38">
        <v>3771.3500979999999</v>
      </c>
      <c r="C38">
        <v>1736.8000489999999</v>
      </c>
      <c r="D38">
        <v>572.75</v>
      </c>
      <c r="E38">
        <v>6931.75</v>
      </c>
      <c r="F38">
        <v>73.199996999999996</v>
      </c>
      <c r="G38">
        <v>2258.8500979999999</v>
      </c>
      <c r="H38">
        <v>132.60000600000001</v>
      </c>
      <c r="I38">
        <v>214</v>
      </c>
      <c r="J38">
        <v>251.800003</v>
      </c>
      <c r="K38">
        <v>1486.650024</v>
      </c>
      <c r="L38">
        <v>798.45001200000002</v>
      </c>
      <c r="M38">
        <v>1828.4499510000001</v>
      </c>
      <c r="N38">
        <v>2230.75</v>
      </c>
      <c r="O38">
        <v>1179.9499510000001</v>
      </c>
      <c r="P38">
        <v>2258</v>
      </c>
      <c r="Q38">
        <v>2529.6999510000001</v>
      </c>
      <c r="R38">
        <v>4498.1499020000001</v>
      </c>
      <c r="S38">
        <v>2871.0500489999999</v>
      </c>
      <c r="T38">
        <v>621.79998799999998</v>
      </c>
      <c r="U38">
        <v>109.91999800000001</v>
      </c>
      <c r="V38">
        <v>478.39999399999999</v>
      </c>
      <c r="W38">
        <v>1225</v>
      </c>
      <c r="X38">
        <v>627.59997599999997</v>
      </c>
      <c r="Y38">
        <v>1331</v>
      </c>
      <c r="Z38">
        <v>1293.349976</v>
      </c>
      <c r="AA38">
        <v>689.90002400000003</v>
      </c>
      <c r="AB38">
        <v>798.09997599999997</v>
      </c>
      <c r="AF38" s="63">
        <v>45.992074365853654</v>
      </c>
      <c r="AG38" s="63">
        <v>21.180488402439025</v>
      </c>
      <c r="AH38" s="63">
        <v>6.9847560975609753</v>
      </c>
      <c r="AI38" s="63">
        <v>84.533536585365852</v>
      </c>
      <c r="AJ38" s="63">
        <v>0.89268289024390235</v>
      </c>
      <c r="AK38" s="63">
        <v>27.546952414634145</v>
      </c>
      <c r="AL38" s="63">
        <v>1.6170732439024391</v>
      </c>
      <c r="AM38" s="63">
        <v>2.6097560975609757</v>
      </c>
      <c r="AN38" s="63">
        <v>3.0707317439024391</v>
      </c>
      <c r="AO38" s="63">
        <v>18.129878341463414</v>
      </c>
      <c r="AP38" s="63">
        <v>9.7371952682926839</v>
      </c>
      <c r="AQ38" s="63">
        <v>22.298170134146343</v>
      </c>
      <c r="AR38" s="63">
        <v>27.204268292682926</v>
      </c>
      <c r="AS38" s="63">
        <v>14.389633548780488</v>
      </c>
      <c r="AT38" s="63">
        <v>27.536585365853657</v>
      </c>
      <c r="AU38" s="63">
        <v>30.849999402439025</v>
      </c>
      <c r="AV38" s="63">
        <v>54.855486609756099</v>
      </c>
      <c r="AW38" s="63">
        <v>35.012805475609753</v>
      </c>
      <c r="AX38" s="63">
        <v>7.5829266829268294</v>
      </c>
      <c r="AY38" s="63">
        <v>1.340487780487805</v>
      </c>
      <c r="AZ38" s="63">
        <v>5.8341462682926828</v>
      </c>
      <c r="BA38" s="63">
        <v>14.939024390243903</v>
      </c>
      <c r="BB38" s="63">
        <v>7.6536582439024388</v>
      </c>
      <c r="BC38" s="63">
        <v>16.23170731707317</v>
      </c>
      <c r="BD38" s="63">
        <v>15.772560682926828</v>
      </c>
      <c r="BE38" s="63">
        <v>8.4134149268292688</v>
      </c>
      <c r="BF38" s="63">
        <v>9.7329265365853654</v>
      </c>
    </row>
    <row r="39" spans="1:58" x14ac:dyDescent="0.35">
      <c r="A39" s="8">
        <v>44586</v>
      </c>
      <c r="B39">
        <v>3769.8999020000001</v>
      </c>
      <c r="C39">
        <v>1722.150024</v>
      </c>
      <c r="D39">
        <v>562.70001200000002</v>
      </c>
      <c r="E39">
        <v>6963.75</v>
      </c>
      <c r="F39">
        <v>73.300003000000004</v>
      </c>
      <c r="G39">
        <v>2230.6499020000001</v>
      </c>
      <c r="H39">
        <v>135.300003</v>
      </c>
      <c r="I39">
        <v>218.85000600000001</v>
      </c>
      <c r="J39">
        <v>234.85000600000001</v>
      </c>
      <c r="K39">
        <v>1488.0500489999999</v>
      </c>
      <c r="L39">
        <v>801.65002400000003</v>
      </c>
      <c r="M39">
        <v>1817.8000489999999</v>
      </c>
      <c r="N39">
        <v>2276.8000489999999</v>
      </c>
      <c r="O39">
        <v>1184.400024</v>
      </c>
      <c r="P39">
        <v>2221.25</v>
      </c>
      <c r="Q39">
        <v>2433.6000979999999</v>
      </c>
      <c r="R39">
        <v>4486</v>
      </c>
      <c r="S39">
        <v>2964.8000489999999</v>
      </c>
      <c r="T39">
        <v>631.15002400000003</v>
      </c>
      <c r="U39">
        <v>110.910004</v>
      </c>
      <c r="V39">
        <v>485.75</v>
      </c>
      <c r="W39">
        <v>1228</v>
      </c>
      <c r="X39">
        <v>630.79998799999998</v>
      </c>
      <c r="Y39">
        <v>1346.150024</v>
      </c>
      <c r="Z39">
        <v>1292.5</v>
      </c>
      <c r="AA39">
        <v>711.84997599999997</v>
      </c>
      <c r="AB39">
        <v>785.09997599999997</v>
      </c>
      <c r="AF39" s="63">
        <v>45.974389048780488</v>
      </c>
      <c r="AG39" s="63">
        <v>21.001829560975612</v>
      </c>
      <c r="AH39" s="63">
        <v>6.862195268292683</v>
      </c>
      <c r="AI39" s="63">
        <v>84.923780487804876</v>
      </c>
      <c r="AJ39" s="63">
        <v>0.89390247560975611</v>
      </c>
      <c r="AK39" s="63">
        <v>27.203047585365855</v>
      </c>
      <c r="AL39" s="63">
        <v>1.650000036585366</v>
      </c>
      <c r="AM39" s="63">
        <v>2.668902512195122</v>
      </c>
      <c r="AN39" s="63">
        <v>2.8640244634146343</v>
      </c>
      <c r="AO39" s="63">
        <v>18.14695181707317</v>
      </c>
      <c r="AP39" s="63">
        <v>9.7762198048780498</v>
      </c>
      <c r="AQ39" s="63">
        <v>22.168293280487806</v>
      </c>
      <c r="AR39" s="63">
        <v>27.765854256097562</v>
      </c>
      <c r="AS39" s="63">
        <v>14.443902731707318</v>
      </c>
      <c r="AT39" s="63">
        <v>27.088414634146343</v>
      </c>
      <c r="AU39" s="63">
        <v>29.678049975609756</v>
      </c>
      <c r="AV39" s="63">
        <v>54.707317073170735</v>
      </c>
      <c r="AW39" s="63">
        <v>36.156098158536587</v>
      </c>
      <c r="AX39" s="63">
        <v>7.6969515121951222</v>
      </c>
      <c r="AY39" s="63">
        <v>1.3525610243902439</v>
      </c>
      <c r="AZ39" s="63">
        <v>5.9237804878048781</v>
      </c>
      <c r="BA39" s="63">
        <v>14.975609756097562</v>
      </c>
      <c r="BB39" s="63">
        <v>7.6926827804878046</v>
      </c>
      <c r="BC39" s="63">
        <v>16.416463707317074</v>
      </c>
      <c r="BD39" s="63">
        <v>15.762195121951219</v>
      </c>
      <c r="BE39" s="63">
        <v>8.6810972682926817</v>
      </c>
      <c r="BF39" s="63">
        <v>9.5743899512195121</v>
      </c>
    </row>
    <row r="40" spans="1:58" x14ac:dyDescent="0.35">
      <c r="A40" s="8">
        <v>44588</v>
      </c>
      <c r="B40">
        <v>3649.25</v>
      </c>
      <c r="C40">
        <v>1678.599976</v>
      </c>
      <c r="D40">
        <v>544.75</v>
      </c>
      <c r="E40">
        <v>6837</v>
      </c>
      <c r="F40">
        <v>72.449996999999996</v>
      </c>
      <c r="G40">
        <v>2140.75</v>
      </c>
      <c r="H40">
        <v>135</v>
      </c>
      <c r="I40">
        <v>214.85000600000001</v>
      </c>
      <c r="J40">
        <v>238</v>
      </c>
      <c r="K40">
        <v>1474.9499510000001</v>
      </c>
      <c r="L40">
        <v>794.65002400000003</v>
      </c>
      <c r="M40">
        <v>1835</v>
      </c>
      <c r="N40">
        <v>2278.6999510000001</v>
      </c>
      <c r="O40">
        <v>1145.25</v>
      </c>
      <c r="P40">
        <v>2241</v>
      </c>
      <c r="Q40">
        <v>2456.6999510000001</v>
      </c>
      <c r="R40">
        <v>4292.25</v>
      </c>
      <c r="S40">
        <v>2837.5500489999999</v>
      </c>
      <c r="T40">
        <v>626.09997599999997</v>
      </c>
      <c r="U40">
        <v>108.834999</v>
      </c>
      <c r="V40">
        <v>489.14999399999999</v>
      </c>
      <c r="W40">
        <v>1211.650024</v>
      </c>
      <c r="X40">
        <v>621.5</v>
      </c>
      <c r="Y40">
        <v>1373.1999510000001</v>
      </c>
      <c r="Z40">
        <v>1278.099976</v>
      </c>
      <c r="AA40">
        <v>707.25</v>
      </c>
      <c r="AB40">
        <v>763.54998799999998</v>
      </c>
      <c r="AF40" s="63">
        <v>44.503048780487802</v>
      </c>
      <c r="AG40" s="63">
        <v>20.470731414634145</v>
      </c>
      <c r="AH40" s="63">
        <v>6.6432926829268295</v>
      </c>
      <c r="AI40" s="63">
        <v>83.378048780487802</v>
      </c>
      <c r="AJ40" s="63">
        <v>0.88353654878048771</v>
      </c>
      <c r="AK40" s="63">
        <v>26.10670731707317</v>
      </c>
      <c r="AL40" s="63">
        <v>1.6463414634146341</v>
      </c>
      <c r="AM40" s="63">
        <v>2.6201220243902439</v>
      </c>
      <c r="AN40" s="63">
        <v>2.9024390243902438</v>
      </c>
      <c r="AO40" s="63">
        <v>17.987194524390244</v>
      </c>
      <c r="AP40" s="63">
        <v>9.6908539512195127</v>
      </c>
      <c r="AQ40" s="63">
        <v>22.378048780487806</v>
      </c>
      <c r="AR40" s="63">
        <v>27.789023792682926</v>
      </c>
      <c r="AS40" s="63">
        <v>13.966463414634147</v>
      </c>
      <c r="AT40" s="63">
        <v>27.329268292682926</v>
      </c>
      <c r="AU40" s="63">
        <v>29.9597555</v>
      </c>
      <c r="AV40" s="63">
        <v>52.344512195121951</v>
      </c>
      <c r="AW40" s="63">
        <v>34.604268890243901</v>
      </c>
      <c r="AX40" s="63">
        <v>7.6353655609756093</v>
      </c>
      <c r="AY40" s="63">
        <v>1.3272560853658537</v>
      </c>
      <c r="AZ40" s="63">
        <v>5.9652438292682923</v>
      </c>
      <c r="BA40" s="63">
        <v>14.77621980487805</v>
      </c>
      <c r="BB40" s="63">
        <v>7.5792682926829267</v>
      </c>
      <c r="BC40" s="63">
        <v>16.746340865853661</v>
      </c>
      <c r="BD40" s="63">
        <v>15.586585073170731</v>
      </c>
      <c r="BE40" s="63">
        <v>8.625</v>
      </c>
      <c r="BF40" s="63">
        <v>9.3115852195121942</v>
      </c>
    </row>
    <row r="41" spans="1:58" x14ac:dyDescent="0.35">
      <c r="A41" s="8">
        <v>44589</v>
      </c>
      <c r="B41">
        <v>3690.0500489999999</v>
      </c>
      <c r="C41">
        <v>1686.1999510000001</v>
      </c>
      <c r="D41">
        <v>552.15002400000003</v>
      </c>
      <c r="E41">
        <v>6867.25</v>
      </c>
      <c r="F41">
        <v>74.599997999999999</v>
      </c>
      <c r="G41">
        <v>2183.8000489999999</v>
      </c>
      <c r="H41">
        <v>140.14999399999999</v>
      </c>
      <c r="I41">
        <v>210.199997</v>
      </c>
      <c r="J41">
        <v>241.300003</v>
      </c>
      <c r="K41">
        <v>1463.25</v>
      </c>
      <c r="L41">
        <v>781.15002400000003</v>
      </c>
      <c r="M41">
        <v>1867.1999510000001</v>
      </c>
      <c r="N41">
        <v>2278.9499510000001</v>
      </c>
      <c r="O41">
        <v>1142.25</v>
      </c>
      <c r="P41">
        <v>2238</v>
      </c>
      <c r="Q41">
        <v>2460.5500489999999</v>
      </c>
      <c r="R41">
        <v>4478.6000979999999</v>
      </c>
      <c r="S41">
        <v>2822.0500489999999</v>
      </c>
      <c r="T41">
        <v>628.04998799999998</v>
      </c>
      <c r="U41">
        <v>108.464996</v>
      </c>
      <c r="V41">
        <v>490.35000600000001</v>
      </c>
      <c r="W41">
        <v>1205.5500489999999</v>
      </c>
      <c r="X41">
        <v>620.45001200000002</v>
      </c>
      <c r="Y41">
        <v>1373.1999510000001</v>
      </c>
      <c r="Z41">
        <v>1267.349976</v>
      </c>
      <c r="AA41">
        <v>715.79998799999998</v>
      </c>
      <c r="AB41">
        <v>785.95001200000002</v>
      </c>
      <c r="AF41" s="63">
        <v>45.000610353658537</v>
      </c>
      <c r="AG41" s="63">
        <v>20.563414036585367</v>
      </c>
      <c r="AH41" s="63">
        <v>6.7335368780487812</v>
      </c>
      <c r="AI41" s="63">
        <v>83.746951219512198</v>
      </c>
      <c r="AJ41" s="63">
        <v>0.9097560731707317</v>
      </c>
      <c r="AK41" s="63">
        <v>26.631707914634145</v>
      </c>
      <c r="AL41" s="63">
        <v>1.7091462682926828</v>
      </c>
      <c r="AM41" s="63">
        <v>2.5634145975609757</v>
      </c>
      <c r="AN41" s="63">
        <v>2.9426829634146343</v>
      </c>
      <c r="AO41" s="63">
        <v>17.844512195121951</v>
      </c>
      <c r="AP41" s="63">
        <v>9.5262198048780498</v>
      </c>
      <c r="AQ41" s="63">
        <v>22.770731109756099</v>
      </c>
      <c r="AR41" s="63">
        <v>27.792072573170731</v>
      </c>
      <c r="AS41" s="63">
        <v>13.929878048780488</v>
      </c>
      <c r="AT41" s="63">
        <v>27.292682926829269</v>
      </c>
      <c r="AU41" s="63">
        <v>30.006707914634145</v>
      </c>
      <c r="AV41" s="63">
        <v>54.617074365853654</v>
      </c>
      <c r="AW41" s="63">
        <v>34.4152445</v>
      </c>
      <c r="AX41" s="63">
        <v>7.6591461951219513</v>
      </c>
      <c r="AY41" s="63">
        <v>1.3227438536585365</v>
      </c>
      <c r="AZ41" s="63">
        <v>5.97987812195122</v>
      </c>
      <c r="BA41" s="63">
        <v>14.701829865853657</v>
      </c>
      <c r="BB41" s="63">
        <v>7.5664635609756097</v>
      </c>
      <c r="BC41" s="63">
        <v>16.746340865853661</v>
      </c>
      <c r="BD41" s="63">
        <v>15.455487512195122</v>
      </c>
      <c r="BE41" s="63">
        <v>8.7292681463414628</v>
      </c>
      <c r="BF41" s="63">
        <v>9.5847562439024401</v>
      </c>
    </row>
    <row r="42" spans="1:58" x14ac:dyDescent="0.35">
      <c r="A42" s="8">
        <v>44592</v>
      </c>
      <c r="B42">
        <v>3736.25</v>
      </c>
      <c r="C42">
        <v>1736.1999510000001</v>
      </c>
      <c r="D42">
        <v>572.59997599999997</v>
      </c>
      <c r="E42">
        <v>7000.25</v>
      </c>
      <c r="F42">
        <v>74.800003000000004</v>
      </c>
      <c r="G42">
        <v>2205.1999510000001</v>
      </c>
      <c r="H42">
        <v>142.050003</v>
      </c>
      <c r="I42">
        <v>215.39999399999999</v>
      </c>
      <c r="J42">
        <v>232.300003</v>
      </c>
      <c r="K42">
        <v>1485.6999510000001</v>
      </c>
      <c r="L42">
        <v>788.79998799999998</v>
      </c>
      <c r="M42">
        <v>1828.25</v>
      </c>
      <c r="N42">
        <v>2325.3000489999999</v>
      </c>
      <c r="O42">
        <v>1184.400024</v>
      </c>
      <c r="P42">
        <v>2179.25</v>
      </c>
      <c r="Q42">
        <v>2421.6499020000001</v>
      </c>
      <c r="R42">
        <v>4457.3500979999999</v>
      </c>
      <c r="S42">
        <v>2970.4499510000001</v>
      </c>
      <c r="T42">
        <v>628.95001200000002</v>
      </c>
      <c r="U42">
        <v>108.55500000000001</v>
      </c>
      <c r="V42">
        <v>489.04998799999998</v>
      </c>
      <c r="W42">
        <v>1233.25</v>
      </c>
      <c r="X42">
        <v>622.45001200000002</v>
      </c>
      <c r="Y42">
        <v>1369.099976</v>
      </c>
      <c r="Z42">
        <v>1283.3000489999999</v>
      </c>
      <c r="AA42">
        <v>729.29998799999998</v>
      </c>
      <c r="AB42">
        <v>780.70001200000002</v>
      </c>
      <c r="AF42" s="63">
        <v>45.564024390243901</v>
      </c>
      <c r="AG42" s="63">
        <v>21.173170134146343</v>
      </c>
      <c r="AH42" s="63">
        <v>6.9829265365853654</v>
      </c>
      <c r="AI42" s="63">
        <v>85.368902439024396</v>
      </c>
      <c r="AJ42" s="63">
        <v>0.91219515853658539</v>
      </c>
      <c r="AK42" s="63">
        <v>26.892682329268293</v>
      </c>
      <c r="AL42" s="63">
        <v>1.7323171097560977</v>
      </c>
      <c r="AM42" s="63">
        <v>2.6268291951219513</v>
      </c>
      <c r="AN42" s="63">
        <v>2.8329268658536586</v>
      </c>
      <c r="AO42" s="63">
        <v>18.118292085365855</v>
      </c>
      <c r="AP42" s="63">
        <v>9.6195120487804875</v>
      </c>
      <c r="AQ42" s="63">
        <v>22.295731707317074</v>
      </c>
      <c r="AR42" s="63">
        <v>28.357317670731707</v>
      </c>
      <c r="AS42" s="63">
        <v>14.443902731707318</v>
      </c>
      <c r="AT42" s="63">
        <v>26.576219512195124</v>
      </c>
      <c r="AU42" s="63">
        <v>29.532315878048781</v>
      </c>
      <c r="AV42" s="63">
        <v>54.35792802439024</v>
      </c>
      <c r="AW42" s="63">
        <v>36.224999402439025</v>
      </c>
      <c r="AX42" s="63">
        <v>7.6701220975609754</v>
      </c>
      <c r="AY42" s="63">
        <v>1.3238414634146343</v>
      </c>
      <c r="AZ42" s="63">
        <v>5.9640242439024389</v>
      </c>
      <c r="BA42" s="63">
        <v>15.039634146341463</v>
      </c>
      <c r="BB42" s="63">
        <v>7.5908538048780487</v>
      </c>
      <c r="BC42" s="63">
        <v>16.696341170731706</v>
      </c>
      <c r="BD42" s="63">
        <v>15.650000597560975</v>
      </c>
      <c r="BE42" s="63">
        <v>8.8939022926829274</v>
      </c>
      <c r="BF42" s="63">
        <v>9.5207318536585372</v>
      </c>
    </row>
    <row r="43" spans="1:58" x14ac:dyDescent="0.35">
      <c r="A43" s="8">
        <v>44593</v>
      </c>
      <c r="B43">
        <v>3800.6499020000001</v>
      </c>
      <c r="C43">
        <v>1772.0500489999999</v>
      </c>
      <c r="D43">
        <v>576.65002400000003</v>
      </c>
      <c r="E43">
        <v>7014.6000979999999</v>
      </c>
      <c r="F43">
        <v>76.400002000000001</v>
      </c>
      <c r="G43">
        <v>2216.25</v>
      </c>
      <c r="H43">
        <v>141.14999399999999</v>
      </c>
      <c r="I43">
        <v>212.949997</v>
      </c>
      <c r="J43">
        <v>220.5</v>
      </c>
      <c r="K43">
        <v>1497</v>
      </c>
      <c r="L43">
        <v>810.29998799999998</v>
      </c>
      <c r="M43">
        <v>1746.849976</v>
      </c>
      <c r="N43">
        <v>2418.1000979999999</v>
      </c>
      <c r="O43">
        <v>1187.8000489999999</v>
      </c>
      <c r="P43">
        <v>2091</v>
      </c>
      <c r="Q43">
        <v>2051.3000489999999</v>
      </c>
      <c r="R43">
        <v>4512.0498049999997</v>
      </c>
      <c r="S43">
        <v>2981.1000979999999</v>
      </c>
      <c r="T43">
        <v>654.29998799999998</v>
      </c>
      <c r="U43">
        <v>116.735001</v>
      </c>
      <c r="V43">
        <v>511</v>
      </c>
      <c r="W43">
        <v>1214.9499510000001</v>
      </c>
      <c r="X43">
        <v>623.90002400000003</v>
      </c>
      <c r="Y43">
        <v>1369.150024</v>
      </c>
      <c r="Z43">
        <v>1305.650024</v>
      </c>
      <c r="AA43">
        <v>723.04998799999998</v>
      </c>
      <c r="AB43">
        <v>770.59997599999997</v>
      </c>
      <c r="AF43" s="63">
        <v>46.349389048780488</v>
      </c>
      <c r="AG43" s="63">
        <v>21.610366451219512</v>
      </c>
      <c r="AH43" s="63">
        <v>7.0323173658536593</v>
      </c>
      <c r="AI43" s="63">
        <v>85.543903634146346</v>
      </c>
      <c r="AJ43" s="63">
        <v>0.93170734146341461</v>
      </c>
      <c r="AK43" s="63">
        <v>27.027439024390244</v>
      </c>
      <c r="AL43" s="63">
        <v>1.7213413902439023</v>
      </c>
      <c r="AM43" s="63">
        <v>2.596951182926829</v>
      </c>
      <c r="AN43" s="63">
        <v>2.6890243902439024</v>
      </c>
      <c r="AO43" s="63">
        <v>18.256097560975611</v>
      </c>
      <c r="AP43" s="63">
        <v>9.8817071707317066</v>
      </c>
      <c r="AQ43" s="63">
        <v>21.303048487804876</v>
      </c>
      <c r="AR43" s="63">
        <v>29.489025585365852</v>
      </c>
      <c r="AS43" s="63">
        <v>14.485366451219512</v>
      </c>
      <c r="AT43" s="63">
        <v>25.5</v>
      </c>
      <c r="AU43" s="63">
        <v>25.015854256097562</v>
      </c>
      <c r="AV43" s="63">
        <v>55.024997621951215</v>
      </c>
      <c r="AW43" s="63">
        <v>36.354879243902438</v>
      </c>
      <c r="AX43" s="63">
        <v>7.9792681463414636</v>
      </c>
      <c r="AY43" s="63">
        <v>1.4235975731707318</v>
      </c>
      <c r="AZ43" s="63">
        <v>6.2317073170731705</v>
      </c>
      <c r="BA43" s="63">
        <v>14.816462817073171</v>
      </c>
      <c r="BB43" s="63">
        <v>7.6085368780487812</v>
      </c>
      <c r="BC43" s="63">
        <v>16.696951512195124</v>
      </c>
      <c r="BD43" s="63">
        <v>15.922561268292684</v>
      </c>
      <c r="BE43" s="63">
        <v>8.8176827804878055</v>
      </c>
      <c r="BF43" s="63">
        <v>9.3975606829268283</v>
      </c>
    </row>
    <row r="44" spans="1:58" x14ac:dyDescent="0.35">
      <c r="A44" s="8">
        <v>44594</v>
      </c>
      <c r="B44">
        <v>3856.1999510000001</v>
      </c>
      <c r="C44">
        <v>1787.099976</v>
      </c>
      <c r="D44">
        <v>588</v>
      </c>
      <c r="E44">
        <v>7247.4501950000003</v>
      </c>
      <c r="F44">
        <v>77.349997999999999</v>
      </c>
      <c r="G44">
        <v>2295.3000489999999</v>
      </c>
      <c r="H44">
        <v>141.14999399999999</v>
      </c>
      <c r="I44">
        <v>214</v>
      </c>
      <c r="J44">
        <v>230.39999399999999</v>
      </c>
      <c r="K44">
        <v>1531.1999510000001</v>
      </c>
      <c r="L44">
        <v>813.75</v>
      </c>
      <c r="M44">
        <v>1813.099976</v>
      </c>
      <c r="N44">
        <v>2439.0500489999999</v>
      </c>
      <c r="O44">
        <v>1209.9499510000001</v>
      </c>
      <c r="P44">
        <v>2045.849976</v>
      </c>
      <c r="Q44">
        <v>1968.900024</v>
      </c>
      <c r="R44">
        <v>4666.2998049999997</v>
      </c>
      <c r="S44">
        <v>3211.3500979999999</v>
      </c>
      <c r="T44">
        <v>659.84997599999997</v>
      </c>
      <c r="U44">
        <v>116.75</v>
      </c>
      <c r="V44">
        <v>513.95001200000002</v>
      </c>
      <c r="W44">
        <v>1220.099976</v>
      </c>
      <c r="X44">
        <v>644.15002400000003</v>
      </c>
      <c r="Y44">
        <v>1383.9499510000001</v>
      </c>
      <c r="Z44">
        <v>1312.349976</v>
      </c>
      <c r="AA44">
        <v>725.04998799999998</v>
      </c>
      <c r="AB44">
        <v>809.09997599999997</v>
      </c>
      <c r="AF44" s="63">
        <v>47.02682867073171</v>
      </c>
      <c r="AG44" s="63">
        <v>21.793902146341463</v>
      </c>
      <c r="AH44" s="63">
        <v>7.1707317073170733</v>
      </c>
      <c r="AI44" s="63">
        <v>88.383538963414637</v>
      </c>
      <c r="AJ44" s="63">
        <v>0.94329265853658539</v>
      </c>
      <c r="AK44" s="63">
        <v>27.99146401219512</v>
      </c>
      <c r="AL44" s="63">
        <v>1.7213413902439023</v>
      </c>
      <c r="AM44" s="63">
        <v>2.6097560975609757</v>
      </c>
      <c r="AN44" s="63">
        <v>2.8097560243902437</v>
      </c>
      <c r="AO44" s="63">
        <v>18.673170134146343</v>
      </c>
      <c r="AP44" s="63">
        <v>9.9237804878048781</v>
      </c>
      <c r="AQ44" s="63">
        <v>22.110975317073169</v>
      </c>
      <c r="AR44" s="63">
        <v>29.744512792682926</v>
      </c>
      <c r="AS44" s="63">
        <v>14.755487207317074</v>
      </c>
      <c r="AT44" s="63">
        <v>24.949389951219512</v>
      </c>
      <c r="AU44" s="63">
        <v>24.010975902439025</v>
      </c>
      <c r="AV44" s="63">
        <v>56.906095182926826</v>
      </c>
      <c r="AW44" s="63">
        <v>39.162806073170728</v>
      </c>
      <c r="AX44" s="63">
        <v>8.0469509268292683</v>
      </c>
      <c r="AY44" s="63">
        <v>1.4237804878048781</v>
      </c>
      <c r="AZ44" s="63">
        <v>6.2676830731707316</v>
      </c>
      <c r="BA44" s="63">
        <v>14.879268</v>
      </c>
      <c r="BB44" s="63">
        <v>7.8554880975609755</v>
      </c>
      <c r="BC44" s="63">
        <v>16.877438426829269</v>
      </c>
      <c r="BD44" s="63">
        <v>16.004268</v>
      </c>
      <c r="BE44" s="63">
        <v>8.8420730243902437</v>
      </c>
      <c r="BF44" s="63">
        <v>9.8670728780487806</v>
      </c>
    </row>
    <row r="45" spans="1:58" x14ac:dyDescent="0.35">
      <c r="A45" s="8">
        <v>44595</v>
      </c>
      <c r="B45">
        <v>3824.6000979999999</v>
      </c>
      <c r="C45">
        <v>1738.5500489999999</v>
      </c>
      <c r="D45">
        <v>578.25</v>
      </c>
      <c r="E45">
        <v>7110.6499020000001</v>
      </c>
      <c r="F45">
        <v>76.400002000000001</v>
      </c>
      <c r="G45">
        <v>2308.75</v>
      </c>
      <c r="H45">
        <v>136.64999399999999</v>
      </c>
      <c r="I45">
        <v>211.300003</v>
      </c>
      <c r="J45">
        <v>231.35000600000001</v>
      </c>
      <c r="K45">
        <v>1515.349976</v>
      </c>
      <c r="L45">
        <v>808.95001200000002</v>
      </c>
      <c r="M45">
        <v>1830.0500489999999</v>
      </c>
      <c r="N45">
        <v>2438.3999020000001</v>
      </c>
      <c r="O45">
        <v>1206.650024</v>
      </c>
      <c r="P45">
        <v>2033.3000489999999</v>
      </c>
      <c r="Q45">
        <v>1987</v>
      </c>
      <c r="R45">
        <v>4642.7998049999997</v>
      </c>
      <c r="S45">
        <v>3101.25</v>
      </c>
      <c r="T45">
        <v>653.15002400000003</v>
      </c>
      <c r="U45">
        <v>116.660004</v>
      </c>
      <c r="V45">
        <v>512.65002400000003</v>
      </c>
      <c r="W45">
        <v>1185.1999510000001</v>
      </c>
      <c r="X45">
        <v>634.40002400000003</v>
      </c>
      <c r="Y45">
        <v>1384.400024</v>
      </c>
      <c r="Z45">
        <v>1303.5</v>
      </c>
      <c r="AA45">
        <v>721.65002400000003</v>
      </c>
      <c r="AB45">
        <v>816.5</v>
      </c>
      <c r="AF45" s="63">
        <v>46.641464609756099</v>
      </c>
      <c r="AG45" s="63">
        <v>21.201829865853657</v>
      </c>
      <c r="AH45" s="63">
        <v>7.0518292682926829</v>
      </c>
      <c r="AI45" s="63">
        <v>86.715242707317074</v>
      </c>
      <c r="AJ45" s="63">
        <v>0.93170734146341461</v>
      </c>
      <c r="AK45" s="63">
        <v>28.155487804878049</v>
      </c>
      <c r="AL45" s="63">
        <v>1.6664633414634145</v>
      </c>
      <c r="AM45" s="63">
        <v>2.5768293048780486</v>
      </c>
      <c r="AN45" s="63">
        <v>2.8213415365853658</v>
      </c>
      <c r="AO45" s="63">
        <v>18.479877756097562</v>
      </c>
      <c r="AP45" s="63">
        <v>9.8652440487804878</v>
      </c>
      <c r="AQ45" s="63">
        <v>22.317683524390244</v>
      </c>
      <c r="AR45" s="63">
        <v>29.73658417073171</v>
      </c>
      <c r="AS45" s="63">
        <v>14.715244195121951</v>
      </c>
      <c r="AT45" s="63">
        <v>24.796342060975608</v>
      </c>
      <c r="AU45" s="63">
        <v>24.23170731707317</v>
      </c>
      <c r="AV45" s="63">
        <v>56.619509817073165</v>
      </c>
      <c r="AW45" s="63">
        <v>37.820121951219512</v>
      </c>
      <c r="AX45" s="63">
        <v>7.9652441951219517</v>
      </c>
      <c r="AY45" s="63">
        <v>1.4226829756097561</v>
      </c>
      <c r="AZ45" s="63">
        <v>6.2518295609756098</v>
      </c>
      <c r="BA45" s="63">
        <v>14.45365793902439</v>
      </c>
      <c r="BB45" s="63">
        <v>7.736585658536586</v>
      </c>
      <c r="BC45" s="63">
        <v>16.882927121951219</v>
      </c>
      <c r="BD45" s="63">
        <v>15.896341463414634</v>
      </c>
      <c r="BE45" s="63">
        <v>8.8006100487804879</v>
      </c>
      <c r="BF45" s="63">
        <v>9.9573170731707314</v>
      </c>
    </row>
    <row r="46" spans="1:58" x14ac:dyDescent="0.35">
      <c r="A46" s="8">
        <v>44596</v>
      </c>
      <c r="B46">
        <v>3814.8999020000001</v>
      </c>
      <c r="C46">
        <v>1741.099976</v>
      </c>
      <c r="D46">
        <v>571.75</v>
      </c>
      <c r="E46">
        <v>7158.3999020000001</v>
      </c>
      <c r="F46">
        <v>75.400002000000001</v>
      </c>
      <c r="G46">
        <v>2300.3000489999999</v>
      </c>
      <c r="H46">
        <v>134.199997</v>
      </c>
      <c r="I46">
        <v>209.699997</v>
      </c>
      <c r="J46">
        <v>227.75</v>
      </c>
      <c r="K46">
        <v>1524</v>
      </c>
      <c r="L46">
        <v>805.04998799999998</v>
      </c>
      <c r="M46">
        <v>1817.3000489999999</v>
      </c>
      <c r="N46">
        <v>2422.8000489999999</v>
      </c>
      <c r="O46">
        <v>1209.5500489999999</v>
      </c>
      <c r="P46">
        <v>2055.8999020000001</v>
      </c>
      <c r="Q46">
        <v>2009.150024</v>
      </c>
      <c r="R46">
        <v>4687.8999020000001</v>
      </c>
      <c r="S46">
        <v>3086.1999510000001</v>
      </c>
      <c r="T46">
        <v>657.34997599999997</v>
      </c>
      <c r="U46">
        <v>117.629997</v>
      </c>
      <c r="V46">
        <v>525.15002400000003</v>
      </c>
      <c r="W46">
        <v>1172.099976</v>
      </c>
      <c r="X46">
        <v>624.34997599999997</v>
      </c>
      <c r="Y46">
        <v>1364.849976</v>
      </c>
      <c r="Z46">
        <v>1311.75</v>
      </c>
      <c r="AA46">
        <v>720.20001200000002</v>
      </c>
      <c r="AB46">
        <v>802.29998799999998</v>
      </c>
      <c r="AF46" s="63">
        <v>46.523169536585364</v>
      </c>
      <c r="AG46" s="63">
        <v>21.232926536585367</v>
      </c>
      <c r="AH46" s="63">
        <v>6.9725609756097562</v>
      </c>
      <c r="AI46" s="63">
        <v>87.297559780487802</v>
      </c>
      <c r="AJ46" s="63">
        <v>0.91951221951219508</v>
      </c>
      <c r="AK46" s="63">
        <v>28.052439621951219</v>
      </c>
      <c r="AL46" s="63">
        <v>1.6365853292682926</v>
      </c>
      <c r="AM46" s="63">
        <v>2.5573170365853657</v>
      </c>
      <c r="AN46" s="63">
        <v>2.7774390243902438</v>
      </c>
      <c r="AO46" s="63">
        <v>18.585365853658537</v>
      </c>
      <c r="AP46" s="63">
        <v>9.8176827804878055</v>
      </c>
      <c r="AQ46" s="63">
        <v>22.162195719512194</v>
      </c>
      <c r="AR46" s="63">
        <v>29.546342060975608</v>
      </c>
      <c r="AS46" s="63">
        <v>14.750610353658535</v>
      </c>
      <c r="AT46" s="63">
        <v>25.071950024390244</v>
      </c>
      <c r="AU46" s="63">
        <v>24.501829560975612</v>
      </c>
      <c r="AV46" s="63">
        <v>57.169511</v>
      </c>
      <c r="AW46" s="63">
        <v>37.636584768292686</v>
      </c>
      <c r="AX46" s="63">
        <v>8.0164631219512188</v>
      </c>
      <c r="AY46" s="63">
        <v>1.4345121585365854</v>
      </c>
      <c r="AZ46" s="63">
        <v>6.4042685853658536</v>
      </c>
      <c r="BA46" s="63">
        <v>14.293902146341463</v>
      </c>
      <c r="BB46" s="63">
        <v>7.614024097560975</v>
      </c>
      <c r="BC46" s="63">
        <v>16.644511902439024</v>
      </c>
      <c r="BD46" s="63">
        <v>15.996951219512194</v>
      </c>
      <c r="BE46" s="63">
        <v>8.7829269756097563</v>
      </c>
      <c r="BF46" s="63">
        <v>9.7841461951219504</v>
      </c>
    </row>
    <row r="47" spans="1:58" x14ac:dyDescent="0.35">
      <c r="A47" s="8">
        <v>44599</v>
      </c>
      <c r="B47">
        <v>3779</v>
      </c>
      <c r="C47">
        <v>1715</v>
      </c>
      <c r="D47">
        <v>557</v>
      </c>
      <c r="E47">
        <v>6930.6000979999999</v>
      </c>
      <c r="F47">
        <v>74.5</v>
      </c>
      <c r="G47">
        <v>2209.6999510000001</v>
      </c>
      <c r="H47">
        <v>135.14999399999999</v>
      </c>
      <c r="I47">
        <v>213.64999399999999</v>
      </c>
      <c r="J47">
        <v>225.75</v>
      </c>
      <c r="K47">
        <v>1468.150024</v>
      </c>
      <c r="L47">
        <v>786.40002400000003</v>
      </c>
      <c r="M47">
        <v>1826.5500489999999</v>
      </c>
      <c r="N47">
        <v>2415.8000489999999</v>
      </c>
      <c r="O47">
        <v>1194.9499510000001</v>
      </c>
      <c r="P47">
        <v>2065.6499020000001</v>
      </c>
      <c r="Q47">
        <v>2000.5</v>
      </c>
      <c r="R47">
        <v>4475.1499020000001</v>
      </c>
      <c r="S47">
        <v>3029.3500979999999</v>
      </c>
      <c r="T47">
        <v>651.15002400000003</v>
      </c>
      <c r="U47">
        <v>118.300003</v>
      </c>
      <c r="V47">
        <v>522.59997599999997</v>
      </c>
      <c r="W47">
        <v>1144</v>
      </c>
      <c r="X47">
        <v>603.25</v>
      </c>
      <c r="Y47">
        <v>1337</v>
      </c>
      <c r="Z47">
        <v>1275.900024</v>
      </c>
      <c r="AA47">
        <v>706.5</v>
      </c>
      <c r="AB47">
        <v>779.20001200000002</v>
      </c>
      <c r="AF47" s="63">
        <v>46.085365853658537</v>
      </c>
      <c r="AG47" s="63">
        <v>20.914634146341463</v>
      </c>
      <c r="AH47" s="63">
        <v>6.7926829268292686</v>
      </c>
      <c r="AI47" s="63">
        <v>84.519513390243901</v>
      </c>
      <c r="AJ47" s="63">
        <v>0.90853658536585369</v>
      </c>
      <c r="AK47" s="63">
        <v>26.947560378048781</v>
      </c>
      <c r="AL47" s="63">
        <v>1.6481706585365852</v>
      </c>
      <c r="AM47" s="63">
        <v>2.6054877317073171</v>
      </c>
      <c r="AN47" s="63">
        <v>2.7530487804878048</v>
      </c>
      <c r="AO47" s="63">
        <v>17.904268585365855</v>
      </c>
      <c r="AP47" s="63">
        <v>9.5902441951219508</v>
      </c>
      <c r="AQ47" s="63">
        <v>22.275000597560975</v>
      </c>
      <c r="AR47" s="63">
        <v>29.460976207317074</v>
      </c>
      <c r="AS47" s="63">
        <v>14.572560378048781</v>
      </c>
      <c r="AT47" s="63">
        <v>25.190852463414636</v>
      </c>
      <c r="AU47" s="63">
        <v>24.396341463414632</v>
      </c>
      <c r="AV47" s="63">
        <v>54.574998804878049</v>
      </c>
      <c r="AW47" s="63">
        <v>36.943293878048777</v>
      </c>
      <c r="AX47" s="63">
        <v>7.9408539512195127</v>
      </c>
      <c r="AY47" s="63">
        <v>1.4426829634146341</v>
      </c>
      <c r="AZ47" s="63">
        <v>6.3731704390243902</v>
      </c>
      <c r="BA47" s="63">
        <v>13.951219512195122</v>
      </c>
      <c r="BB47" s="63">
        <v>7.3567073170731705</v>
      </c>
      <c r="BC47" s="63">
        <v>16.304878048780488</v>
      </c>
      <c r="BD47" s="63">
        <v>15.559756390243903</v>
      </c>
      <c r="BE47" s="63">
        <v>8.6158536585365848</v>
      </c>
      <c r="BF47" s="63">
        <v>9.5024391707317069</v>
      </c>
    </row>
    <row r="48" spans="1:58" x14ac:dyDescent="0.35">
      <c r="A48" s="8">
        <v>44600</v>
      </c>
      <c r="B48">
        <v>3743.4499510000001</v>
      </c>
      <c r="C48">
        <v>1717.3000489999999</v>
      </c>
      <c r="D48">
        <v>560.25</v>
      </c>
      <c r="E48">
        <v>7055</v>
      </c>
      <c r="F48">
        <v>74.300003000000004</v>
      </c>
      <c r="G48">
        <v>2209.4499510000001</v>
      </c>
      <c r="H48">
        <v>135</v>
      </c>
      <c r="I48">
        <v>210.050003</v>
      </c>
      <c r="J48">
        <v>225</v>
      </c>
      <c r="K48">
        <v>1461.849976</v>
      </c>
      <c r="L48">
        <v>792.5</v>
      </c>
      <c r="M48">
        <v>1827.099976</v>
      </c>
      <c r="N48">
        <v>2363.6499020000001</v>
      </c>
      <c r="O48">
        <v>1186.8000489999999</v>
      </c>
      <c r="P48">
        <v>2101.1000979999999</v>
      </c>
      <c r="Q48">
        <v>1976.099976</v>
      </c>
      <c r="R48">
        <v>4399.5</v>
      </c>
      <c r="S48">
        <v>2998.0500489999999</v>
      </c>
      <c r="T48">
        <v>660.09997599999997</v>
      </c>
      <c r="U48">
        <v>121.959999</v>
      </c>
      <c r="V48">
        <v>526.79998799999998</v>
      </c>
      <c r="W48">
        <v>1131.150024</v>
      </c>
      <c r="X48">
        <v>600.45001200000002</v>
      </c>
      <c r="Y48">
        <v>1366.1999510000001</v>
      </c>
      <c r="Z48">
        <v>1268.5500489999999</v>
      </c>
      <c r="AA48">
        <v>708.90002400000003</v>
      </c>
      <c r="AB48">
        <v>757.09997599999997</v>
      </c>
      <c r="AF48" s="63">
        <v>45.65182867073171</v>
      </c>
      <c r="AG48" s="63">
        <v>20.942683524390244</v>
      </c>
      <c r="AH48" s="63">
        <v>6.8323170731707314</v>
      </c>
      <c r="AI48" s="63">
        <v>86.036585365853654</v>
      </c>
      <c r="AJ48" s="63">
        <v>0.90609759756097563</v>
      </c>
      <c r="AK48" s="63">
        <v>26.944511597560975</v>
      </c>
      <c r="AL48" s="63">
        <v>1.6463414634146341</v>
      </c>
      <c r="AM48" s="63">
        <v>2.5615854024390243</v>
      </c>
      <c r="AN48" s="63">
        <v>2.7439024390243905</v>
      </c>
      <c r="AO48" s="63">
        <v>17.827438731707318</v>
      </c>
      <c r="AP48" s="63">
        <v>9.6646341463414629</v>
      </c>
      <c r="AQ48" s="63">
        <v>22.281707024390244</v>
      </c>
      <c r="AR48" s="63">
        <v>28.824998804878049</v>
      </c>
      <c r="AS48" s="63">
        <v>14.473171329268292</v>
      </c>
      <c r="AT48" s="63">
        <v>25.623171926829269</v>
      </c>
      <c r="AU48" s="63">
        <v>24.09878019512195</v>
      </c>
      <c r="AV48" s="63">
        <v>53.652439024390247</v>
      </c>
      <c r="AW48" s="63">
        <v>36.561585963414636</v>
      </c>
      <c r="AX48" s="63">
        <v>8.0499997073170722</v>
      </c>
      <c r="AY48" s="63">
        <v>1.4873170609756097</v>
      </c>
      <c r="AZ48" s="63">
        <v>6.4243900975609751</v>
      </c>
      <c r="BA48" s="63">
        <v>13.794512487804878</v>
      </c>
      <c r="BB48" s="63">
        <v>7.3225611219512201</v>
      </c>
      <c r="BC48" s="63">
        <v>16.660975012195124</v>
      </c>
      <c r="BD48" s="63">
        <v>15.470122548780488</v>
      </c>
      <c r="BE48" s="63">
        <v>8.6451222439024402</v>
      </c>
      <c r="BF48" s="63">
        <v>9.2329265365853654</v>
      </c>
    </row>
    <row r="49" spans="1:58" x14ac:dyDescent="0.35">
      <c r="A49" s="8">
        <v>44601</v>
      </c>
      <c r="B49">
        <v>3760.5500489999999</v>
      </c>
      <c r="C49">
        <v>1737.3000489999999</v>
      </c>
      <c r="D49">
        <v>568.95001200000002</v>
      </c>
      <c r="E49">
        <v>7117.3500979999999</v>
      </c>
      <c r="F49">
        <v>75.400002000000001</v>
      </c>
      <c r="G49">
        <v>2232.8000489999999</v>
      </c>
      <c r="H49">
        <v>135.050003</v>
      </c>
      <c r="I49">
        <v>209.35000600000001</v>
      </c>
      <c r="J49">
        <v>222.64999399999999</v>
      </c>
      <c r="K49">
        <v>1497.599976</v>
      </c>
      <c r="L49">
        <v>802.79998799999998</v>
      </c>
      <c r="M49">
        <v>1841.75</v>
      </c>
      <c r="N49">
        <v>2417.3999020000001</v>
      </c>
      <c r="O49">
        <v>1223.900024</v>
      </c>
      <c r="P49">
        <v>2067.3000489999999</v>
      </c>
      <c r="Q49">
        <v>2033.3000489999999</v>
      </c>
      <c r="R49">
        <v>4577.25</v>
      </c>
      <c r="S49">
        <v>2959.75</v>
      </c>
      <c r="T49">
        <v>663.04998799999998</v>
      </c>
      <c r="U49">
        <v>122.235001</v>
      </c>
      <c r="V49">
        <v>542.29998799999998</v>
      </c>
      <c r="W49">
        <v>1125.6999510000001</v>
      </c>
      <c r="X49">
        <v>600.20001200000002</v>
      </c>
      <c r="Y49">
        <v>1366.849976</v>
      </c>
      <c r="Z49">
        <v>1284.349976</v>
      </c>
      <c r="AA49">
        <v>719.34997599999997</v>
      </c>
      <c r="AB49">
        <v>752.09997599999997</v>
      </c>
      <c r="AF49" s="63">
        <v>45.860366451219512</v>
      </c>
      <c r="AG49" s="63">
        <v>21.186585963414633</v>
      </c>
      <c r="AH49" s="63">
        <v>6.9384147804878049</v>
      </c>
      <c r="AI49" s="63">
        <v>86.796952414634148</v>
      </c>
      <c r="AJ49" s="63">
        <v>0.91951221951219508</v>
      </c>
      <c r="AK49" s="63">
        <v>27.229268890243901</v>
      </c>
      <c r="AL49" s="63">
        <v>1.646951256097561</v>
      </c>
      <c r="AM49" s="63">
        <v>2.5530488536585367</v>
      </c>
      <c r="AN49" s="63">
        <v>2.7152438292682928</v>
      </c>
      <c r="AO49" s="63">
        <v>18.263414341463413</v>
      </c>
      <c r="AP49" s="63">
        <v>9.7902437560975599</v>
      </c>
      <c r="AQ49" s="63">
        <v>22.460365853658537</v>
      </c>
      <c r="AR49" s="63">
        <v>29.480486609756099</v>
      </c>
      <c r="AS49" s="63">
        <v>14.925610048780488</v>
      </c>
      <c r="AT49" s="63">
        <v>25.210976207317074</v>
      </c>
      <c r="AU49" s="63">
        <v>24.796342060975608</v>
      </c>
      <c r="AV49" s="63">
        <v>55.820121951219512</v>
      </c>
      <c r="AW49" s="63">
        <v>36.094512195121951</v>
      </c>
      <c r="AX49" s="63">
        <v>8.0859754634146341</v>
      </c>
      <c r="AY49" s="63">
        <v>1.4906707439024389</v>
      </c>
      <c r="AZ49" s="63">
        <v>6.613414487804878</v>
      </c>
      <c r="BA49" s="63">
        <v>13.72804818292683</v>
      </c>
      <c r="BB49" s="63">
        <v>7.3195123414634145</v>
      </c>
      <c r="BC49" s="63">
        <v>16.668902146341463</v>
      </c>
      <c r="BD49" s="63">
        <v>15.662804585365853</v>
      </c>
      <c r="BE49" s="63">
        <v>8.7725606829268283</v>
      </c>
      <c r="BF49" s="63">
        <v>9.1719509268292683</v>
      </c>
    </row>
    <row r="50" spans="1:58" x14ac:dyDescent="0.35">
      <c r="A50" s="8">
        <v>44602</v>
      </c>
      <c r="B50">
        <v>3770.3500979999999</v>
      </c>
      <c r="C50">
        <v>1769.599976</v>
      </c>
      <c r="D50">
        <v>573.65002400000003</v>
      </c>
      <c r="E50">
        <v>7137</v>
      </c>
      <c r="F50">
        <v>75.75</v>
      </c>
      <c r="G50">
        <v>2220.8999020000001</v>
      </c>
      <c r="H50">
        <v>136.449997</v>
      </c>
      <c r="I50">
        <v>212.050003</v>
      </c>
      <c r="J50">
        <v>221.199997</v>
      </c>
      <c r="K50">
        <v>1525.099976</v>
      </c>
      <c r="L50">
        <v>805.5</v>
      </c>
      <c r="M50">
        <v>1886.099976</v>
      </c>
      <c r="N50">
        <v>2442.3999020000001</v>
      </c>
      <c r="O50">
        <v>1219.3000489999999</v>
      </c>
      <c r="P50">
        <v>2097.1999510000001</v>
      </c>
      <c r="Q50">
        <v>2086.5</v>
      </c>
      <c r="R50">
        <v>4590.6499020000001</v>
      </c>
      <c r="S50">
        <v>2928.1999510000001</v>
      </c>
      <c r="T50">
        <v>672.54998799999998</v>
      </c>
      <c r="U50">
        <v>124.834999</v>
      </c>
      <c r="V50">
        <v>547.25</v>
      </c>
      <c r="W50">
        <v>1146.25</v>
      </c>
      <c r="X50">
        <v>606.25</v>
      </c>
      <c r="Y50">
        <v>1344.25</v>
      </c>
      <c r="Z50">
        <v>1307</v>
      </c>
      <c r="AA50">
        <v>724.04998799999998</v>
      </c>
      <c r="AB50">
        <v>751.75</v>
      </c>
      <c r="AF50" s="63">
        <v>45.979879243902438</v>
      </c>
      <c r="AG50" s="63">
        <v>21.58048751219512</v>
      </c>
      <c r="AH50" s="63">
        <v>6.9957320000000003</v>
      </c>
      <c r="AI50" s="63">
        <v>87.036585365853654</v>
      </c>
      <c r="AJ50" s="63">
        <v>0.92378048780487809</v>
      </c>
      <c r="AK50" s="63">
        <v>27.084145146341466</v>
      </c>
      <c r="AL50" s="63">
        <v>1.6640243536585366</v>
      </c>
      <c r="AM50" s="63">
        <v>2.5859756463414634</v>
      </c>
      <c r="AN50" s="63">
        <v>2.69756093902439</v>
      </c>
      <c r="AO50" s="63">
        <v>18.59878019512195</v>
      </c>
      <c r="AP50" s="63">
        <v>9.8231707317073162</v>
      </c>
      <c r="AQ50" s="63">
        <v>23.001219219512194</v>
      </c>
      <c r="AR50" s="63">
        <v>29.785364658536587</v>
      </c>
      <c r="AS50" s="63">
        <v>14.869512792682926</v>
      </c>
      <c r="AT50" s="63">
        <v>25.575609158536587</v>
      </c>
      <c r="AU50" s="63">
        <v>25.445121951219512</v>
      </c>
      <c r="AV50" s="63">
        <v>55.983535390243901</v>
      </c>
      <c r="AW50" s="63">
        <v>35.7097555</v>
      </c>
      <c r="AX50" s="63">
        <v>8.2018291219512189</v>
      </c>
      <c r="AY50" s="63">
        <v>1.5223780365853659</v>
      </c>
      <c r="AZ50" s="63">
        <v>6.6737804878048781</v>
      </c>
      <c r="BA50" s="63">
        <v>13.978658536585366</v>
      </c>
      <c r="BB50" s="63">
        <v>7.3932926829268295</v>
      </c>
      <c r="BC50" s="63">
        <v>16.39329268292683</v>
      </c>
      <c r="BD50" s="63">
        <v>15.939024390243903</v>
      </c>
      <c r="BE50" s="63">
        <v>8.8298779024390246</v>
      </c>
      <c r="BF50" s="63">
        <v>9.1676829268292686</v>
      </c>
    </row>
    <row r="51" spans="1:58" x14ac:dyDescent="0.35">
      <c r="A51" s="8">
        <v>44603</v>
      </c>
      <c r="B51">
        <v>3694.9499510000001</v>
      </c>
      <c r="C51">
        <v>1721.349976</v>
      </c>
      <c r="D51">
        <v>561.45001200000002</v>
      </c>
      <c r="E51">
        <v>7011.6000979999999</v>
      </c>
      <c r="F51">
        <v>74.150002000000001</v>
      </c>
      <c r="G51">
        <v>2211.8500979999999</v>
      </c>
      <c r="H51">
        <v>137.14999399999999</v>
      </c>
      <c r="I51">
        <v>207.800003</v>
      </c>
      <c r="J51">
        <v>204.300003</v>
      </c>
      <c r="K51">
        <v>1518.849976</v>
      </c>
      <c r="L51">
        <v>790.79998799999998</v>
      </c>
      <c r="M51">
        <v>1794.849976</v>
      </c>
      <c r="N51">
        <v>2401.8000489999999</v>
      </c>
      <c r="O51">
        <v>1174.75</v>
      </c>
      <c r="P51">
        <v>2045.5500489999999</v>
      </c>
      <c r="Q51">
        <v>1998.150024</v>
      </c>
      <c r="R51">
        <v>4514.8999020000001</v>
      </c>
      <c r="S51">
        <v>2837.25</v>
      </c>
      <c r="T51">
        <v>671.40002400000003</v>
      </c>
      <c r="U51">
        <v>125.44499999999999</v>
      </c>
      <c r="V51">
        <v>542.70001200000002</v>
      </c>
      <c r="W51">
        <v>1133.3000489999999</v>
      </c>
      <c r="X51">
        <v>595.34997599999997</v>
      </c>
      <c r="Y51">
        <v>1343.5</v>
      </c>
      <c r="Z51">
        <v>1254.900024</v>
      </c>
      <c r="AA51">
        <v>715.15002400000003</v>
      </c>
      <c r="AB51">
        <v>737.65002400000003</v>
      </c>
      <c r="AF51" s="63">
        <v>45.060365256097562</v>
      </c>
      <c r="AG51" s="63">
        <v>20.992072878048781</v>
      </c>
      <c r="AH51" s="63">
        <v>6.8469513658536592</v>
      </c>
      <c r="AI51" s="63">
        <v>85.507318268292678</v>
      </c>
      <c r="AJ51" s="63">
        <v>0.90426831707317079</v>
      </c>
      <c r="AK51" s="63">
        <v>26.973781682926827</v>
      </c>
      <c r="AL51" s="63">
        <v>1.6725609024390242</v>
      </c>
      <c r="AM51" s="63">
        <v>2.5341463780487805</v>
      </c>
      <c r="AN51" s="63">
        <v>2.4914634512195124</v>
      </c>
      <c r="AO51" s="63">
        <v>18.52256068292683</v>
      </c>
      <c r="AP51" s="63">
        <v>9.6439022926829274</v>
      </c>
      <c r="AQ51" s="63">
        <v>21.888414341463413</v>
      </c>
      <c r="AR51" s="63">
        <v>29.2902445</v>
      </c>
      <c r="AS51" s="63">
        <v>14.326219512195122</v>
      </c>
      <c r="AT51" s="63">
        <v>24.945732304878049</v>
      </c>
      <c r="AU51" s="63">
        <v>24.367683219512195</v>
      </c>
      <c r="AV51" s="63">
        <v>55.059754902439025</v>
      </c>
      <c r="AW51" s="63">
        <v>34.600609756097562</v>
      </c>
      <c r="AX51" s="63">
        <v>8.187805170731707</v>
      </c>
      <c r="AY51" s="63">
        <v>1.5298170731707317</v>
      </c>
      <c r="AZ51" s="63">
        <v>6.6182928292682925</v>
      </c>
      <c r="BA51" s="63">
        <v>13.820732304878048</v>
      </c>
      <c r="BB51" s="63">
        <v>7.2603655609756093</v>
      </c>
      <c r="BC51" s="63">
        <v>16.384146341463413</v>
      </c>
      <c r="BD51" s="63">
        <v>15.303658829268294</v>
      </c>
      <c r="BE51" s="63">
        <v>8.7213417560975621</v>
      </c>
      <c r="BF51" s="63">
        <v>8.9957320000000003</v>
      </c>
    </row>
    <row r="52" spans="1:58" x14ac:dyDescent="0.35">
      <c r="A52" s="8">
        <v>44606</v>
      </c>
      <c r="B52">
        <v>3733.75</v>
      </c>
      <c r="C52">
        <v>1682.1999510000001</v>
      </c>
      <c r="D52">
        <v>541.70001200000002</v>
      </c>
      <c r="E52">
        <v>6785.9501950000003</v>
      </c>
      <c r="F52">
        <v>70.5</v>
      </c>
      <c r="G52">
        <v>2172.3500979999999</v>
      </c>
      <c r="H52">
        <v>132.5</v>
      </c>
      <c r="I52">
        <v>201.85000600000001</v>
      </c>
      <c r="J52">
        <v>220</v>
      </c>
      <c r="K52">
        <v>1473.6999510000001</v>
      </c>
      <c r="L52">
        <v>753.70001200000002</v>
      </c>
      <c r="M52">
        <v>1856.6999510000001</v>
      </c>
      <c r="N52">
        <v>2330.3999020000001</v>
      </c>
      <c r="O52">
        <v>1156.0500489999999</v>
      </c>
      <c r="P52">
        <v>2131.8999020000001</v>
      </c>
      <c r="Q52">
        <v>1982.8000489999999</v>
      </c>
      <c r="R52">
        <v>4486.3500979999999</v>
      </c>
      <c r="S52">
        <v>2698.8500979999999</v>
      </c>
      <c r="T52">
        <v>626.54998799999998</v>
      </c>
      <c r="U52">
        <v>118.68499799999999</v>
      </c>
      <c r="V52">
        <v>521.25</v>
      </c>
      <c r="W52">
        <v>1096.3000489999999</v>
      </c>
      <c r="X52">
        <v>557.29998799999998</v>
      </c>
      <c r="Y52">
        <v>1285.75</v>
      </c>
      <c r="Z52">
        <v>1210.9499510000001</v>
      </c>
      <c r="AA52">
        <v>689.70001200000002</v>
      </c>
      <c r="AB52">
        <v>703.59997599999997</v>
      </c>
      <c r="AF52" s="63">
        <v>45.533536585365852</v>
      </c>
      <c r="AG52" s="63">
        <v>20.514633548780488</v>
      </c>
      <c r="AH52" s="63">
        <v>6.6060977073170735</v>
      </c>
      <c r="AI52" s="63">
        <v>82.755490182926835</v>
      </c>
      <c r="AJ52" s="63">
        <v>0.8597560975609756</v>
      </c>
      <c r="AK52" s="63">
        <v>26.492074365853657</v>
      </c>
      <c r="AL52" s="63">
        <v>1.6158536585365855</v>
      </c>
      <c r="AM52" s="63">
        <v>2.4615854390243905</v>
      </c>
      <c r="AN52" s="63">
        <v>2.6829268292682928</v>
      </c>
      <c r="AO52" s="63">
        <v>17.971950621951219</v>
      </c>
      <c r="AP52" s="63">
        <v>9.1914635609756097</v>
      </c>
      <c r="AQ52" s="63">
        <v>22.642682329268293</v>
      </c>
      <c r="AR52" s="63">
        <v>28.419511</v>
      </c>
      <c r="AS52" s="63">
        <v>14.098171329268292</v>
      </c>
      <c r="AT52" s="63">
        <v>25.998779292682929</v>
      </c>
      <c r="AU52" s="63">
        <v>24.180488402439025</v>
      </c>
      <c r="AV52" s="63">
        <v>54.711586560975611</v>
      </c>
      <c r="AW52" s="63">
        <v>32.912806073170728</v>
      </c>
      <c r="AX52" s="63">
        <v>7.6408535121951218</v>
      </c>
      <c r="AY52" s="63">
        <v>1.4473780243902439</v>
      </c>
      <c r="AZ52" s="63">
        <v>6.3567073170731705</v>
      </c>
      <c r="BA52" s="63">
        <v>13.369512792682926</v>
      </c>
      <c r="BB52" s="63">
        <v>6.7963413170731704</v>
      </c>
      <c r="BC52" s="63">
        <v>15.679878048780488</v>
      </c>
      <c r="BD52" s="63">
        <v>14.767682329268293</v>
      </c>
      <c r="BE52" s="63">
        <v>8.410975756097562</v>
      </c>
      <c r="BF52" s="63">
        <v>8.5804875121951216</v>
      </c>
    </row>
    <row r="53" spans="1:58" x14ac:dyDescent="0.35">
      <c r="A53" s="8">
        <v>44607</v>
      </c>
      <c r="B53">
        <v>3817.8000489999999</v>
      </c>
      <c r="C53">
        <v>1738.25</v>
      </c>
      <c r="D53">
        <v>563.34997599999997</v>
      </c>
      <c r="E53">
        <v>7142.0498049999997</v>
      </c>
      <c r="F53">
        <v>72.099997999999999</v>
      </c>
      <c r="G53">
        <v>2201.1000979999999</v>
      </c>
      <c r="H53">
        <v>135.35000600000001</v>
      </c>
      <c r="I53">
        <v>203.449997</v>
      </c>
      <c r="J53">
        <v>223.050003</v>
      </c>
      <c r="K53">
        <v>1517.8000489999999</v>
      </c>
      <c r="L53">
        <v>776.04998799999998</v>
      </c>
      <c r="M53">
        <v>1842.75</v>
      </c>
      <c r="N53">
        <v>2421.3000489999999</v>
      </c>
      <c r="O53">
        <v>1189.8000489999999</v>
      </c>
      <c r="P53">
        <v>2159.4499510000001</v>
      </c>
      <c r="Q53">
        <v>1956.6999510000001</v>
      </c>
      <c r="R53">
        <v>4663.3999020000001</v>
      </c>
      <c r="S53">
        <v>2712.5</v>
      </c>
      <c r="T53">
        <v>640.65002400000003</v>
      </c>
      <c r="U53">
        <v>120.775002</v>
      </c>
      <c r="V53">
        <v>533.84997599999997</v>
      </c>
      <c r="W53">
        <v>1119.9499510000001</v>
      </c>
      <c r="X53">
        <v>573.59997599999997</v>
      </c>
      <c r="Y53">
        <v>1295.099976</v>
      </c>
      <c r="Z53">
        <v>1265.9499510000001</v>
      </c>
      <c r="AA53">
        <v>711.54998799999998</v>
      </c>
      <c r="AB53">
        <v>721.79998799999998</v>
      </c>
      <c r="AF53" s="63">
        <v>46.558537182926827</v>
      </c>
      <c r="AG53" s="63">
        <v>21.198170731707318</v>
      </c>
      <c r="AH53" s="63">
        <v>6.8701216585365854</v>
      </c>
      <c r="AI53" s="63">
        <v>87.098168353658536</v>
      </c>
      <c r="AJ53" s="63">
        <v>0.8792682682926829</v>
      </c>
      <c r="AK53" s="63">
        <v>26.842684121951219</v>
      </c>
      <c r="AL53" s="63">
        <v>1.6506098292682927</v>
      </c>
      <c r="AM53" s="63">
        <v>2.4810975243902438</v>
      </c>
      <c r="AN53" s="63">
        <v>2.7201219878048781</v>
      </c>
      <c r="AO53" s="63">
        <v>18.509756695121951</v>
      </c>
      <c r="AP53" s="63">
        <v>9.464024243902438</v>
      </c>
      <c r="AQ53" s="63">
        <v>22.472560975609756</v>
      </c>
      <c r="AR53" s="63">
        <v>29.528049378048781</v>
      </c>
      <c r="AS53" s="63">
        <v>14.509756695121951</v>
      </c>
      <c r="AT53" s="63">
        <v>26.3347555</v>
      </c>
      <c r="AU53" s="63">
        <v>23.862194524390244</v>
      </c>
      <c r="AV53" s="63">
        <v>56.870730512195124</v>
      </c>
      <c r="AW53" s="63">
        <v>33.079268292682926</v>
      </c>
      <c r="AX53" s="63">
        <v>7.8128051707317079</v>
      </c>
      <c r="AY53" s="63">
        <v>1.4728658780487804</v>
      </c>
      <c r="AZ53" s="63">
        <v>6.5103655609756093</v>
      </c>
      <c r="BA53" s="63">
        <v>13.657926231707318</v>
      </c>
      <c r="BB53" s="63">
        <v>6.9951216585365854</v>
      </c>
      <c r="BC53" s="63">
        <v>15.793902146341463</v>
      </c>
      <c r="BD53" s="63">
        <v>15.438414036585366</v>
      </c>
      <c r="BE53" s="63">
        <v>8.6774388780487808</v>
      </c>
      <c r="BF53" s="63">
        <v>8.8024388780487808</v>
      </c>
    </row>
    <row r="54" spans="1:58" x14ac:dyDescent="0.35">
      <c r="A54" s="8">
        <v>44608</v>
      </c>
      <c r="B54">
        <v>3813.1000979999999</v>
      </c>
      <c r="C54">
        <v>1733.3000489999999</v>
      </c>
      <c r="D54">
        <v>563.90002400000003</v>
      </c>
      <c r="E54">
        <v>7068.6000979999999</v>
      </c>
      <c r="F54">
        <v>73</v>
      </c>
      <c r="G54">
        <v>2205.6000979999999</v>
      </c>
      <c r="H54">
        <v>133.199997</v>
      </c>
      <c r="I54">
        <v>196.300003</v>
      </c>
      <c r="J54">
        <v>225.39999399999999</v>
      </c>
      <c r="K54">
        <v>1515.75</v>
      </c>
      <c r="L54">
        <v>764.04998799999998</v>
      </c>
      <c r="M54">
        <v>1806</v>
      </c>
      <c r="N54">
        <v>2394.3000489999999</v>
      </c>
      <c r="O54">
        <v>1206.400024</v>
      </c>
      <c r="P54">
        <v>2179.1999510000001</v>
      </c>
      <c r="Q54">
        <v>1961.849976</v>
      </c>
      <c r="R54">
        <v>4584.7998049999997</v>
      </c>
      <c r="S54">
        <v>2712.6999510000001</v>
      </c>
      <c r="T54">
        <v>638</v>
      </c>
      <c r="U54">
        <v>119.18</v>
      </c>
      <c r="V54">
        <v>529.29998799999998</v>
      </c>
      <c r="W54">
        <v>1122.150024</v>
      </c>
      <c r="X54">
        <v>586.34997599999997</v>
      </c>
      <c r="Y54">
        <v>1287.099976</v>
      </c>
      <c r="Z54">
        <v>1255.3000489999999</v>
      </c>
      <c r="AA54">
        <v>721.79998799999998</v>
      </c>
      <c r="AB54">
        <v>717.5</v>
      </c>
      <c r="AF54" s="63">
        <v>46.501220707317074</v>
      </c>
      <c r="AG54" s="63">
        <v>21.137805475609756</v>
      </c>
      <c r="AH54" s="63">
        <v>6.8768295609756098</v>
      </c>
      <c r="AI54" s="63">
        <v>86.202440219512198</v>
      </c>
      <c r="AJ54" s="63">
        <v>0.8902439024390244</v>
      </c>
      <c r="AK54" s="63">
        <v>26.897562170731707</v>
      </c>
      <c r="AL54" s="63">
        <v>1.6243902073170731</v>
      </c>
      <c r="AM54" s="63">
        <v>2.3939024756097562</v>
      </c>
      <c r="AN54" s="63">
        <v>2.7487804146341461</v>
      </c>
      <c r="AO54" s="63">
        <v>18.484756097560975</v>
      </c>
      <c r="AP54" s="63">
        <v>9.3176827804878055</v>
      </c>
      <c r="AQ54" s="63">
        <v>22.024390243902438</v>
      </c>
      <c r="AR54" s="63">
        <v>29.198781085365852</v>
      </c>
      <c r="AS54" s="63">
        <v>14.712195414634147</v>
      </c>
      <c r="AT54" s="63">
        <v>26.575609158536587</v>
      </c>
      <c r="AU54" s="63">
        <v>23.924999707317074</v>
      </c>
      <c r="AV54" s="63">
        <v>55.912192743902438</v>
      </c>
      <c r="AW54" s="63">
        <v>33.081706719512198</v>
      </c>
      <c r="AX54" s="63">
        <v>7.7804878048780486</v>
      </c>
      <c r="AY54" s="63">
        <v>1.4534146341463416</v>
      </c>
      <c r="AZ54" s="63">
        <v>6.4548779024390246</v>
      </c>
      <c r="BA54" s="63">
        <v>13.684756390243903</v>
      </c>
      <c r="BB54" s="63">
        <v>7.150609463414634</v>
      </c>
      <c r="BC54" s="63">
        <v>15.696341170731706</v>
      </c>
      <c r="BD54" s="63">
        <v>15.308537182926829</v>
      </c>
      <c r="BE54" s="63">
        <v>8.8024388780487808</v>
      </c>
      <c r="BF54" s="63">
        <v>8.75</v>
      </c>
    </row>
    <row r="55" spans="1:58" x14ac:dyDescent="0.35">
      <c r="A55" s="8">
        <v>44609</v>
      </c>
      <c r="B55">
        <v>3784.1999510000001</v>
      </c>
      <c r="C55">
        <v>1724.8000489999999</v>
      </c>
      <c r="D55">
        <v>564.90002400000003</v>
      </c>
      <c r="E55">
        <v>7082.4501950000003</v>
      </c>
      <c r="F55">
        <v>72.050003000000004</v>
      </c>
      <c r="G55">
        <v>2205.8500979999999</v>
      </c>
      <c r="H55">
        <v>132.75</v>
      </c>
      <c r="I55">
        <v>197</v>
      </c>
      <c r="J55">
        <v>226.60000600000001</v>
      </c>
      <c r="K55">
        <v>1506.5</v>
      </c>
      <c r="L55">
        <v>750.34997599999997</v>
      </c>
      <c r="M55">
        <v>1792.25</v>
      </c>
      <c r="N55">
        <v>2449.75</v>
      </c>
      <c r="O55">
        <v>1206.9499510000001</v>
      </c>
      <c r="P55">
        <v>2159.4499510000001</v>
      </c>
      <c r="Q55">
        <v>1955.6999510000001</v>
      </c>
      <c r="R55">
        <v>4564.7001950000003</v>
      </c>
      <c r="S55">
        <v>2714.9499510000001</v>
      </c>
      <c r="T55">
        <v>638.20001200000002</v>
      </c>
      <c r="U55">
        <v>119.095001</v>
      </c>
      <c r="V55">
        <v>532.54998799999998</v>
      </c>
      <c r="W55">
        <v>1126.349976</v>
      </c>
      <c r="X55">
        <v>592.59997599999997</v>
      </c>
      <c r="Y55">
        <v>1297</v>
      </c>
      <c r="Z55">
        <v>1243</v>
      </c>
      <c r="AA55">
        <v>717</v>
      </c>
      <c r="AB55">
        <v>728.20001200000002</v>
      </c>
      <c r="AF55" s="63">
        <v>46.148779890243901</v>
      </c>
      <c r="AG55" s="63">
        <v>21.034146939024389</v>
      </c>
      <c r="AH55" s="63">
        <v>6.8890246829268298</v>
      </c>
      <c r="AI55" s="63">
        <v>86.371343841463414</v>
      </c>
      <c r="AJ55" s="63">
        <v>0.8786585731707317</v>
      </c>
      <c r="AK55" s="63">
        <v>26.900610951219512</v>
      </c>
      <c r="AL55" s="63">
        <v>1.6189024390243902</v>
      </c>
      <c r="AM55" s="63">
        <v>2.4024390243902438</v>
      </c>
      <c r="AN55" s="63">
        <v>2.7634147073170734</v>
      </c>
      <c r="AO55" s="63">
        <v>18.371951219512194</v>
      </c>
      <c r="AP55" s="63">
        <v>9.150609463414634</v>
      </c>
      <c r="AQ55" s="63">
        <v>21.85670731707317</v>
      </c>
      <c r="AR55" s="63">
        <v>29.875</v>
      </c>
      <c r="AS55" s="63">
        <v>14.718901841463415</v>
      </c>
      <c r="AT55" s="63">
        <v>26.3347555</v>
      </c>
      <c r="AU55" s="63">
        <v>23.849999402439025</v>
      </c>
      <c r="AV55" s="63">
        <v>55.667075548780495</v>
      </c>
      <c r="AW55" s="63">
        <v>33.109145743902438</v>
      </c>
      <c r="AX55" s="63">
        <v>7.7829269756097563</v>
      </c>
      <c r="AY55" s="63">
        <v>1.4523780609756096</v>
      </c>
      <c r="AZ55" s="63">
        <v>6.4945120487804875</v>
      </c>
      <c r="BA55" s="63">
        <v>13.735975317073171</v>
      </c>
      <c r="BB55" s="63">
        <v>7.2268289756097559</v>
      </c>
      <c r="BC55" s="63">
        <v>15.817073170731707</v>
      </c>
      <c r="BD55" s="63">
        <v>15.158536585365853</v>
      </c>
      <c r="BE55" s="63">
        <v>8.7439024390243905</v>
      </c>
      <c r="BF55" s="63">
        <v>8.8804879512195125</v>
      </c>
    </row>
    <row r="56" spans="1:58" x14ac:dyDescent="0.35">
      <c r="A56" s="8">
        <v>44610</v>
      </c>
      <c r="B56">
        <v>3793.8999020000001</v>
      </c>
      <c r="C56">
        <v>1706.9499510000001</v>
      </c>
      <c r="D56">
        <v>562.45001200000002</v>
      </c>
      <c r="E56">
        <v>7030.1000979999999</v>
      </c>
      <c r="F56">
        <v>71.349997999999999</v>
      </c>
      <c r="G56">
        <v>2199.25</v>
      </c>
      <c r="H56">
        <v>132.35000600000001</v>
      </c>
      <c r="I56">
        <v>195.699997</v>
      </c>
      <c r="J56">
        <v>221.449997</v>
      </c>
      <c r="K56">
        <v>1512.349976</v>
      </c>
      <c r="L56">
        <v>748.90002400000003</v>
      </c>
      <c r="M56">
        <v>1752.150024</v>
      </c>
      <c r="N56">
        <v>2457.3999020000001</v>
      </c>
      <c r="O56">
        <v>1201.3000489999999</v>
      </c>
      <c r="P56">
        <v>2155.3999020000001</v>
      </c>
      <c r="Q56">
        <v>1895.6999510000001</v>
      </c>
      <c r="R56">
        <v>4471.5498049999997</v>
      </c>
      <c r="S56">
        <v>2729.5500489999999</v>
      </c>
      <c r="T56">
        <v>632.84997599999997</v>
      </c>
      <c r="U56">
        <v>119.08000199999999</v>
      </c>
      <c r="V56">
        <v>529.59997599999997</v>
      </c>
      <c r="W56">
        <v>1150.5</v>
      </c>
      <c r="X56">
        <v>590.95001200000002</v>
      </c>
      <c r="Y56">
        <v>1282.599976</v>
      </c>
      <c r="Z56">
        <v>1236.6999510000001</v>
      </c>
      <c r="AA56">
        <v>712.54998799999998</v>
      </c>
      <c r="AB56">
        <v>707.90002400000003</v>
      </c>
      <c r="AF56" s="63">
        <v>46.26707197560976</v>
      </c>
      <c r="AG56" s="63">
        <v>20.816462817073173</v>
      </c>
      <c r="AH56" s="63">
        <v>6.8591464878048782</v>
      </c>
      <c r="AI56" s="63">
        <v>85.732928024390247</v>
      </c>
      <c r="AJ56" s="63">
        <v>0.87012192682926826</v>
      </c>
      <c r="AK56" s="63">
        <v>26.820121951219512</v>
      </c>
      <c r="AL56" s="63">
        <v>1.6140244634146343</v>
      </c>
      <c r="AM56" s="63">
        <v>2.3865853292682928</v>
      </c>
      <c r="AN56" s="63">
        <v>2.7006097195121952</v>
      </c>
      <c r="AO56" s="63">
        <v>18.443292390243901</v>
      </c>
      <c r="AP56" s="63">
        <v>9.1329271219512194</v>
      </c>
      <c r="AQ56" s="63">
        <v>21.367683219512195</v>
      </c>
      <c r="AR56" s="63">
        <v>29.96829148780488</v>
      </c>
      <c r="AS56" s="63">
        <v>14.650000597560975</v>
      </c>
      <c r="AT56" s="63">
        <v>26.285364658536587</v>
      </c>
      <c r="AU56" s="63">
        <v>23.118292085365855</v>
      </c>
      <c r="AV56" s="63">
        <v>54.531095182926826</v>
      </c>
      <c r="AW56" s="63">
        <v>33.287195719512198</v>
      </c>
      <c r="AX56" s="63">
        <v>7.7176826341463407</v>
      </c>
      <c r="AY56" s="63">
        <v>1.4521951463414633</v>
      </c>
      <c r="AZ56" s="63">
        <v>6.4585362926829264</v>
      </c>
      <c r="BA56" s="63">
        <v>14.030487804878049</v>
      </c>
      <c r="BB56" s="63">
        <v>7.2067074634146344</v>
      </c>
      <c r="BC56" s="63">
        <v>15.641463121951219</v>
      </c>
      <c r="BD56" s="63">
        <v>15.081706719512196</v>
      </c>
      <c r="BE56" s="63">
        <v>8.6896339999999999</v>
      </c>
      <c r="BF56" s="63">
        <v>8.6329271219512194</v>
      </c>
    </row>
    <row r="57" spans="1:58" x14ac:dyDescent="0.35">
      <c r="A57" s="8">
        <v>44613</v>
      </c>
      <c r="B57">
        <v>3719.3999020000001</v>
      </c>
      <c r="C57">
        <v>1730.6999510000001</v>
      </c>
      <c r="D57">
        <v>570.79998799999998</v>
      </c>
      <c r="E57">
        <v>7006.3500979999999</v>
      </c>
      <c r="F57">
        <v>69.949996999999996</v>
      </c>
      <c r="G57">
        <v>2171.1499020000001</v>
      </c>
      <c r="H57">
        <v>131.949997</v>
      </c>
      <c r="I57">
        <v>198.14999399999999</v>
      </c>
      <c r="J57">
        <v>216.199997</v>
      </c>
      <c r="K57">
        <v>1522.099976</v>
      </c>
      <c r="L57">
        <v>754.45001200000002</v>
      </c>
      <c r="M57">
        <v>1711.900024</v>
      </c>
      <c r="N57">
        <v>2415.6000979999999</v>
      </c>
      <c r="O57">
        <v>1201.150024</v>
      </c>
      <c r="P57">
        <v>2108.9499510000001</v>
      </c>
      <c r="Q57">
        <v>1864.6999510000001</v>
      </c>
      <c r="R57">
        <v>4426.6499020000001</v>
      </c>
      <c r="S57">
        <v>2684.3999020000001</v>
      </c>
      <c r="T57">
        <v>623.09997599999997</v>
      </c>
      <c r="U57">
        <v>118.18499799999999</v>
      </c>
      <c r="V57">
        <v>512</v>
      </c>
      <c r="W57">
        <v>1134.75</v>
      </c>
      <c r="X57">
        <v>582</v>
      </c>
      <c r="Y57">
        <v>1266.75</v>
      </c>
      <c r="Z57">
        <v>1233.349976</v>
      </c>
      <c r="AA57">
        <v>709.95001200000002</v>
      </c>
      <c r="AB57">
        <v>677.90002400000003</v>
      </c>
      <c r="AF57" s="63">
        <v>45.358535390243901</v>
      </c>
      <c r="AG57" s="63">
        <v>21.106096963414636</v>
      </c>
      <c r="AH57" s="63">
        <v>6.9609754634146341</v>
      </c>
      <c r="AI57" s="63">
        <v>85.443293878048777</v>
      </c>
      <c r="AJ57" s="63">
        <v>0.85304874390243901</v>
      </c>
      <c r="AK57" s="63">
        <v>26.477437829268293</v>
      </c>
      <c r="AL57" s="63">
        <v>1.6091463048780488</v>
      </c>
      <c r="AM57" s="63">
        <v>2.4164633414634147</v>
      </c>
      <c r="AN57" s="63">
        <v>2.6365853292682928</v>
      </c>
      <c r="AO57" s="63">
        <v>18.562194829268293</v>
      </c>
      <c r="AP57" s="63">
        <v>9.2006099024390249</v>
      </c>
      <c r="AQ57" s="63">
        <v>20.876829560975612</v>
      </c>
      <c r="AR57" s="63">
        <v>29.458537780487802</v>
      </c>
      <c r="AS57" s="63">
        <v>14.648171024390244</v>
      </c>
      <c r="AT57" s="63">
        <v>25.718901841463417</v>
      </c>
      <c r="AU57" s="63">
        <v>22.740243304878049</v>
      </c>
      <c r="AV57" s="63">
        <v>53.983535390243901</v>
      </c>
      <c r="AW57" s="63">
        <v>32.73658417073171</v>
      </c>
      <c r="AX57" s="63">
        <v>7.5987801951219511</v>
      </c>
      <c r="AY57" s="63">
        <v>1.4412804634146341</v>
      </c>
      <c r="AZ57" s="63">
        <v>6.2439024390243905</v>
      </c>
      <c r="BA57" s="63">
        <v>13.838414634146341</v>
      </c>
      <c r="BB57" s="63">
        <v>7.0975609756097562</v>
      </c>
      <c r="BC57" s="63">
        <v>15.448170731707316</v>
      </c>
      <c r="BD57" s="63">
        <v>15.040853365853659</v>
      </c>
      <c r="BE57" s="63">
        <v>8.6579269756097563</v>
      </c>
      <c r="BF57" s="63">
        <v>8.2670734634146346</v>
      </c>
    </row>
    <row r="58" spans="1:58" x14ac:dyDescent="0.35">
      <c r="A58" s="8">
        <v>44614</v>
      </c>
      <c r="B58">
        <v>3586.3999020000001</v>
      </c>
      <c r="C58">
        <v>1734.349976</v>
      </c>
      <c r="D58">
        <v>564.15002400000003</v>
      </c>
      <c r="E58">
        <v>7011.3500979999999</v>
      </c>
      <c r="F58">
        <v>69.949996999999996</v>
      </c>
      <c r="G58">
        <v>2181.6999510000001</v>
      </c>
      <c r="H58">
        <v>132.10000600000001</v>
      </c>
      <c r="I58">
        <v>198.14999399999999</v>
      </c>
      <c r="J58">
        <v>226.949997</v>
      </c>
      <c r="K58">
        <v>1510.6999510000001</v>
      </c>
      <c r="L58">
        <v>751.29998799999998</v>
      </c>
      <c r="M58">
        <v>1723.099976</v>
      </c>
      <c r="N58">
        <v>2406.8999020000001</v>
      </c>
      <c r="O58">
        <v>1203.4499510000001</v>
      </c>
      <c r="P58">
        <v>2135.0500489999999</v>
      </c>
      <c r="Q58">
        <v>1894.25</v>
      </c>
      <c r="R58">
        <v>4576.0498049999997</v>
      </c>
      <c r="S58">
        <v>2667.6499020000001</v>
      </c>
      <c r="T58">
        <v>622</v>
      </c>
      <c r="U58">
        <v>113.870003</v>
      </c>
      <c r="V58">
        <v>516.20001200000002</v>
      </c>
      <c r="W58">
        <v>1100.9499510000001</v>
      </c>
      <c r="X58">
        <v>572.75</v>
      </c>
      <c r="Y58">
        <v>1275.75</v>
      </c>
      <c r="Z58">
        <v>1220.5</v>
      </c>
      <c r="AA58">
        <v>699.25</v>
      </c>
      <c r="AB58">
        <v>662.25</v>
      </c>
      <c r="AF58" s="63">
        <v>43.73658417073171</v>
      </c>
      <c r="AG58" s="63">
        <v>21.150609463414632</v>
      </c>
      <c r="AH58" s="63">
        <v>6.8798783414634146</v>
      </c>
      <c r="AI58" s="63">
        <v>85.504269487804876</v>
      </c>
      <c r="AJ58" s="63">
        <v>0.85304874390243901</v>
      </c>
      <c r="AK58" s="63">
        <v>26.606096963414636</v>
      </c>
      <c r="AL58" s="63">
        <v>1.6109756829268294</v>
      </c>
      <c r="AM58" s="63">
        <v>2.4164633414634147</v>
      </c>
      <c r="AN58" s="63">
        <v>2.7676828902439023</v>
      </c>
      <c r="AO58" s="63">
        <v>18.423170134146343</v>
      </c>
      <c r="AP58" s="63">
        <v>9.162194975609756</v>
      </c>
      <c r="AQ58" s="63">
        <v>21.013414341463413</v>
      </c>
      <c r="AR58" s="63">
        <v>29.352437829268293</v>
      </c>
      <c r="AS58" s="63">
        <v>14.676218914634147</v>
      </c>
      <c r="AT58" s="63">
        <v>26.037195719512194</v>
      </c>
      <c r="AU58" s="63">
        <v>23.100609756097562</v>
      </c>
      <c r="AV58" s="63">
        <v>55.805485426829264</v>
      </c>
      <c r="AW58" s="63">
        <v>32.532315878048784</v>
      </c>
      <c r="AX58" s="63">
        <v>7.5853658536585362</v>
      </c>
      <c r="AY58" s="63">
        <v>1.3886585731707317</v>
      </c>
      <c r="AZ58" s="63">
        <v>6.2951220975609754</v>
      </c>
      <c r="BA58" s="63">
        <v>13.426218914634147</v>
      </c>
      <c r="BB58" s="63">
        <v>6.9847560975609753</v>
      </c>
      <c r="BC58" s="63">
        <v>15.557926829268293</v>
      </c>
      <c r="BD58" s="63">
        <v>14.884146341463415</v>
      </c>
      <c r="BE58" s="63">
        <v>8.5274390243902438</v>
      </c>
      <c r="BF58" s="63">
        <v>8.0762195121951219</v>
      </c>
    </row>
    <row r="59" spans="1:58" x14ac:dyDescent="0.35">
      <c r="A59" s="8">
        <v>44615</v>
      </c>
      <c r="B59">
        <v>3563.8000489999999</v>
      </c>
      <c r="C59">
        <v>1742.849976</v>
      </c>
      <c r="D59">
        <v>567.09997599999997</v>
      </c>
      <c r="E59">
        <v>7044.5498049999997</v>
      </c>
      <c r="F59">
        <v>69.75</v>
      </c>
      <c r="G59">
        <v>2182.9499510000001</v>
      </c>
      <c r="H59">
        <v>130.199997</v>
      </c>
      <c r="I59">
        <v>198.050003</v>
      </c>
      <c r="J59">
        <v>229.25</v>
      </c>
      <c r="K59">
        <v>1500.900024</v>
      </c>
      <c r="L59">
        <v>744.59997599999997</v>
      </c>
      <c r="M59">
        <v>1739.099976</v>
      </c>
      <c r="N59">
        <v>2396.5</v>
      </c>
      <c r="O59">
        <v>1201.25</v>
      </c>
      <c r="P59">
        <v>2142.75</v>
      </c>
      <c r="Q59">
        <v>1935.5</v>
      </c>
      <c r="R59">
        <v>4610.7998049999997</v>
      </c>
      <c r="S59">
        <v>2664.4499510000001</v>
      </c>
      <c r="T59">
        <v>614.70001200000002</v>
      </c>
      <c r="U59">
        <v>113.900002</v>
      </c>
      <c r="V59">
        <v>518.70001200000002</v>
      </c>
      <c r="W59">
        <v>1101.75</v>
      </c>
      <c r="X59">
        <v>569.04998799999998</v>
      </c>
      <c r="Y59">
        <v>1279.900024</v>
      </c>
      <c r="Z59">
        <v>1214.599976</v>
      </c>
      <c r="AA59">
        <v>704.40002400000003</v>
      </c>
      <c r="AB59">
        <v>668.45001200000002</v>
      </c>
      <c r="AF59" s="63">
        <v>43.460976207317074</v>
      </c>
      <c r="AG59" s="63">
        <v>21.254268</v>
      </c>
      <c r="AH59" s="63">
        <v>6.9158533658536578</v>
      </c>
      <c r="AI59" s="63">
        <v>85.909143963414635</v>
      </c>
      <c r="AJ59" s="63">
        <v>0.85060975609756095</v>
      </c>
      <c r="AK59" s="63">
        <v>26.621340865853661</v>
      </c>
      <c r="AL59" s="63">
        <v>1.5878048414634145</v>
      </c>
      <c r="AM59" s="63">
        <v>2.4152439390243905</v>
      </c>
      <c r="AN59" s="63">
        <v>2.7957317073170733</v>
      </c>
      <c r="AO59" s="63">
        <v>18.303658829268294</v>
      </c>
      <c r="AP59" s="63">
        <v>9.0804875121951216</v>
      </c>
      <c r="AQ59" s="63">
        <v>21.208536292682926</v>
      </c>
      <c r="AR59" s="63">
        <v>29.225609756097562</v>
      </c>
      <c r="AS59" s="63">
        <v>14.649390243902438</v>
      </c>
      <c r="AT59" s="63">
        <v>26.131097560975611</v>
      </c>
      <c r="AU59" s="63">
        <v>23.603658536585368</v>
      </c>
      <c r="AV59" s="63">
        <v>56.229265914634141</v>
      </c>
      <c r="AW59" s="63">
        <v>32.493292085365852</v>
      </c>
      <c r="AX59" s="63">
        <v>7.4963416097560973</v>
      </c>
      <c r="AY59" s="63">
        <v>1.3890244146341464</v>
      </c>
      <c r="AZ59" s="63">
        <v>6.3256099024390249</v>
      </c>
      <c r="BA59" s="63">
        <v>13.435975609756097</v>
      </c>
      <c r="BB59" s="63">
        <v>6.9396339999999999</v>
      </c>
      <c r="BC59" s="63">
        <v>15.608536878048781</v>
      </c>
      <c r="BD59" s="63">
        <v>14.812194829268293</v>
      </c>
      <c r="BE59" s="63">
        <v>8.5902441951219508</v>
      </c>
      <c r="BF59" s="63">
        <v>8.1518294146341468</v>
      </c>
    </row>
    <row r="60" spans="1:58" x14ac:dyDescent="0.35">
      <c r="A60" s="8">
        <v>44616</v>
      </c>
      <c r="B60">
        <v>3401.6499020000001</v>
      </c>
      <c r="C60">
        <v>1678.150024</v>
      </c>
      <c r="D60">
        <v>537.15002400000003</v>
      </c>
      <c r="E60">
        <v>6627.7998049999997</v>
      </c>
      <c r="F60">
        <v>62.299999</v>
      </c>
      <c r="G60">
        <v>2021.0500489999999</v>
      </c>
      <c r="H60">
        <v>124.400002</v>
      </c>
      <c r="I60">
        <v>191.10000600000001</v>
      </c>
      <c r="J60">
        <v>232.25</v>
      </c>
      <c r="K60">
        <v>1419.400024</v>
      </c>
      <c r="L60">
        <v>707.40002400000003</v>
      </c>
      <c r="M60">
        <v>1754.349976</v>
      </c>
      <c r="N60">
        <v>2285.6999510000001</v>
      </c>
      <c r="O60">
        <v>1147.400024</v>
      </c>
      <c r="P60">
        <v>2157.9499510000001</v>
      </c>
      <c r="Q60">
        <v>1915.400024</v>
      </c>
      <c r="R60">
        <v>4381.9501950000003</v>
      </c>
      <c r="S60">
        <v>2547.8500979999999</v>
      </c>
      <c r="T60">
        <v>569.34997599999997</v>
      </c>
      <c r="U60">
        <v>107.400002</v>
      </c>
      <c r="V60">
        <v>517.65002400000003</v>
      </c>
      <c r="W60">
        <v>1054.1999510000001</v>
      </c>
      <c r="X60">
        <v>532.95001200000002</v>
      </c>
      <c r="Y60">
        <v>1240.849976</v>
      </c>
      <c r="Z60">
        <v>1134.8000489999999</v>
      </c>
      <c r="AA60">
        <v>670.90002400000003</v>
      </c>
      <c r="AB60">
        <v>635.04998799999998</v>
      </c>
      <c r="AF60" s="63">
        <v>41.483535390243901</v>
      </c>
      <c r="AG60" s="63">
        <v>20.465244195121951</v>
      </c>
      <c r="AH60" s="63">
        <v>6.5506100487804879</v>
      </c>
      <c r="AI60" s="63">
        <v>80.826826890243893</v>
      </c>
      <c r="AJ60" s="63">
        <v>0.75975608536585371</v>
      </c>
      <c r="AK60" s="63">
        <v>24.64695181707317</v>
      </c>
      <c r="AL60" s="63">
        <v>1.5170731951219512</v>
      </c>
      <c r="AM60" s="63">
        <v>2.3304878780487805</v>
      </c>
      <c r="AN60" s="63">
        <v>2.8323170731707319</v>
      </c>
      <c r="AO60" s="63">
        <v>17.309756390243901</v>
      </c>
      <c r="AP60" s="63">
        <v>8.6268295609756098</v>
      </c>
      <c r="AQ60" s="63">
        <v>21.394511902439024</v>
      </c>
      <c r="AR60" s="63">
        <v>27.874389646341463</v>
      </c>
      <c r="AS60" s="63">
        <v>13.992683219512195</v>
      </c>
      <c r="AT60" s="63">
        <v>26.316462817073173</v>
      </c>
      <c r="AU60" s="63">
        <v>23.358536878048781</v>
      </c>
      <c r="AV60" s="63">
        <v>53.438417012195124</v>
      </c>
      <c r="AW60" s="63">
        <v>31.071342658536583</v>
      </c>
      <c r="AX60" s="63">
        <v>6.9432923902439017</v>
      </c>
      <c r="AY60" s="63">
        <v>1.3097561219512195</v>
      </c>
      <c r="AZ60" s="63">
        <v>6.3128051707317079</v>
      </c>
      <c r="BA60" s="63">
        <v>12.856096963414634</v>
      </c>
      <c r="BB60" s="63">
        <v>6.499390390243903</v>
      </c>
      <c r="BC60" s="63">
        <v>15.132316780487805</v>
      </c>
      <c r="BD60" s="63">
        <v>13.839024987804878</v>
      </c>
      <c r="BE60" s="63">
        <v>8.1817076097560975</v>
      </c>
      <c r="BF60" s="63">
        <v>7.7445120487804875</v>
      </c>
    </row>
    <row r="61" spans="1:58" x14ac:dyDescent="0.35">
      <c r="A61" s="8">
        <v>44617</v>
      </c>
      <c r="B61">
        <v>3520.75</v>
      </c>
      <c r="C61">
        <v>1694.599976</v>
      </c>
      <c r="D61">
        <v>555.25</v>
      </c>
      <c r="E61">
        <v>6969.3999020000001</v>
      </c>
      <c r="F61">
        <v>65.699996999999996</v>
      </c>
      <c r="G61">
        <v>2080.9499510000001</v>
      </c>
      <c r="H61">
        <v>130.35000600000001</v>
      </c>
      <c r="I61">
        <v>197.300003</v>
      </c>
      <c r="J61">
        <v>233.14999399999999</v>
      </c>
      <c r="K61">
        <v>1456.099976</v>
      </c>
      <c r="L61">
        <v>730.04998799999998</v>
      </c>
      <c r="M61">
        <v>1763</v>
      </c>
      <c r="N61">
        <v>2391.0500489999999</v>
      </c>
      <c r="O61">
        <v>1168.400024</v>
      </c>
      <c r="P61">
        <v>2119.9499510000001</v>
      </c>
      <c r="Q61">
        <v>1895.900024</v>
      </c>
      <c r="R61">
        <v>4633.4501950000003</v>
      </c>
      <c r="S61">
        <v>2520.9499510000001</v>
      </c>
      <c r="T61">
        <v>598.59997599999997</v>
      </c>
      <c r="U61">
        <v>114.535004</v>
      </c>
      <c r="V61">
        <v>533.90002400000003</v>
      </c>
      <c r="W61">
        <v>1055.599976</v>
      </c>
      <c r="X61">
        <v>538.90002400000003</v>
      </c>
      <c r="Y61">
        <v>1272.3000489999999</v>
      </c>
      <c r="Z61">
        <v>1177.349976</v>
      </c>
      <c r="AA61">
        <v>688.65002400000003</v>
      </c>
      <c r="AB61">
        <v>642.09997599999997</v>
      </c>
      <c r="AF61" s="63">
        <v>42.935975609756099</v>
      </c>
      <c r="AG61" s="63">
        <v>20.665853365853657</v>
      </c>
      <c r="AH61" s="63">
        <v>6.7713414634146343</v>
      </c>
      <c r="AI61" s="63">
        <v>84.992681731707322</v>
      </c>
      <c r="AJ61" s="63">
        <v>0.80121947560975604</v>
      </c>
      <c r="AK61" s="63">
        <v>25.377438426829269</v>
      </c>
      <c r="AL61" s="63">
        <v>1.5896342195121953</v>
      </c>
      <c r="AM61" s="63">
        <v>2.4060975975609757</v>
      </c>
      <c r="AN61" s="63">
        <v>2.8432926097560975</v>
      </c>
      <c r="AO61" s="63">
        <v>17.757316780487805</v>
      </c>
      <c r="AP61" s="63">
        <v>8.9030486341463408</v>
      </c>
      <c r="AQ61" s="63">
        <v>21.5</v>
      </c>
      <c r="AR61" s="63">
        <v>29.159146939024389</v>
      </c>
      <c r="AS61" s="63">
        <v>14.248780780487806</v>
      </c>
      <c r="AT61" s="63">
        <v>25.85304818292683</v>
      </c>
      <c r="AU61" s="63">
        <v>23.120732</v>
      </c>
      <c r="AV61" s="63">
        <v>56.505490182926835</v>
      </c>
      <c r="AW61" s="63">
        <v>30.743292085365855</v>
      </c>
      <c r="AX61" s="63">
        <v>7.299999707317073</v>
      </c>
      <c r="AY61" s="63">
        <v>1.3967683414634147</v>
      </c>
      <c r="AZ61" s="63">
        <v>6.510975902439025</v>
      </c>
      <c r="BA61" s="63">
        <v>12.87317043902439</v>
      </c>
      <c r="BB61" s="63">
        <v>6.5719515121951222</v>
      </c>
      <c r="BC61" s="63">
        <v>15.51585425609756</v>
      </c>
      <c r="BD61" s="63">
        <v>14.357926536585365</v>
      </c>
      <c r="BE61" s="63">
        <v>8.3981710243902441</v>
      </c>
      <c r="BF61" s="63">
        <v>7.8304875121951216</v>
      </c>
    </row>
    <row r="62" spans="1:58" x14ac:dyDescent="0.35">
      <c r="A62" s="8">
        <v>44620</v>
      </c>
      <c r="B62">
        <v>3554.1999510000001</v>
      </c>
      <c r="C62">
        <v>1715.599976</v>
      </c>
      <c r="D62">
        <v>555.79998799999998</v>
      </c>
      <c r="E62">
        <v>7002.2998049999997</v>
      </c>
      <c r="F62">
        <v>65.949996999999996</v>
      </c>
      <c r="G62">
        <v>2086.1999510000001</v>
      </c>
      <c r="H62">
        <v>133.5</v>
      </c>
      <c r="I62">
        <v>209.14999399999999</v>
      </c>
      <c r="J62">
        <v>231.550003</v>
      </c>
      <c r="K62">
        <v>1426.25</v>
      </c>
      <c r="L62">
        <v>742.70001200000002</v>
      </c>
      <c r="M62">
        <v>1788.75</v>
      </c>
      <c r="N62">
        <v>2347.4499510000001</v>
      </c>
      <c r="O62">
        <v>1185.6999510000001</v>
      </c>
      <c r="P62">
        <v>2078.5</v>
      </c>
      <c r="Q62">
        <v>1884.5500489999999</v>
      </c>
      <c r="R62">
        <v>4802.7998049999997</v>
      </c>
      <c r="S62">
        <v>2516.25</v>
      </c>
      <c r="T62">
        <v>627.45001200000002</v>
      </c>
      <c r="U62">
        <v>122.074997</v>
      </c>
      <c r="V62">
        <v>573.75</v>
      </c>
      <c r="W62">
        <v>1060.150024</v>
      </c>
      <c r="X62">
        <v>523.20001200000002</v>
      </c>
      <c r="Y62">
        <v>1263.8000489999999</v>
      </c>
      <c r="Z62">
        <v>1183.25</v>
      </c>
      <c r="AA62">
        <v>686.5</v>
      </c>
      <c r="AB62">
        <v>641.25</v>
      </c>
      <c r="AF62" s="63">
        <v>43.343901841463413</v>
      </c>
      <c r="AG62" s="63">
        <v>20.921950926829268</v>
      </c>
      <c r="AH62" s="63">
        <v>6.7780486341463408</v>
      </c>
      <c r="AI62" s="63">
        <v>85.393900060975611</v>
      </c>
      <c r="AJ62" s="63">
        <v>0.80426825609756092</v>
      </c>
      <c r="AK62" s="63">
        <v>25.441462817073173</v>
      </c>
      <c r="AL62" s="63">
        <v>1.6280487804878048</v>
      </c>
      <c r="AM62" s="63">
        <v>2.550609682926829</v>
      </c>
      <c r="AN62" s="63">
        <v>2.8237805243902439</v>
      </c>
      <c r="AO62" s="63">
        <v>17.39329268292683</v>
      </c>
      <c r="AP62" s="63">
        <v>9.0573172195121945</v>
      </c>
      <c r="AQ62" s="63">
        <v>21.814024390243901</v>
      </c>
      <c r="AR62" s="63">
        <v>28.627438426829269</v>
      </c>
      <c r="AS62" s="63">
        <v>14.4597555</v>
      </c>
      <c r="AT62" s="63">
        <v>25.347560975609756</v>
      </c>
      <c r="AU62" s="63">
        <v>22.982317670731707</v>
      </c>
      <c r="AV62" s="63">
        <v>58.570729329268289</v>
      </c>
      <c r="AW62" s="63">
        <v>30.685975609756099</v>
      </c>
      <c r="AX62" s="63">
        <v>7.6518294146341468</v>
      </c>
      <c r="AY62" s="63">
        <v>1.4887194756097561</v>
      </c>
      <c r="AZ62" s="63">
        <v>6.9969512195121952</v>
      </c>
      <c r="BA62" s="63">
        <v>12.928658829268294</v>
      </c>
      <c r="BB62" s="63">
        <v>6.3804879512195125</v>
      </c>
      <c r="BC62" s="63">
        <v>15.412195719512194</v>
      </c>
      <c r="BD62" s="63">
        <v>14.429878048780488</v>
      </c>
      <c r="BE62" s="63">
        <v>8.3719512195121943</v>
      </c>
      <c r="BF62" s="63">
        <v>7.8201219512195124</v>
      </c>
    </row>
    <row r="63" spans="1:58" x14ac:dyDescent="0.35">
      <c r="A63" s="8">
        <v>44622</v>
      </c>
      <c r="B63">
        <v>3546.1499020000001</v>
      </c>
      <c r="C63">
        <v>1702.8000489999999</v>
      </c>
      <c r="D63">
        <v>555.20001200000002</v>
      </c>
      <c r="E63">
        <v>6831.5498049999997</v>
      </c>
      <c r="F63">
        <v>63.700001</v>
      </c>
      <c r="G63">
        <v>2118.3999020000001</v>
      </c>
      <c r="H63">
        <v>130.949997</v>
      </c>
      <c r="I63">
        <v>210.89999399999999</v>
      </c>
      <c r="J63">
        <v>227.39999399999999</v>
      </c>
      <c r="K63">
        <v>1374.25</v>
      </c>
      <c r="L63">
        <v>714.84997599999997</v>
      </c>
      <c r="M63">
        <v>1733.75</v>
      </c>
      <c r="N63">
        <v>2372.1999510000001</v>
      </c>
      <c r="O63">
        <v>1148.849976</v>
      </c>
      <c r="P63">
        <v>2091.6999510000001</v>
      </c>
      <c r="Q63">
        <v>1874.25</v>
      </c>
      <c r="R63">
        <v>4861.25</v>
      </c>
      <c r="S63">
        <v>2492.6499020000001</v>
      </c>
      <c r="T63">
        <v>644.59997599999997</v>
      </c>
      <c r="U63">
        <v>128.93499800000001</v>
      </c>
      <c r="V63">
        <v>600.09997599999997</v>
      </c>
      <c r="W63">
        <v>1121.150024</v>
      </c>
      <c r="X63">
        <v>560.79998799999998</v>
      </c>
      <c r="Y63">
        <v>1251.5500489999999</v>
      </c>
      <c r="Z63">
        <v>1177.1999510000001</v>
      </c>
      <c r="AA63">
        <v>674.25</v>
      </c>
      <c r="AB63">
        <v>663.54998799999998</v>
      </c>
      <c r="AF63" s="63">
        <v>43.245730512195124</v>
      </c>
      <c r="AG63" s="63">
        <v>20.765854256097562</v>
      </c>
      <c r="AH63" s="63">
        <v>6.7707318536585364</v>
      </c>
      <c r="AI63" s="63">
        <v>83.311582987804869</v>
      </c>
      <c r="AJ63" s="63">
        <v>0.77682928048780486</v>
      </c>
      <c r="AK63" s="63">
        <v>25.834145146341466</v>
      </c>
      <c r="AL63" s="63">
        <v>1.5969511829268292</v>
      </c>
      <c r="AM63" s="63">
        <v>2.5719511463414633</v>
      </c>
      <c r="AN63" s="63">
        <v>2.7731706585365852</v>
      </c>
      <c r="AO63" s="63">
        <v>16.759146341463413</v>
      </c>
      <c r="AP63" s="63">
        <v>8.7176826341463407</v>
      </c>
      <c r="AQ63" s="63">
        <v>21.14329268292683</v>
      </c>
      <c r="AR63" s="63">
        <v>28.929267695121951</v>
      </c>
      <c r="AS63" s="63">
        <v>14.010365560975609</v>
      </c>
      <c r="AT63" s="63">
        <v>25.50853598780488</v>
      </c>
      <c r="AU63" s="63">
        <v>22.85670731707317</v>
      </c>
      <c r="AV63" s="63">
        <v>59.283536585365852</v>
      </c>
      <c r="AW63" s="63">
        <v>30.398169536585367</v>
      </c>
      <c r="AX63" s="63">
        <v>7.8609753170731702</v>
      </c>
      <c r="AY63" s="63">
        <v>1.5723780243902441</v>
      </c>
      <c r="AZ63" s="63">
        <v>7.3182923902439017</v>
      </c>
      <c r="BA63" s="63">
        <v>13.672561268292684</v>
      </c>
      <c r="BB63" s="63">
        <v>6.8390242439024389</v>
      </c>
      <c r="BC63" s="63">
        <v>15.262805475609756</v>
      </c>
      <c r="BD63" s="63">
        <v>14.356096963414634</v>
      </c>
      <c r="BE63" s="63">
        <v>8.2225609756097562</v>
      </c>
      <c r="BF63" s="63">
        <v>8.0920730243902437</v>
      </c>
    </row>
    <row r="64" spans="1:58" x14ac:dyDescent="0.35">
      <c r="A64" s="8">
        <v>44623</v>
      </c>
      <c r="B64">
        <v>3544.3999020000001</v>
      </c>
      <c r="C64">
        <v>1720.849976</v>
      </c>
      <c r="D64">
        <v>569.54998799999998</v>
      </c>
      <c r="E64">
        <v>6748.3500979999999</v>
      </c>
      <c r="F64">
        <v>63.349997999999999</v>
      </c>
      <c r="G64">
        <v>2088.3500979999999</v>
      </c>
      <c r="H64">
        <v>132.10000600000001</v>
      </c>
      <c r="I64">
        <v>217.85000600000001</v>
      </c>
      <c r="J64">
        <v>230.449997</v>
      </c>
      <c r="K64">
        <v>1371</v>
      </c>
      <c r="L64">
        <v>698.29998799999998</v>
      </c>
      <c r="M64">
        <v>1760.5</v>
      </c>
      <c r="N64">
        <v>2364.75</v>
      </c>
      <c r="O64">
        <v>1104.349976</v>
      </c>
      <c r="P64">
        <v>2190.9499510000001</v>
      </c>
      <c r="Q64">
        <v>1972.650024</v>
      </c>
      <c r="R64">
        <v>4917.7998049999997</v>
      </c>
      <c r="S64">
        <v>2447.1999510000001</v>
      </c>
      <c r="T64">
        <v>654.70001200000002</v>
      </c>
      <c r="U64">
        <v>130.33000200000001</v>
      </c>
      <c r="V64">
        <v>606.29998799999998</v>
      </c>
      <c r="W64">
        <v>1081.3000489999999</v>
      </c>
      <c r="X64">
        <v>531.75</v>
      </c>
      <c r="Y64">
        <v>1240.5500489999999</v>
      </c>
      <c r="Z64">
        <v>1166.0500489999999</v>
      </c>
      <c r="AA64">
        <v>672.04998799999998</v>
      </c>
      <c r="AB64">
        <v>649</v>
      </c>
      <c r="AF64" s="63">
        <v>43.224389048780488</v>
      </c>
      <c r="AG64" s="63">
        <v>20.985975317073169</v>
      </c>
      <c r="AH64" s="63">
        <v>6.9457315609756094</v>
      </c>
      <c r="AI64" s="63">
        <v>82.296952414634148</v>
      </c>
      <c r="AJ64" s="63">
        <v>0.77256095121951218</v>
      </c>
      <c r="AK64" s="63">
        <v>25.467684121951219</v>
      </c>
      <c r="AL64" s="63">
        <v>1.6109756829268294</v>
      </c>
      <c r="AM64" s="63">
        <v>2.6567073902439025</v>
      </c>
      <c r="AN64" s="63">
        <v>2.8103658170731709</v>
      </c>
      <c r="AO64" s="63">
        <v>16.719512195121951</v>
      </c>
      <c r="AP64" s="63">
        <v>8.5158535121951218</v>
      </c>
      <c r="AQ64" s="63">
        <v>21.469512195121951</v>
      </c>
      <c r="AR64" s="63">
        <v>28.838414634146343</v>
      </c>
      <c r="AS64" s="63">
        <v>13.467682634146341</v>
      </c>
      <c r="AT64" s="63">
        <v>26.718901841463417</v>
      </c>
      <c r="AU64" s="63">
        <v>24.056707609756099</v>
      </c>
      <c r="AV64" s="63">
        <v>59.973168353658529</v>
      </c>
      <c r="AW64" s="63">
        <v>29.843901841463417</v>
      </c>
      <c r="AX64" s="63">
        <v>7.9841464878048782</v>
      </c>
      <c r="AY64" s="63">
        <v>1.589390268292683</v>
      </c>
      <c r="AZ64" s="63">
        <v>7.3939022926829265</v>
      </c>
      <c r="BA64" s="63">
        <v>13.186585963414634</v>
      </c>
      <c r="BB64" s="63">
        <v>6.4847560975609753</v>
      </c>
      <c r="BC64" s="63">
        <v>15.128659134146341</v>
      </c>
      <c r="BD64" s="63">
        <v>14.220122548780488</v>
      </c>
      <c r="BE64" s="63">
        <v>8.1957315609756094</v>
      </c>
      <c r="BF64" s="63">
        <v>7.9146341463414638</v>
      </c>
    </row>
    <row r="65" spans="1:58" x14ac:dyDescent="0.35">
      <c r="A65" s="8">
        <v>44624</v>
      </c>
      <c r="B65">
        <v>3524.3500979999999</v>
      </c>
      <c r="C65">
        <v>1723.3000489999999</v>
      </c>
      <c r="D65">
        <v>575.29998799999998</v>
      </c>
      <c r="E65">
        <v>6537.8999020000001</v>
      </c>
      <c r="F65">
        <v>61.549999</v>
      </c>
      <c r="G65">
        <v>2081.5</v>
      </c>
      <c r="H65">
        <v>130.199997</v>
      </c>
      <c r="I65">
        <v>215.050003</v>
      </c>
      <c r="J65">
        <v>231.75</v>
      </c>
      <c r="K65">
        <v>1366.5</v>
      </c>
      <c r="L65">
        <v>688.04998799999998</v>
      </c>
      <c r="M65">
        <v>1820</v>
      </c>
      <c r="N65">
        <v>2289.6999510000001</v>
      </c>
      <c r="O65">
        <v>1084</v>
      </c>
      <c r="P65">
        <v>2101.3500979999999</v>
      </c>
      <c r="Q65">
        <v>1996.349976</v>
      </c>
      <c r="R65">
        <v>4747.25</v>
      </c>
      <c r="S65">
        <v>2350.8500979999999</v>
      </c>
      <c r="T65">
        <v>631.95001200000002</v>
      </c>
      <c r="U65">
        <v>127.709999</v>
      </c>
      <c r="V65">
        <v>583.79998799999998</v>
      </c>
      <c r="W65">
        <v>1057.349976</v>
      </c>
      <c r="X65">
        <v>521.5</v>
      </c>
      <c r="Y65">
        <v>1218.3000489999999</v>
      </c>
      <c r="Z65">
        <v>1144.349976</v>
      </c>
      <c r="AA65">
        <v>653.70001200000002</v>
      </c>
      <c r="AB65">
        <v>616.65002400000003</v>
      </c>
      <c r="AF65" s="63">
        <v>42.979879243902438</v>
      </c>
      <c r="AG65" s="63">
        <v>21.015854256097562</v>
      </c>
      <c r="AH65" s="63">
        <v>7.0158535121951218</v>
      </c>
      <c r="AI65" s="63">
        <v>79.730486609756099</v>
      </c>
      <c r="AJ65" s="63">
        <v>0.75060974390243906</v>
      </c>
      <c r="AK65" s="63">
        <v>25.384146341463413</v>
      </c>
      <c r="AL65" s="63">
        <v>1.5878048414634145</v>
      </c>
      <c r="AM65" s="63">
        <v>2.6225610121951219</v>
      </c>
      <c r="AN65" s="63">
        <v>2.8262195121951219</v>
      </c>
      <c r="AO65" s="63">
        <v>16.664634146341463</v>
      </c>
      <c r="AP65" s="63">
        <v>8.3908535121951218</v>
      </c>
      <c r="AQ65" s="63">
        <v>22.195121951219512</v>
      </c>
      <c r="AR65" s="63">
        <v>27.923170134146343</v>
      </c>
      <c r="AS65" s="63">
        <v>13.219512195121951</v>
      </c>
      <c r="AT65" s="63">
        <v>25.626220707317071</v>
      </c>
      <c r="AU65" s="63">
        <v>24.345731414634145</v>
      </c>
      <c r="AV65" s="63">
        <v>57.893292682926827</v>
      </c>
      <c r="AW65" s="63">
        <v>28.668903634146339</v>
      </c>
      <c r="AX65" s="63">
        <v>7.7067074634146344</v>
      </c>
      <c r="AY65" s="63">
        <v>1.5574390121951218</v>
      </c>
      <c r="AZ65" s="63">
        <v>7.1195120487804875</v>
      </c>
      <c r="BA65" s="63">
        <v>12.894511902439024</v>
      </c>
      <c r="BB65" s="63">
        <v>6.3597560975609753</v>
      </c>
      <c r="BC65" s="63">
        <v>14.857317670731707</v>
      </c>
      <c r="BD65" s="63">
        <v>13.955487512195122</v>
      </c>
      <c r="BE65" s="63">
        <v>7.9719513658536592</v>
      </c>
      <c r="BF65" s="63">
        <v>7.5201222439024393</v>
      </c>
    </row>
    <row r="66" spans="1:58" x14ac:dyDescent="0.35">
      <c r="A66" s="8">
        <v>44627</v>
      </c>
      <c r="B66">
        <v>3484.8999020000001</v>
      </c>
      <c r="C66">
        <v>1739.849976</v>
      </c>
      <c r="D66">
        <v>571.84997599999997</v>
      </c>
      <c r="E66">
        <v>6125</v>
      </c>
      <c r="F66">
        <v>59.400002000000001</v>
      </c>
      <c r="G66">
        <v>2038.5500489999999</v>
      </c>
      <c r="H66">
        <v>130.050003</v>
      </c>
      <c r="I66">
        <v>212.800003</v>
      </c>
      <c r="J66">
        <v>227.949997</v>
      </c>
      <c r="K66">
        <v>1324.8000489999999</v>
      </c>
      <c r="L66">
        <v>653.75</v>
      </c>
      <c r="M66">
        <v>1777.099976</v>
      </c>
      <c r="N66">
        <v>2220.6999510000001</v>
      </c>
      <c r="O66">
        <v>1072.0500489999999</v>
      </c>
      <c r="P66">
        <v>2091.4499510000001</v>
      </c>
      <c r="Q66">
        <v>2008.3000489999999</v>
      </c>
      <c r="R66">
        <v>4664.3500979999999</v>
      </c>
      <c r="S66">
        <v>2326</v>
      </c>
      <c r="T66">
        <v>637.15002400000003</v>
      </c>
      <c r="U66">
        <v>129.19000199999999</v>
      </c>
      <c r="V66">
        <v>619.75</v>
      </c>
      <c r="W66">
        <v>1028.900024</v>
      </c>
      <c r="X66">
        <v>503.5</v>
      </c>
      <c r="Y66">
        <v>1205.349976</v>
      </c>
      <c r="Z66">
        <v>1130.0500489999999</v>
      </c>
      <c r="AA66">
        <v>675.40002400000003</v>
      </c>
      <c r="AB66">
        <v>588.59997599999997</v>
      </c>
      <c r="AF66" s="63">
        <v>42.498779292682926</v>
      </c>
      <c r="AG66" s="63">
        <v>21.217682634146342</v>
      </c>
      <c r="AH66" s="63">
        <v>6.9737801951219511</v>
      </c>
      <c r="AI66" s="63">
        <v>74.695121951219505</v>
      </c>
      <c r="AJ66" s="63">
        <v>0.72439026829268294</v>
      </c>
      <c r="AK66" s="63">
        <v>24.860366451219512</v>
      </c>
      <c r="AL66" s="63">
        <v>1.5859756463414634</v>
      </c>
      <c r="AM66" s="63">
        <v>2.5951219878048781</v>
      </c>
      <c r="AN66" s="63">
        <v>2.7798780121951219</v>
      </c>
      <c r="AO66" s="63">
        <v>16.156098158536583</v>
      </c>
      <c r="AP66" s="63">
        <v>7.9725609756097562</v>
      </c>
      <c r="AQ66" s="63">
        <v>21.671950926829268</v>
      </c>
      <c r="AR66" s="63">
        <v>27.081706719512194</v>
      </c>
      <c r="AS66" s="63">
        <v>13.073781085365853</v>
      </c>
      <c r="AT66" s="63">
        <v>25.505487207317074</v>
      </c>
      <c r="AU66" s="63">
        <v>24.49146401219512</v>
      </c>
      <c r="AV66" s="63">
        <v>56.882318268292678</v>
      </c>
      <c r="AW66" s="63">
        <v>28.365853658536587</v>
      </c>
      <c r="AX66" s="63">
        <v>7.7701222439024393</v>
      </c>
      <c r="AY66" s="63">
        <v>1.5754878292682926</v>
      </c>
      <c r="AZ66" s="63">
        <v>7.5579268292682924</v>
      </c>
      <c r="BA66" s="63">
        <v>12.547561268292684</v>
      </c>
      <c r="BB66" s="63">
        <v>6.1402439024390247</v>
      </c>
      <c r="BC66" s="63">
        <v>14.699389951219512</v>
      </c>
      <c r="BD66" s="63">
        <v>13.781098158536585</v>
      </c>
      <c r="BE66" s="63">
        <v>8.2365856585365851</v>
      </c>
      <c r="BF66" s="63">
        <v>7.1780484878048778</v>
      </c>
    </row>
    <row r="67" spans="1:58" x14ac:dyDescent="0.35">
      <c r="A67" s="8">
        <v>44628</v>
      </c>
      <c r="B67">
        <v>3599.9499510000001</v>
      </c>
      <c r="C67">
        <v>1778.1999510000001</v>
      </c>
      <c r="D67">
        <v>587.45001200000002</v>
      </c>
      <c r="E67">
        <v>6161.8500979999999</v>
      </c>
      <c r="F67">
        <v>62.400002000000001</v>
      </c>
      <c r="G67">
        <v>2103.8999020000001</v>
      </c>
      <c r="H67">
        <v>133.75</v>
      </c>
      <c r="I67">
        <v>212.35000600000001</v>
      </c>
      <c r="J67">
        <v>231.39999399999999</v>
      </c>
      <c r="K67">
        <v>1327.8000489999999</v>
      </c>
      <c r="L67">
        <v>665</v>
      </c>
      <c r="M67">
        <v>1807.849976</v>
      </c>
      <c r="N67">
        <v>2249.8000489999999</v>
      </c>
      <c r="O67">
        <v>1075.349976</v>
      </c>
      <c r="P67">
        <v>2077.1499020000001</v>
      </c>
      <c r="Q67">
        <v>2002.849976</v>
      </c>
      <c r="R67">
        <v>4722.25</v>
      </c>
      <c r="S67">
        <v>2437.8500979999999</v>
      </c>
      <c r="T67">
        <v>629.84997599999997</v>
      </c>
      <c r="U67">
        <v>126.949997</v>
      </c>
      <c r="V67">
        <v>589.95001200000002</v>
      </c>
      <c r="W67">
        <v>1031.9499510000001</v>
      </c>
      <c r="X67">
        <v>513.04998799999998</v>
      </c>
      <c r="Y67">
        <v>1217.650024</v>
      </c>
      <c r="Z67">
        <v>1138.3000489999999</v>
      </c>
      <c r="AA67">
        <v>683</v>
      </c>
      <c r="AB67">
        <v>607.40002400000003</v>
      </c>
      <c r="AF67" s="63">
        <v>43.90182867073171</v>
      </c>
      <c r="AG67" s="63">
        <v>21.685365256097562</v>
      </c>
      <c r="AH67" s="63">
        <v>7.1640245365853659</v>
      </c>
      <c r="AI67" s="63">
        <v>75.144513390243901</v>
      </c>
      <c r="AJ67" s="63">
        <v>0.76097563414634151</v>
      </c>
      <c r="AK67" s="63">
        <v>25.657315878048781</v>
      </c>
      <c r="AL67" s="63">
        <v>1.6310975609756098</v>
      </c>
      <c r="AM67" s="63">
        <v>2.5896342195121953</v>
      </c>
      <c r="AN67" s="63">
        <v>2.8219511463414633</v>
      </c>
      <c r="AO67" s="63">
        <v>16.192683524390244</v>
      </c>
      <c r="AP67" s="63">
        <v>8.1097560975609753</v>
      </c>
      <c r="AQ67" s="63">
        <v>22.046950926829268</v>
      </c>
      <c r="AR67" s="63">
        <v>27.436585963414633</v>
      </c>
      <c r="AS67" s="63">
        <v>13.114024097560975</v>
      </c>
      <c r="AT67" s="63">
        <v>25.331096365853661</v>
      </c>
      <c r="AU67" s="63">
        <v>24.424999707317074</v>
      </c>
      <c r="AV67" s="63">
        <v>57.588414634146339</v>
      </c>
      <c r="AW67" s="63">
        <v>29.729879243902438</v>
      </c>
      <c r="AX67" s="63">
        <v>7.6810972682926826</v>
      </c>
      <c r="AY67" s="63">
        <v>1.5481706951219512</v>
      </c>
      <c r="AZ67" s="63">
        <v>7.1945123414634145</v>
      </c>
      <c r="BA67" s="63">
        <v>12.5847555</v>
      </c>
      <c r="BB67" s="63">
        <v>6.2567071707317075</v>
      </c>
      <c r="BC67" s="63">
        <v>14.849390536585366</v>
      </c>
      <c r="BD67" s="63">
        <v>13.881707914634145</v>
      </c>
      <c r="BE67" s="63">
        <v>8.3292682926829276</v>
      </c>
      <c r="BF67" s="63">
        <v>7.4073173658536593</v>
      </c>
    </row>
    <row r="68" spans="1:58" x14ac:dyDescent="0.35">
      <c r="A68" s="8">
        <v>44629</v>
      </c>
      <c r="B68">
        <v>3632.6000979999999</v>
      </c>
      <c r="C68">
        <v>1813.349976</v>
      </c>
      <c r="D68">
        <v>585.5</v>
      </c>
      <c r="E68">
        <v>6472.5</v>
      </c>
      <c r="F68">
        <v>65</v>
      </c>
      <c r="G68">
        <v>2133.3999020000001</v>
      </c>
      <c r="H68">
        <v>131.5</v>
      </c>
      <c r="I68">
        <v>208.10000600000001</v>
      </c>
      <c r="J68">
        <v>234.300003</v>
      </c>
      <c r="K68">
        <v>1371.150024</v>
      </c>
      <c r="L68">
        <v>667.45001200000002</v>
      </c>
      <c r="M68">
        <v>1769.75</v>
      </c>
      <c r="N68">
        <v>2280.8000489999999</v>
      </c>
      <c r="O68">
        <v>1092.650024</v>
      </c>
      <c r="P68">
        <v>2050.8000489999999</v>
      </c>
      <c r="Q68">
        <v>1989.25</v>
      </c>
      <c r="R68">
        <v>4710.9501950000003</v>
      </c>
      <c r="S68">
        <v>2614.6999510000001</v>
      </c>
      <c r="T68">
        <v>627.15002400000003</v>
      </c>
      <c r="U68">
        <v>125.535004</v>
      </c>
      <c r="V68">
        <v>588.04998799999998</v>
      </c>
      <c r="W68">
        <v>1025.1999510000001</v>
      </c>
      <c r="X68">
        <v>514.70001200000002</v>
      </c>
      <c r="Y68">
        <v>1236.099976</v>
      </c>
      <c r="Z68">
        <v>1160</v>
      </c>
      <c r="AA68">
        <v>691.5</v>
      </c>
      <c r="AB68">
        <v>637.75</v>
      </c>
      <c r="AF68" s="63">
        <v>44.300001195121951</v>
      </c>
      <c r="AG68" s="63">
        <v>22.114024097560975</v>
      </c>
      <c r="AH68" s="63">
        <v>7.1402439024390247</v>
      </c>
      <c r="AI68" s="63">
        <v>78.932926829268297</v>
      </c>
      <c r="AJ68" s="63">
        <v>0.79268292682926833</v>
      </c>
      <c r="AK68" s="63">
        <v>26.017071975609756</v>
      </c>
      <c r="AL68" s="63">
        <v>1.6036585365853659</v>
      </c>
      <c r="AM68" s="63">
        <v>2.5378049512195124</v>
      </c>
      <c r="AN68" s="63">
        <v>2.8573171097560977</v>
      </c>
      <c r="AO68" s="63">
        <v>16.721341756097562</v>
      </c>
      <c r="AP68" s="63">
        <v>8.1396342926829277</v>
      </c>
      <c r="AQ68" s="63">
        <v>21.582317073170731</v>
      </c>
      <c r="AR68" s="63">
        <v>27.814634743902438</v>
      </c>
      <c r="AS68" s="63">
        <v>13.325000292682928</v>
      </c>
      <c r="AT68" s="63">
        <v>25.009756695121951</v>
      </c>
      <c r="AU68" s="63">
        <v>24.259146341463413</v>
      </c>
      <c r="AV68" s="63">
        <v>57.450612134146347</v>
      </c>
      <c r="AW68" s="63">
        <v>31.886584768292682</v>
      </c>
      <c r="AX68" s="63">
        <v>7.6481710243902441</v>
      </c>
      <c r="AY68" s="63">
        <v>1.5309146829268292</v>
      </c>
      <c r="AZ68" s="63">
        <v>7.1713413170731704</v>
      </c>
      <c r="BA68" s="63">
        <v>12.502438426829269</v>
      </c>
      <c r="BB68" s="63">
        <v>6.2768294146341468</v>
      </c>
      <c r="BC68" s="63">
        <v>15.074389951219512</v>
      </c>
      <c r="BD68" s="63">
        <v>14.146341463414634</v>
      </c>
      <c r="BE68" s="63">
        <v>8.4329268292682933</v>
      </c>
      <c r="BF68" s="63">
        <v>7.7774390243902438</v>
      </c>
    </row>
    <row r="69" spans="1:58" x14ac:dyDescent="0.35">
      <c r="A69" s="8">
        <v>44630</v>
      </c>
      <c r="B69">
        <v>3620.9499510000001</v>
      </c>
      <c r="C69">
        <v>1825.900024</v>
      </c>
      <c r="D69">
        <v>588.25</v>
      </c>
      <c r="E69">
        <v>6584.8999020000001</v>
      </c>
      <c r="F69">
        <v>65.550003000000004</v>
      </c>
      <c r="G69">
        <v>2169.3999020000001</v>
      </c>
      <c r="H69">
        <v>132.949997</v>
      </c>
      <c r="I69">
        <v>208.85000600000001</v>
      </c>
      <c r="J69">
        <v>239.5</v>
      </c>
      <c r="K69">
        <v>1392.6999510000001</v>
      </c>
      <c r="L69">
        <v>676.59997599999997</v>
      </c>
      <c r="M69">
        <v>1714.150024</v>
      </c>
      <c r="N69">
        <v>2322.9499510000001</v>
      </c>
      <c r="O69">
        <v>1127.6999510000001</v>
      </c>
      <c r="P69">
        <v>2038.650024</v>
      </c>
      <c r="Q69">
        <v>2007.75</v>
      </c>
      <c r="R69">
        <v>4769.7001950000003</v>
      </c>
      <c r="S69">
        <v>2582.5</v>
      </c>
      <c r="T69">
        <v>650.75</v>
      </c>
      <c r="U69">
        <v>130.86999499999999</v>
      </c>
      <c r="V69">
        <v>593.79998799999998</v>
      </c>
      <c r="W69">
        <v>1050.0500489999999</v>
      </c>
      <c r="X69">
        <v>521.29998799999998</v>
      </c>
      <c r="Y69">
        <v>1260.150024</v>
      </c>
      <c r="Z69">
        <v>1156.900024</v>
      </c>
      <c r="AA69">
        <v>697.75</v>
      </c>
      <c r="AB69">
        <v>669.59997599999997</v>
      </c>
      <c r="AF69" s="63">
        <v>44.157926231707314</v>
      </c>
      <c r="AG69" s="63">
        <v>22.267073463414633</v>
      </c>
      <c r="AH69" s="63">
        <v>7.1737804878048781</v>
      </c>
      <c r="AI69" s="63">
        <v>80.30365734146342</v>
      </c>
      <c r="AJ69" s="63">
        <v>0.79939028048780492</v>
      </c>
      <c r="AK69" s="63">
        <v>26.456096365853661</v>
      </c>
      <c r="AL69" s="63">
        <v>1.6213414268292683</v>
      </c>
      <c r="AM69" s="63">
        <v>2.5469512926829267</v>
      </c>
      <c r="AN69" s="63">
        <v>2.9207317073170733</v>
      </c>
      <c r="AO69" s="63">
        <v>16.984145743902438</v>
      </c>
      <c r="AP69" s="63">
        <v>8.2512192195121941</v>
      </c>
      <c r="AQ69" s="63">
        <v>20.904268585365855</v>
      </c>
      <c r="AR69" s="63">
        <v>28.328657939024392</v>
      </c>
      <c r="AS69" s="63">
        <v>13.752438426829269</v>
      </c>
      <c r="AT69" s="63">
        <v>24.861585658536587</v>
      </c>
      <c r="AU69" s="63">
        <v>24.484756097560975</v>
      </c>
      <c r="AV69" s="63">
        <v>58.167075548780495</v>
      </c>
      <c r="AW69" s="63">
        <v>31.493902439024389</v>
      </c>
      <c r="AX69" s="63">
        <v>7.9359756097560972</v>
      </c>
      <c r="AY69" s="63">
        <v>1.5959755487804876</v>
      </c>
      <c r="AZ69" s="63">
        <v>7.2414632682926827</v>
      </c>
      <c r="BA69" s="63">
        <v>12.805488402439023</v>
      </c>
      <c r="BB69" s="63">
        <v>6.3573169268292684</v>
      </c>
      <c r="BC69" s="63">
        <v>15.367683219512195</v>
      </c>
      <c r="BD69" s="63">
        <v>14.108536878048781</v>
      </c>
      <c r="BE69" s="63">
        <v>8.5091463414634152</v>
      </c>
      <c r="BF69" s="63">
        <v>8.1658533658536587</v>
      </c>
    </row>
    <row r="70" spans="1:58" x14ac:dyDescent="0.35">
      <c r="A70" s="8">
        <v>44631</v>
      </c>
      <c r="B70">
        <v>3599.1499020000001</v>
      </c>
      <c r="C70">
        <v>1822</v>
      </c>
      <c r="D70">
        <v>586.20001200000002</v>
      </c>
      <c r="E70">
        <v>6628</v>
      </c>
      <c r="F70">
        <v>66.900002000000001</v>
      </c>
      <c r="G70">
        <v>2167.8000489999999</v>
      </c>
      <c r="H70">
        <v>131.949997</v>
      </c>
      <c r="I70">
        <v>212.449997</v>
      </c>
      <c r="J70">
        <v>241.35000600000001</v>
      </c>
      <c r="K70">
        <v>1396.8000489999999</v>
      </c>
      <c r="L70">
        <v>677.90002400000003</v>
      </c>
      <c r="M70">
        <v>1722.25</v>
      </c>
      <c r="N70">
        <v>2360.1000979999999</v>
      </c>
      <c r="O70">
        <v>1092.599976</v>
      </c>
      <c r="P70">
        <v>1989.3000489999999</v>
      </c>
      <c r="Q70">
        <v>1993.900024</v>
      </c>
      <c r="R70">
        <v>4854.1000979999999</v>
      </c>
      <c r="S70">
        <v>2637.5500489999999</v>
      </c>
      <c r="T70">
        <v>669.75</v>
      </c>
      <c r="U70">
        <v>130.16999799999999</v>
      </c>
      <c r="V70">
        <v>589.09997599999997</v>
      </c>
      <c r="W70">
        <v>1058.5</v>
      </c>
      <c r="X70">
        <v>518.79998799999998</v>
      </c>
      <c r="Y70">
        <v>1256</v>
      </c>
      <c r="Z70">
        <v>1146.650024</v>
      </c>
      <c r="AA70">
        <v>694.84997599999997</v>
      </c>
      <c r="AB70">
        <v>664.95001200000002</v>
      </c>
      <c r="AF70" s="63">
        <v>43.89207197560976</v>
      </c>
      <c r="AG70" s="63">
        <v>22.219512195121951</v>
      </c>
      <c r="AH70" s="63">
        <v>7.148780634146342</v>
      </c>
      <c r="AI70" s="63">
        <v>80.829268292682926</v>
      </c>
      <c r="AJ70" s="63">
        <v>0.81585368292682925</v>
      </c>
      <c r="AK70" s="63">
        <v>26.436585963414633</v>
      </c>
      <c r="AL70" s="63">
        <v>1.6091463048780488</v>
      </c>
      <c r="AM70" s="63">
        <v>2.5908536219512195</v>
      </c>
      <c r="AN70" s="63">
        <v>2.943292756097561</v>
      </c>
      <c r="AO70" s="63">
        <v>17.034146939024389</v>
      </c>
      <c r="AP70" s="63">
        <v>8.2670734634146346</v>
      </c>
      <c r="AQ70" s="63">
        <v>21.003048780487806</v>
      </c>
      <c r="AR70" s="63">
        <v>28.78170851219512</v>
      </c>
      <c r="AS70" s="63">
        <v>13.324389951219512</v>
      </c>
      <c r="AT70" s="63">
        <v>24.259756695121951</v>
      </c>
      <c r="AU70" s="63">
        <v>24.315853951219513</v>
      </c>
      <c r="AV70" s="63">
        <v>59.196342658536587</v>
      </c>
      <c r="AW70" s="63">
        <v>32.1652445</v>
      </c>
      <c r="AX70" s="63">
        <v>8.1676829268292686</v>
      </c>
      <c r="AY70" s="63">
        <v>1.5874389999999998</v>
      </c>
      <c r="AZ70" s="63">
        <v>7.1841460487804873</v>
      </c>
      <c r="BA70" s="63">
        <v>12.908536585365853</v>
      </c>
      <c r="BB70" s="63">
        <v>6.3268291219512189</v>
      </c>
      <c r="BC70" s="63">
        <v>15.317073170731707</v>
      </c>
      <c r="BD70" s="63">
        <v>13.983536878048781</v>
      </c>
      <c r="BE70" s="63">
        <v>8.4737801951219502</v>
      </c>
      <c r="BF70" s="63">
        <v>8.1091464878048782</v>
      </c>
    </row>
    <row r="71" spans="1:58" x14ac:dyDescent="0.35">
      <c r="A71" s="8">
        <v>44634</v>
      </c>
      <c r="B71">
        <v>3643</v>
      </c>
      <c r="C71">
        <v>1890.6999510000001</v>
      </c>
      <c r="D71">
        <v>598.15002400000003</v>
      </c>
      <c r="E71">
        <v>6665.4501950000003</v>
      </c>
      <c r="F71">
        <v>66.300003000000004</v>
      </c>
      <c r="G71">
        <v>2154.6499020000001</v>
      </c>
      <c r="H71">
        <v>132.14999399999999</v>
      </c>
      <c r="I71">
        <v>213.39999399999999</v>
      </c>
      <c r="J71">
        <v>239.60000600000001</v>
      </c>
      <c r="K71">
        <v>1442.5500489999999</v>
      </c>
      <c r="L71">
        <v>696.15002400000003</v>
      </c>
      <c r="M71">
        <v>1725.1999510000001</v>
      </c>
      <c r="N71">
        <v>2359.8000489999999</v>
      </c>
      <c r="O71">
        <v>1095.6999510000001</v>
      </c>
      <c r="P71">
        <v>2002.900024</v>
      </c>
      <c r="Q71">
        <v>1982</v>
      </c>
      <c r="R71">
        <v>4923.5</v>
      </c>
      <c r="S71">
        <v>2629.9499510000001</v>
      </c>
      <c r="T71">
        <v>664.84997599999997</v>
      </c>
      <c r="U71">
        <v>129.699997</v>
      </c>
      <c r="V71">
        <v>590.79998799999998</v>
      </c>
      <c r="W71">
        <v>1069.6999510000001</v>
      </c>
      <c r="X71">
        <v>512.45001200000002</v>
      </c>
      <c r="Y71">
        <v>1257.099976</v>
      </c>
      <c r="Z71">
        <v>1146.849976</v>
      </c>
      <c r="AA71">
        <v>700.40002400000003</v>
      </c>
      <c r="AB71">
        <v>665.09997599999997</v>
      </c>
      <c r="AF71" s="63">
        <v>44.426829268292686</v>
      </c>
      <c r="AG71" s="63">
        <v>23.057316475609756</v>
      </c>
      <c r="AH71" s="63">
        <v>7.2945124878048784</v>
      </c>
      <c r="AI71" s="63">
        <v>81.285977987804884</v>
      </c>
      <c r="AJ71" s="63">
        <v>0.80853662195121956</v>
      </c>
      <c r="AK71" s="63">
        <v>26.276218317073173</v>
      </c>
      <c r="AL71" s="63">
        <v>1.6115852926829268</v>
      </c>
      <c r="AM71" s="63">
        <v>2.6024389512195123</v>
      </c>
      <c r="AN71" s="63">
        <v>2.9219512926829267</v>
      </c>
      <c r="AO71" s="63">
        <v>17.592073768292682</v>
      </c>
      <c r="AP71" s="63">
        <v>8.4896344390243907</v>
      </c>
      <c r="AQ71" s="63">
        <v>21.039023792682926</v>
      </c>
      <c r="AR71" s="63">
        <v>28.778049378048781</v>
      </c>
      <c r="AS71" s="63">
        <v>13.362194524390244</v>
      </c>
      <c r="AT71" s="63">
        <v>24.425610048780488</v>
      </c>
      <c r="AU71" s="63">
        <v>24.170731707317074</v>
      </c>
      <c r="AV71" s="63">
        <v>60.042682926829265</v>
      </c>
      <c r="AW71" s="63">
        <v>32.072560378048784</v>
      </c>
      <c r="AX71" s="63">
        <v>8.1079265365853654</v>
      </c>
      <c r="AY71" s="63">
        <v>1.5817072804878047</v>
      </c>
      <c r="AZ71" s="63">
        <v>7.2048779024390246</v>
      </c>
      <c r="BA71" s="63">
        <v>13.045121353658537</v>
      </c>
      <c r="BB71" s="63">
        <v>6.249390390243903</v>
      </c>
      <c r="BC71" s="63">
        <v>15.330487512195122</v>
      </c>
      <c r="BD71" s="63">
        <v>13.985975317073171</v>
      </c>
      <c r="BE71" s="63">
        <v>8.5414637073170727</v>
      </c>
      <c r="BF71" s="63">
        <v>8.1109753170731711</v>
      </c>
    </row>
    <row r="72" spans="1:58" x14ac:dyDescent="0.35">
      <c r="A72" s="8">
        <v>44635</v>
      </c>
      <c r="B72">
        <v>3593.8999020000001</v>
      </c>
      <c r="C72">
        <v>1839.3000489999999</v>
      </c>
      <c r="D72">
        <v>587.70001200000002</v>
      </c>
      <c r="E72">
        <v>6666.5498049999997</v>
      </c>
      <c r="F72">
        <v>64.650002000000001</v>
      </c>
      <c r="G72">
        <v>2132.1499020000001</v>
      </c>
      <c r="H72">
        <v>131.050003</v>
      </c>
      <c r="I72">
        <v>209.64999399999999</v>
      </c>
      <c r="J72">
        <v>239.10000600000001</v>
      </c>
      <c r="K72">
        <v>1424</v>
      </c>
      <c r="L72">
        <v>697.34997599999997</v>
      </c>
      <c r="M72">
        <v>1730</v>
      </c>
      <c r="N72">
        <v>2315.6000979999999</v>
      </c>
      <c r="O72">
        <v>1082.0500489999999</v>
      </c>
      <c r="P72">
        <v>2038.8000489999999</v>
      </c>
      <c r="Q72">
        <v>2047.75</v>
      </c>
      <c r="R72">
        <v>4812.9501950000003</v>
      </c>
      <c r="S72">
        <v>2618.5500489999999</v>
      </c>
      <c r="T72">
        <v>641.15002400000003</v>
      </c>
      <c r="U72">
        <v>123.375</v>
      </c>
      <c r="V72">
        <v>559.75</v>
      </c>
      <c r="W72">
        <v>1070.5500489999999</v>
      </c>
      <c r="X72">
        <v>504.70001200000002</v>
      </c>
      <c r="Y72">
        <v>1210.6999510000001</v>
      </c>
      <c r="Z72">
        <v>1124.650024</v>
      </c>
      <c r="AA72">
        <v>703.09997599999997</v>
      </c>
      <c r="AB72">
        <v>649.09997599999997</v>
      </c>
      <c r="AF72" s="63">
        <v>43.828047585365852</v>
      </c>
      <c r="AG72" s="63">
        <v>22.430488402439025</v>
      </c>
      <c r="AH72" s="63">
        <v>7.1670733170731706</v>
      </c>
      <c r="AI72" s="63">
        <v>81.29938786585366</v>
      </c>
      <c r="AJ72" s="63">
        <v>0.78841465853658532</v>
      </c>
      <c r="AK72" s="63">
        <v>26.001828073170731</v>
      </c>
      <c r="AL72" s="63">
        <v>1.5981707682926829</v>
      </c>
      <c r="AM72" s="63">
        <v>2.556707243902439</v>
      </c>
      <c r="AN72" s="63">
        <v>2.9158537317073172</v>
      </c>
      <c r="AO72" s="63">
        <v>17.365853658536587</v>
      </c>
      <c r="AP72" s="63">
        <v>8.5042679999999997</v>
      </c>
      <c r="AQ72" s="63">
        <v>21.097560975609756</v>
      </c>
      <c r="AR72" s="63">
        <v>28.239025585365852</v>
      </c>
      <c r="AS72" s="63">
        <v>13.195732304878048</v>
      </c>
      <c r="AT72" s="63">
        <v>24.863415231707318</v>
      </c>
      <c r="AU72" s="63">
        <v>24.972560975609756</v>
      </c>
      <c r="AV72" s="63">
        <v>58.694514573170736</v>
      </c>
      <c r="AW72" s="63">
        <v>31.933537182926827</v>
      </c>
      <c r="AX72" s="63">
        <v>7.8189027317073174</v>
      </c>
      <c r="AY72" s="63">
        <v>1.5045731707317074</v>
      </c>
      <c r="AZ72" s="63">
        <v>6.8262195121951219</v>
      </c>
      <c r="BA72" s="63">
        <v>13.055488402439023</v>
      </c>
      <c r="BB72" s="63">
        <v>6.1548781951219516</v>
      </c>
      <c r="BC72" s="63">
        <v>14.764633548780488</v>
      </c>
      <c r="BD72" s="63">
        <v>13.715244195121951</v>
      </c>
      <c r="BE72" s="63">
        <v>8.5743899512195121</v>
      </c>
      <c r="BF72" s="63">
        <v>7.9158533658536578</v>
      </c>
    </row>
    <row r="73" spans="1:58" x14ac:dyDescent="0.35">
      <c r="A73" s="8">
        <v>44636</v>
      </c>
      <c r="B73">
        <v>3655.8999020000001</v>
      </c>
      <c r="C73">
        <v>1889.400024</v>
      </c>
      <c r="D73">
        <v>598.25</v>
      </c>
      <c r="E73">
        <v>6840.6000979999999</v>
      </c>
      <c r="F73">
        <v>66.599997999999999</v>
      </c>
      <c r="G73">
        <v>2209.1999510000001</v>
      </c>
      <c r="H73">
        <v>132.75</v>
      </c>
      <c r="I73">
        <v>209.35000600000001</v>
      </c>
      <c r="J73">
        <v>241.699997</v>
      </c>
      <c r="K73">
        <v>1448.150024</v>
      </c>
      <c r="L73">
        <v>708</v>
      </c>
      <c r="M73">
        <v>1763.099976</v>
      </c>
      <c r="N73">
        <v>2359.1999510000001</v>
      </c>
      <c r="O73">
        <v>1136.349976</v>
      </c>
      <c r="P73">
        <v>2083.5</v>
      </c>
      <c r="Q73">
        <v>2057.5500489999999</v>
      </c>
      <c r="R73">
        <v>4943.6499020000001</v>
      </c>
      <c r="S73">
        <v>2699.3999020000001</v>
      </c>
      <c r="T73">
        <v>655.25</v>
      </c>
      <c r="U73">
        <v>126.525002</v>
      </c>
      <c r="V73">
        <v>572.70001200000002</v>
      </c>
      <c r="W73">
        <v>1085.75</v>
      </c>
      <c r="X73">
        <v>517.29998799999998</v>
      </c>
      <c r="Y73">
        <v>1219.1999510000001</v>
      </c>
      <c r="Z73">
        <v>1169.25</v>
      </c>
      <c r="AA73">
        <v>712</v>
      </c>
      <c r="AB73">
        <v>660.20001200000002</v>
      </c>
      <c r="AF73" s="63">
        <v>44.584145146341463</v>
      </c>
      <c r="AG73" s="63">
        <v>23.041463707317074</v>
      </c>
      <c r="AH73" s="63">
        <v>7.2957317073170733</v>
      </c>
      <c r="AI73" s="63">
        <v>83.421952414634148</v>
      </c>
      <c r="AJ73" s="63">
        <v>0.81219509756097563</v>
      </c>
      <c r="AK73" s="63">
        <v>26.941462817073173</v>
      </c>
      <c r="AL73" s="63">
        <v>1.6189024390243902</v>
      </c>
      <c r="AM73" s="63">
        <v>2.5530488536585367</v>
      </c>
      <c r="AN73" s="63">
        <v>2.94756093902439</v>
      </c>
      <c r="AO73" s="63">
        <v>17.660366146341463</v>
      </c>
      <c r="AP73" s="63">
        <v>8.6341463414634152</v>
      </c>
      <c r="AQ73" s="63">
        <v>21.501219219512194</v>
      </c>
      <c r="AR73" s="63">
        <v>28.770731109756099</v>
      </c>
      <c r="AS73" s="63">
        <v>13.857926536585365</v>
      </c>
      <c r="AT73" s="63">
        <v>25.408536585365855</v>
      </c>
      <c r="AU73" s="63">
        <v>25.092073768292682</v>
      </c>
      <c r="AV73" s="63">
        <v>60.288413439024389</v>
      </c>
      <c r="AW73" s="63">
        <v>32.919511</v>
      </c>
      <c r="AX73" s="63">
        <v>7.9908536585365857</v>
      </c>
      <c r="AY73" s="63">
        <v>1.5429878292682926</v>
      </c>
      <c r="AZ73" s="63">
        <v>6.9841464878048782</v>
      </c>
      <c r="BA73" s="63">
        <v>13.240853658536585</v>
      </c>
      <c r="BB73" s="63">
        <v>6.3085364390243903</v>
      </c>
      <c r="BC73" s="63">
        <v>14.868292085365855</v>
      </c>
      <c r="BD73" s="63">
        <v>14.259146341463415</v>
      </c>
      <c r="BE73" s="63">
        <v>8.6829268292682933</v>
      </c>
      <c r="BF73" s="63">
        <v>8.0512196585365849</v>
      </c>
    </row>
    <row r="74" spans="1:58" x14ac:dyDescent="0.35">
      <c r="A74" s="8">
        <v>44637</v>
      </c>
      <c r="B74">
        <v>3672.75</v>
      </c>
      <c r="C74">
        <v>1854.599976</v>
      </c>
      <c r="D74">
        <v>601.20001200000002</v>
      </c>
      <c r="E74">
        <v>6994.3999020000001</v>
      </c>
      <c r="F74">
        <v>71.349997999999999</v>
      </c>
      <c r="G74">
        <v>2238</v>
      </c>
      <c r="H74">
        <v>132.89999399999999</v>
      </c>
      <c r="I74">
        <v>211.550003</v>
      </c>
      <c r="J74">
        <v>238.64999399999999</v>
      </c>
      <c r="K74">
        <v>1480.0500489999999</v>
      </c>
      <c r="L74">
        <v>720.09997599999997</v>
      </c>
      <c r="M74">
        <v>1753.849976</v>
      </c>
      <c r="N74">
        <v>2380.9499510000001</v>
      </c>
      <c r="O74">
        <v>1147.099976</v>
      </c>
      <c r="P74">
        <v>2157.9499510000001</v>
      </c>
      <c r="Q74">
        <v>2035.75</v>
      </c>
      <c r="R74">
        <v>4839.8999020000001</v>
      </c>
      <c r="S74">
        <v>2756.1999510000001</v>
      </c>
      <c r="T74">
        <v>685.09997599999997</v>
      </c>
      <c r="U74">
        <v>130.345001</v>
      </c>
      <c r="V74">
        <v>576.79998799999998</v>
      </c>
      <c r="W74">
        <v>1128.5500489999999</v>
      </c>
      <c r="X74">
        <v>530.15002400000003</v>
      </c>
      <c r="Y74">
        <v>1269.400024</v>
      </c>
      <c r="Z74">
        <v>1157.349976</v>
      </c>
      <c r="AA74">
        <v>722.90002400000003</v>
      </c>
      <c r="AB74">
        <v>681.20001200000002</v>
      </c>
      <c r="AF74" s="63">
        <v>44.789634146341463</v>
      </c>
      <c r="AG74" s="63">
        <v>22.617072878048781</v>
      </c>
      <c r="AH74" s="63">
        <v>7.3317074634146344</v>
      </c>
      <c r="AI74" s="63">
        <v>85.297559780487802</v>
      </c>
      <c r="AJ74" s="63">
        <v>0.87012192682926826</v>
      </c>
      <c r="AK74" s="63">
        <v>27.292682926829269</v>
      </c>
      <c r="AL74" s="63">
        <v>1.6207316341463414</v>
      </c>
      <c r="AM74" s="63">
        <v>2.5798780853658538</v>
      </c>
      <c r="AN74" s="63">
        <v>2.9103657804878047</v>
      </c>
      <c r="AO74" s="63">
        <v>18.049390841463413</v>
      </c>
      <c r="AP74" s="63">
        <v>8.7817070243902435</v>
      </c>
      <c r="AQ74" s="63">
        <v>21.388414341463413</v>
      </c>
      <c r="AR74" s="63">
        <v>29.035975012195124</v>
      </c>
      <c r="AS74" s="63">
        <v>13.989024097560975</v>
      </c>
      <c r="AT74" s="63">
        <v>26.316462817073173</v>
      </c>
      <c r="AU74" s="63">
        <v>24.826219512195124</v>
      </c>
      <c r="AV74" s="63">
        <v>59.023169536585364</v>
      </c>
      <c r="AW74" s="63">
        <v>33.612194524390247</v>
      </c>
      <c r="AX74" s="63">
        <v>8.3548777560975598</v>
      </c>
      <c r="AY74" s="63">
        <v>1.5895731829268291</v>
      </c>
      <c r="AZ74" s="63">
        <v>7.0341461951219513</v>
      </c>
      <c r="BA74" s="63">
        <v>13.762805475609756</v>
      </c>
      <c r="BB74" s="63">
        <v>6.4652441951219517</v>
      </c>
      <c r="BC74" s="63">
        <v>15.480488097560976</v>
      </c>
      <c r="BD74" s="63">
        <v>14.114024097560975</v>
      </c>
      <c r="BE74" s="63">
        <v>8.8158539512195127</v>
      </c>
      <c r="BF74" s="63">
        <v>8.3073172195121945</v>
      </c>
    </row>
    <row r="75" spans="1:58" x14ac:dyDescent="0.35">
      <c r="A75" s="8">
        <v>44641</v>
      </c>
      <c r="B75">
        <v>3626.6999510000001</v>
      </c>
      <c r="C75">
        <v>1853.0500489999999</v>
      </c>
      <c r="D75">
        <v>600</v>
      </c>
      <c r="E75">
        <v>6870.3999020000001</v>
      </c>
      <c r="F75">
        <v>72.400002000000001</v>
      </c>
      <c r="G75">
        <v>2152.8500979999999</v>
      </c>
      <c r="H75">
        <v>132.89999399999999</v>
      </c>
      <c r="I75">
        <v>204.89999399999999</v>
      </c>
      <c r="J75">
        <v>245.449997</v>
      </c>
      <c r="K75">
        <v>1486.5</v>
      </c>
      <c r="L75">
        <v>710.75</v>
      </c>
      <c r="M75">
        <v>1776.650024</v>
      </c>
      <c r="N75">
        <v>2348.8999020000001</v>
      </c>
      <c r="O75">
        <v>1137.150024</v>
      </c>
      <c r="P75">
        <v>2114.3000489999999</v>
      </c>
      <c r="Q75">
        <v>2091</v>
      </c>
      <c r="R75">
        <v>4767.3999020000001</v>
      </c>
      <c r="S75">
        <v>2663.6000979999999</v>
      </c>
      <c r="T75">
        <v>681.29998799999998</v>
      </c>
      <c r="U75">
        <v>130.29499799999999</v>
      </c>
      <c r="V75">
        <v>589.95001200000002</v>
      </c>
      <c r="W75">
        <v>1095.8000489999999</v>
      </c>
      <c r="X75">
        <v>522.34997599999997</v>
      </c>
      <c r="Y75">
        <v>1240.5500489999999</v>
      </c>
      <c r="Z75">
        <v>1147.8000489999999</v>
      </c>
      <c r="AA75">
        <v>708.20001200000002</v>
      </c>
      <c r="AB75">
        <v>660.79998799999998</v>
      </c>
      <c r="AF75" s="63">
        <v>44.228048182926827</v>
      </c>
      <c r="AG75" s="63">
        <v>22.598171329268293</v>
      </c>
      <c r="AH75" s="63">
        <v>7.3170731707317076</v>
      </c>
      <c r="AI75" s="63">
        <v>83.785364658536594</v>
      </c>
      <c r="AJ75" s="63">
        <v>0.88292685365853663</v>
      </c>
      <c r="AK75" s="63">
        <v>26.254269487804876</v>
      </c>
      <c r="AL75" s="63">
        <v>1.6207316341463414</v>
      </c>
      <c r="AM75" s="63">
        <v>2.4987804146341461</v>
      </c>
      <c r="AN75" s="63">
        <v>2.9932926463414633</v>
      </c>
      <c r="AO75" s="63">
        <v>18.128048780487806</v>
      </c>
      <c r="AP75" s="63">
        <v>8.6676829268292686</v>
      </c>
      <c r="AQ75" s="63">
        <v>21.666463707317074</v>
      </c>
      <c r="AR75" s="63">
        <v>28.645120756097562</v>
      </c>
      <c r="AS75" s="63">
        <v>13.867683219512195</v>
      </c>
      <c r="AT75" s="63">
        <v>25.784146939024389</v>
      </c>
      <c r="AU75" s="63">
        <v>25.5</v>
      </c>
      <c r="AV75" s="63">
        <v>58.13902319512195</v>
      </c>
      <c r="AW75" s="63">
        <v>32.48292802439024</v>
      </c>
      <c r="AX75" s="63">
        <v>8.3085364390243903</v>
      </c>
      <c r="AY75" s="63">
        <v>1.5889633902439024</v>
      </c>
      <c r="AZ75" s="63">
        <v>7.1945123414634145</v>
      </c>
      <c r="BA75" s="63">
        <v>13.363415231707316</v>
      </c>
      <c r="BB75" s="63">
        <v>6.3701216585365854</v>
      </c>
      <c r="BC75" s="63">
        <v>15.128659134146341</v>
      </c>
      <c r="BD75" s="63">
        <v>13.997561573170731</v>
      </c>
      <c r="BE75" s="63">
        <v>8.636585512195122</v>
      </c>
      <c r="BF75" s="63">
        <v>8.0585364390243903</v>
      </c>
    </row>
    <row r="76" spans="1:58" x14ac:dyDescent="0.35">
      <c r="A76" s="8">
        <v>44642</v>
      </c>
      <c r="B76">
        <v>3700.9499510000001</v>
      </c>
      <c r="C76">
        <v>1887.400024</v>
      </c>
      <c r="D76">
        <v>610.04998799999998</v>
      </c>
      <c r="E76">
        <v>6985.7998049999997</v>
      </c>
      <c r="F76">
        <v>75.099997999999999</v>
      </c>
      <c r="G76">
        <v>2160.3500979999999</v>
      </c>
      <c r="H76">
        <v>132.85000600000001</v>
      </c>
      <c r="I76">
        <v>208.699997</v>
      </c>
      <c r="J76">
        <v>251.949997</v>
      </c>
      <c r="K76">
        <v>1494.150024</v>
      </c>
      <c r="L76">
        <v>718.20001200000002</v>
      </c>
      <c r="M76">
        <v>1836.0500489999999</v>
      </c>
      <c r="N76">
        <v>2319.1499020000001</v>
      </c>
      <c r="O76">
        <v>1124.9499510000001</v>
      </c>
      <c r="P76">
        <v>2130.5500489999999</v>
      </c>
      <c r="Q76">
        <v>2235.9499510000001</v>
      </c>
      <c r="R76">
        <v>4677.6000979999999</v>
      </c>
      <c r="S76">
        <v>2652.6000979999999</v>
      </c>
      <c r="T76">
        <v>696.5</v>
      </c>
      <c r="U76">
        <v>130.199997</v>
      </c>
      <c r="V76">
        <v>593.45001200000002</v>
      </c>
      <c r="W76">
        <v>1097.650024</v>
      </c>
      <c r="X76">
        <v>529.29998799999998</v>
      </c>
      <c r="Y76">
        <v>1250.400024</v>
      </c>
      <c r="Z76">
        <v>1142.6999510000001</v>
      </c>
      <c r="AA76">
        <v>719.25</v>
      </c>
      <c r="AB76">
        <v>649.84997599999997</v>
      </c>
      <c r="AF76" s="63">
        <v>45.133535987804876</v>
      </c>
      <c r="AG76" s="63">
        <v>23.017073463414633</v>
      </c>
      <c r="AH76" s="63">
        <v>7.4396339999999999</v>
      </c>
      <c r="AI76" s="63">
        <v>85.192680548780487</v>
      </c>
      <c r="AJ76" s="63">
        <v>0.91585363414634147</v>
      </c>
      <c r="AK76" s="63">
        <v>26.345732902439025</v>
      </c>
      <c r="AL76" s="63">
        <v>1.6201220243902439</v>
      </c>
      <c r="AM76" s="63">
        <v>2.5451219146341462</v>
      </c>
      <c r="AN76" s="63">
        <v>3.07256093902439</v>
      </c>
      <c r="AO76" s="63">
        <v>18.221341756097562</v>
      </c>
      <c r="AP76" s="63">
        <v>8.7585367317073164</v>
      </c>
      <c r="AQ76" s="63">
        <v>22.390854256097562</v>
      </c>
      <c r="AR76" s="63">
        <v>28.282315878048781</v>
      </c>
      <c r="AS76" s="63">
        <v>13.718901841463415</v>
      </c>
      <c r="AT76" s="63">
        <v>25.982317670731707</v>
      </c>
      <c r="AU76" s="63">
        <v>27.267682329268293</v>
      </c>
      <c r="AV76" s="63">
        <v>57.043903634146339</v>
      </c>
      <c r="AW76" s="63">
        <v>32.348781682926827</v>
      </c>
      <c r="AX76" s="63">
        <v>8.4939024390243905</v>
      </c>
      <c r="AY76" s="63">
        <v>1.5878048414634145</v>
      </c>
      <c r="AZ76" s="63">
        <v>7.237195268292683</v>
      </c>
      <c r="BA76" s="63">
        <v>13.385975902439025</v>
      </c>
      <c r="BB76" s="63">
        <v>6.4548779024390246</v>
      </c>
      <c r="BC76" s="63">
        <v>15.248780780487806</v>
      </c>
      <c r="BD76" s="63">
        <v>13.935365256097562</v>
      </c>
      <c r="BE76" s="63">
        <v>8.7713414634146343</v>
      </c>
      <c r="BF76" s="63">
        <v>7.924999707317073</v>
      </c>
    </row>
    <row r="77" spans="1:58" x14ac:dyDescent="0.35">
      <c r="A77" s="8">
        <v>44643</v>
      </c>
      <c r="B77">
        <v>3712.3999020000001</v>
      </c>
      <c r="C77">
        <v>1872.400024</v>
      </c>
      <c r="D77">
        <v>611.20001200000002</v>
      </c>
      <c r="E77">
        <v>7004.7998049999997</v>
      </c>
      <c r="F77">
        <v>87.25</v>
      </c>
      <c r="G77">
        <v>2218.9499510000001</v>
      </c>
      <c r="H77">
        <v>133.449997</v>
      </c>
      <c r="I77">
        <v>210.10000600000001</v>
      </c>
      <c r="J77">
        <v>273.60000600000001</v>
      </c>
      <c r="K77">
        <v>1479.25</v>
      </c>
      <c r="L77">
        <v>718.29998799999998</v>
      </c>
      <c r="M77">
        <v>1802.1999510000001</v>
      </c>
      <c r="N77">
        <v>2296.0500489999999</v>
      </c>
      <c r="O77">
        <v>1141.349976</v>
      </c>
      <c r="P77">
        <v>2207.5500489999999</v>
      </c>
      <c r="Q77">
        <v>2415.3500979999999</v>
      </c>
      <c r="R77">
        <v>4608.2001950000003</v>
      </c>
      <c r="S77">
        <v>2663.1000979999999</v>
      </c>
      <c r="T77">
        <v>704.40002400000003</v>
      </c>
      <c r="U77">
        <v>133.10000600000001</v>
      </c>
      <c r="V77">
        <v>608.45001200000002</v>
      </c>
      <c r="W77">
        <v>1092.25</v>
      </c>
      <c r="X77">
        <v>525.84997599999997</v>
      </c>
      <c r="Y77">
        <v>1252.5</v>
      </c>
      <c r="Z77">
        <v>1184.3000489999999</v>
      </c>
      <c r="AA77">
        <v>704.95001200000002</v>
      </c>
      <c r="AB77">
        <v>645.29998799999998</v>
      </c>
      <c r="AF77" s="63">
        <v>45.273169536585364</v>
      </c>
      <c r="AG77" s="63">
        <v>22.834146634146343</v>
      </c>
      <c r="AH77" s="63">
        <v>7.4536586829268296</v>
      </c>
      <c r="AI77" s="63">
        <v>85.42438786585366</v>
      </c>
      <c r="AJ77" s="63">
        <v>1.0640243902439024</v>
      </c>
      <c r="AK77" s="63">
        <v>27.060365256097562</v>
      </c>
      <c r="AL77" s="63">
        <v>1.6274389878048781</v>
      </c>
      <c r="AM77" s="63">
        <v>2.5621951951219515</v>
      </c>
      <c r="AN77" s="63">
        <v>3.3365854390243905</v>
      </c>
      <c r="AO77" s="63">
        <v>18.039634146341463</v>
      </c>
      <c r="AP77" s="63">
        <v>8.7597559512195122</v>
      </c>
      <c r="AQ77" s="63">
        <v>21.97804818292683</v>
      </c>
      <c r="AR77" s="63">
        <v>28.000610353658537</v>
      </c>
      <c r="AS77" s="63">
        <v>13.918902146341463</v>
      </c>
      <c r="AT77" s="63">
        <v>26.921342060975608</v>
      </c>
      <c r="AU77" s="63">
        <v>29.455489</v>
      </c>
      <c r="AV77" s="63">
        <v>56.197563353658538</v>
      </c>
      <c r="AW77" s="63">
        <v>32.476830463414636</v>
      </c>
      <c r="AX77" s="63">
        <v>8.5902441951219508</v>
      </c>
      <c r="AY77" s="63">
        <v>1.6231708048780489</v>
      </c>
      <c r="AZ77" s="63">
        <v>7.4201220975609754</v>
      </c>
      <c r="BA77" s="63">
        <v>13.320121951219512</v>
      </c>
      <c r="BB77" s="63">
        <v>6.4128045853658531</v>
      </c>
      <c r="BC77" s="63">
        <v>15.274390243902438</v>
      </c>
      <c r="BD77" s="63">
        <v>14.442683524390244</v>
      </c>
      <c r="BE77" s="63">
        <v>8.5969513658536592</v>
      </c>
      <c r="BF77" s="63">
        <v>7.8695120487804875</v>
      </c>
    </row>
    <row r="78" spans="1:58" x14ac:dyDescent="0.35">
      <c r="A78" s="8">
        <v>44644</v>
      </c>
      <c r="B78">
        <v>3749.8500979999999</v>
      </c>
      <c r="C78">
        <v>1886.6999510000001</v>
      </c>
      <c r="D78">
        <v>610.54998799999998</v>
      </c>
      <c r="E78">
        <v>6997.5498049999997</v>
      </c>
      <c r="F78">
        <v>80.050003000000004</v>
      </c>
      <c r="G78">
        <v>2180.1499020000001</v>
      </c>
      <c r="H78">
        <v>135.39999399999999</v>
      </c>
      <c r="I78">
        <v>210.75</v>
      </c>
      <c r="J78">
        <v>289.79998799999998</v>
      </c>
      <c r="K78">
        <v>1442.650024</v>
      </c>
      <c r="L78">
        <v>704.20001200000002</v>
      </c>
      <c r="M78">
        <v>1779.400024</v>
      </c>
      <c r="N78">
        <v>2294.3000489999999</v>
      </c>
      <c r="O78">
        <v>1146.150024</v>
      </c>
      <c r="P78">
        <v>2209.4499510000001</v>
      </c>
      <c r="Q78">
        <v>2404.8000489999999</v>
      </c>
      <c r="R78">
        <v>4628.5498049999997</v>
      </c>
      <c r="S78">
        <v>2658.5</v>
      </c>
      <c r="T78">
        <v>715.09997599999997</v>
      </c>
      <c r="U78">
        <v>135.054993</v>
      </c>
      <c r="V78">
        <v>621.95001200000002</v>
      </c>
      <c r="W78">
        <v>1088.9499510000001</v>
      </c>
      <c r="X78">
        <v>522.34997599999997</v>
      </c>
      <c r="Y78">
        <v>1244.150024</v>
      </c>
      <c r="Z78">
        <v>1164.849976</v>
      </c>
      <c r="AA78">
        <v>706.34997599999997</v>
      </c>
      <c r="AB78">
        <v>677.54998799999998</v>
      </c>
      <c r="AF78" s="63">
        <v>45.729879243902438</v>
      </c>
      <c r="AG78" s="63">
        <v>23.00853598780488</v>
      </c>
      <c r="AH78" s="63">
        <v>7.4457315609756094</v>
      </c>
      <c r="AI78" s="63">
        <v>85.335973231707314</v>
      </c>
      <c r="AJ78" s="63">
        <v>0.97621954878048789</v>
      </c>
      <c r="AK78" s="63">
        <v>26.587193926829269</v>
      </c>
      <c r="AL78" s="63">
        <v>1.6512194390243902</v>
      </c>
      <c r="AM78" s="63">
        <v>2.5701219512195124</v>
      </c>
      <c r="AN78" s="63">
        <v>3.5341461951219508</v>
      </c>
      <c r="AO78" s="63">
        <v>17.593292975609756</v>
      </c>
      <c r="AP78" s="63">
        <v>8.587805024390244</v>
      </c>
      <c r="AQ78" s="63">
        <v>21.700000292682926</v>
      </c>
      <c r="AR78" s="63">
        <v>27.979268890243901</v>
      </c>
      <c r="AS78" s="63">
        <v>13.977439317073172</v>
      </c>
      <c r="AT78" s="63">
        <v>26.944511597560975</v>
      </c>
      <c r="AU78" s="63">
        <v>29.326829865853657</v>
      </c>
      <c r="AV78" s="63">
        <v>56.445729329268289</v>
      </c>
      <c r="AW78" s="63">
        <v>32.420731707317074</v>
      </c>
      <c r="AX78" s="63">
        <v>8.7207314146341464</v>
      </c>
      <c r="AY78" s="63">
        <v>1.6470121097560975</v>
      </c>
      <c r="AZ78" s="63">
        <v>7.5847562439024392</v>
      </c>
      <c r="BA78" s="63">
        <v>13.279877451219512</v>
      </c>
      <c r="BB78" s="63">
        <v>6.3701216585365854</v>
      </c>
      <c r="BC78" s="63">
        <v>15.172561268292684</v>
      </c>
      <c r="BD78" s="63">
        <v>14.205487512195122</v>
      </c>
      <c r="BE78" s="63">
        <v>8.614024097560975</v>
      </c>
      <c r="BF78" s="63">
        <v>8.2628047317073161</v>
      </c>
    </row>
    <row r="79" spans="1:58" x14ac:dyDescent="0.35">
      <c r="A79" s="8">
        <v>44645</v>
      </c>
      <c r="B79">
        <v>3707.4499510000001</v>
      </c>
      <c r="C79">
        <v>1876.5500489999999</v>
      </c>
      <c r="D79">
        <v>603.34997599999997</v>
      </c>
      <c r="E79">
        <v>6973.5</v>
      </c>
      <c r="F79">
        <v>83.199996999999996</v>
      </c>
      <c r="G79">
        <v>2147.3500979999999</v>
      </c>
      <c r="H79">
        <v>134.75</v>
      </c>
      <c r="I79">
        <v>209.64999399999999</v>
      </c>
      <c r="J79">
        <v>277.79998799999998</v>
      </c>
      <c r="K79">
        <v>1430.900024</v>
      </c>
      <c r="L79">
        <v>699.25</v>
      </c>
      <c r="M79">
        <v>1766.4499510000001</v>
      </c>
      <c r="N79">
        <v>2273.8000489999999</v>
      </c>
      <c r="O79">
        <v>1148.5500489999999</v>
      </c>
      <c r="P79">
        <v>2192.1499020000001</v>
      </c>
      <c r="Q79">
        <v>2470.75</v>
      </c>
      <c r="R79">
        <v>4683.2001950000003</v>
      </c>
      <c r="S79">
        <v>2636.6000979999999</v>
      </c>
      <c r="T79">
        <v>721.34997599999997</v>
      </c>
      <c r="U79">
        <v>133.895004</v>
      </c>
      <c r="V79">
        <v>622.70001200000002</v>
      </c>
      <c r="W79">
        <v>1092.599976</v>
      </c>
      <c r="X79">
        <v>519.54998799999998</v>
      </c>
      <c r="Y79">
        <v>1265.5500489999999</v>
      </c>
      <c r="Z79">
        <v>1166.400024</v>
      </c>
      <c r="AA79">
        <v>709.34997599999997</v>
      </c>
      <c r="AB79">
        <v>711.40002400000003</v>
      </c>
      <c r="AF79" s="63">
        <v>45.212804280487802</v>
      </c>
      <c r="AG79" s="63">
        <v>22.884756695121951</v>
      </c>
      <c r="AH79" s="63">
        <v>7.3579265365853654</v>
      </c>
      <c r="AI79" s="63">
        <v>85.042682926829272</v>
      </c>
      <c r="AJ79" s="63">
        <v>1.0146341097560976</v>
      </c>
      <c r="AK79" s="63">
        <v>26.18719631707317</v>
      </c>
      <c r="AL79" s="63">
        <v>1.6432926829268293</v>
      </c>
      <c r="AM79" s="63">
        <v>2.556707243902439</v>
      </c>
      <c r="AN79" s="63">
        <v>3.387804731707317</v>
      </c>
      <c r="AO79" s="63">
        <v>17.450000292682926</v>
      </c>
      <c r="AP79" s="63">
        <v>8.5274390243902438</v>
      </c>
      <c r="AQ79" s="63">
        <v>21.542072573170731</v>
      </c>
      <c r="AR79" s="63">
        <v>27.729268890243901</v>
      </c>
      <c r="AS79" s="63">
        <v>14.006707914634145</v>
      </c>
      <c r="AT79" s="63">
        <v>26.733535390243905</v>
      </c>
      <c r="AU79" s="63">
        <v>30.131097560975611</v>
      </c>
      <c r="AV79" s="63">
        <v>57.112197500000008</v>
      </c>
      <c r="AW79" s="63">
        <v>32.153659731707315</v>
      </c>
      <c r="AX79" s="63">
        <v>8.7969509268292683</v>
      </c>
      <c r="AY79" s="63">
        <v>1.6328659024390244</v>
      </c>
      <c r="AZ79" s="63">
        <v>7.5939025853658535</v>
      </c>
      <c r="BA79" s="63">
        <v>13.324389951219512</v>
      </c>
      <c r="BB79" s="63">
        <v>6.3359754634146341</v>
      </c>
      <c r="BC79" s="63">
        <v>15.433537182926829</v>
      </c>
      <c r="BD79" s="63">
        <v>14.224390536585366</v>
      </c>
      <c r="BE79" s="63">
        <v>8.650609463414634</v>
      </c>
      <c r="BF79" s="63">
        <v>8.6756100487804879</v>
      </c>
    </row>
    <row r="80" spans="1:58" x14ac:dyDescent="0.35">
      <c r="A80" s="8">
        <v>44648</v>
      </c>
      <c r="B80">
        <v>3707.6999510000001</v>
      </c>
      <c r="C80">
        <v>1873.900024</v>
      </c>
      <c r="D80">
        <v>600.20001200000002</v>
      </c>
      <c r="E80">
        <v>7001.3999020000001</v>
      </c>
      <c r="F80">
        <v>84.25</v>
      </c>
      <c r="G80">
        <v>2094.6999510000001</v>
      </c>
      <c r="H80">
        <v>134.800003</v>
      </c>
      <c r="I80">
        <v>212.300003</v>
      </c>
      <c r="J80">
        <v>278.10000600000001</v>
      </c>
      <c r="K80">
        <v>1432.8000489999999</v>
      </c>
      <c r="L80">
        <v>710.34997599999997</v>
      </c>
      <c r="M80">
        <v>1784.5</v>
      </c>
      <c r="N80">
        <v>2272.25</v>
      </c>
      <c r="O80">
        <v>1130.0500489999999</v>
      </c>
      <c r="P80">
        <v>2238.9499510000001</v>
      </c>
      <c r="Q80">
        <v>2475.3000489999999</v>
      </c>
      <c r="R80">
        <v>4658.6000979999999</v>
      </c>
      <c r="S80">
        <v>2564.6499020000001</v>
      </c>
      <c r="T80">
        <v>730.09997599999997</v>
      </c>
      <c r="U80">
        <v>133.895004</v>
      </c>
      <c r="V80">
        <v>630.20001200000002</v>
      </c>
      <c r="W80">
        <v>1077</v>
      </c>
      <c r="X80">
        <v>512.59997599999997</v>
      </c>
      <c r="Y80">
        <v>1265.75</v>
      </c>
      <c r="Z80">
        <v>1156.5500489999999</v>
      </c>
      <c r="AA80">
        <v>733.04998799999998</v>
      </c>
      <c r="AB80">
        <v>698.29998799999998</v>
      </c>
      <c r="AF80" s="63">
        <v>45.215853060975611</v>
      </c>
      <c r="AG80" s="63">
        <v>22.85243931707317</v>
      </c>
      <c r="AH80" s="63">
        <v>7.3195123414634145</v>
      </c>
      <c r="AI80" s="63">
        <v>85.382925634146346</v>
      </c>
      <c r="AJ80" s="63">
        <v>1.0274390243902438</v>
      </c>
      <c r="AK80" s="63">
        <v>25.545121353658537</v>
      </c>
      <c r="AL80" s="63">
        <v>1.6439024756097562</v>
      </c>
      <c r="AM80" s="63">
        <v>2.5890244268292681</v>
      </c>
      <c r="AN80" s="63">
        <v>3.3914634878048782</v>
      </c>
      <c r="AO80" s="63">
        <v>17.473171329268293</v>
      </c>
      <c r="AP80" s="63">
        <v>8.6628045853658531</v>
      </c>
      <c r="AQ80" s="63">
        <v>21.762195121951219</v>
      </c>
      <c r="AR80" s="63">
        <v>27.710365853658537</v>
      </c>
      <c r="AS80" s="63">
        <v>13.781098158536585</v>
      </c>
      <c r="AT80" s="63">
        <v>27.304267695121951</v>
      </c>
      <c r="AU80" s="63">
        <v>30.186585963414633</v>
      </c>
      <c r="AV80" s="63">
        <v>56.812196317073166</v>
      </c>
      <c r="AW80" s="63">
        <v>31.276218317073173</v>
      </c>
      <c r="AX80" s="63">
        <v>8.9036582439024379</v>
      </c>
      <c r="AY80" s="63">
        <v>1.6328659024390244</v>
      </c>
      <c r="AZ80" s="63">
        <v>7.6853660000000001</v>
      </c>
      <c r="BA80" s="63">
        <v>13.134146341463415</v>
      </c>
      <c r="BB80" s="63">
        <v>6.2512192195121949</v>
      </c>
      <c r="BC80" s="63">
        <v>15.435975609756097</v>
      </c>
      <c r="BD80" s="63">
        <v>14.104268890243901</v>
      </c>
      <c r="BE80" s="63">
        <v>8.9396339999999999</v>
      </c>
      <c r="BF80" s="63">
        <v>8.5158535121951218</v>
      </c>
    </row>
    <row r="81" spans="1:58" x14ac:dyDescent="0.35">
      <c r="A81" s="8">
        <v>44649</v>
      </c>
      <c r="B81">
        <v>3705.3500979999999</v>
      </c>
      <c r="C81">
        <v>1886</v>
      </c>
      <c r="D81">
        <v>602.5</v>
      </c>
      <c r="E81">
        <v>7039.3500979999999</v>
      </c>
      <c r="F81">
        <v>82.650002000000001</v>
      </c>
      <c r="G81">
        <v>2094.0500489999999</v>
      </c>
      <c r="H81">
        <v>134.35000600000001</v>
      </c>
      <c r="I81">
        <v>211.300003</v>
      </c>
      <c r="J81">
        <v>282.89999399999999</v>
      </c>
      <c r="K81">
        <v>1451.8000489999999</v>
      </c>
      <c r="L81">
        <v>715.29998799999998</v>
      </c>
      <c r="M81">
        <v>1783.4499510000001</v>
      </c>
      <c r="N81">
        <v>2300</v>
      </c>
      <c r="O81">
        <v>1153.599976</v>
      </c>
      <c r="P81">
        <v>2214.8000489999999</v>
      </c>
      <c r="Q81">
        <v>2467.8000489999999</v>
      </c>
      <c r="R81">
        <v>4613.75</v>
      </c>
      <c r="S81">
        <v>2615.0500489999999</v>
      </c>
      <c r="T81">
        <v>753.90002400000003</v>
      </c>
      <c r="U81">
        <v>133.46499600000001</v>
      </c>
      <c r="V81">
        <v>631.29998799999998</v>
      </c>
      <c r="W81">
        <v>1101.25</v>
      </c>
      <c r="X81">
        <v>523</v>
      </c>
      <c r="Y81">
        <v>1275.849976</v>
      </c>
      <c r="Z81">
        <v>1153.849976</v>
      </c>
      <c r="AA81">
        <v>754.95001200000002</v>
      </c>
      <c r="AB81">
        <v>703.70001200000002</v>
      </c>
      <c r="AF81" s="63">
        <v>45.187196317073166</v>
      </c>
      <c r="AG81" s="63">
        <v>23</v>
      </c>
      <c r="AH81" s="63">
        <v>7.3475609756097562</v>
      </c>
      <c r="AI81" s="63">
        <v>85.845732902439025</v>
      </c>
      <c r="AJ81" s="63">
        <v>1.0079268536585366</v>
      </c>
      <c r="AK81" s="63">
        <v>25.537195719512194</v>
      </c>
      <c r="AL81" s="63">
        <v>1.6384147073170732</v>
      </c>
      <c r="AM81" s="63">
        <v>2.5768293048780486</v>
      </c>
      <c r="AN81" s="63">
        <v>3.449999926829268</v>
      </c>
      <c r="AO81" s="63">
        <v>17.704878646341463</v>
      </c>
      <c r="AP81" s="63">
        <v>8.7231705853658532</v>
      </c>
      <c r="AQ81" s="63">
        <v>21.749389646341463</v>
      </c>
      <c r="AR81" s="63">
        <v>28.048780487804876</v>
      </c>
      <c r="AS81" s="63">
        <v>14.068292390243903</v>
      </c>
      <c r="AT81" s="63">
        <v>27.009756695121951</v>
      </c>
      <c r="AU81" s="63">
        <v>30.095122548780488</v>
      </c>
      <c r="AV81" s="63">
        <v>56.265243902439025</v>
      </c>
      <c r="AW81" s="63">
        <v>31.890854256097562</v>
      </c>
      <c r="AX81" s="63">
        <v>9.1939027317073183</v>
      </c>
      <c r="AY81" s="63">
        <v>1.6276219024390246</v>
      </c>
      <c r="AZ81" s="63">
        <v>7.6987803414634142</v>
      </c>
      <c r="BA81" s="63">
        <v>13.429878048780488</v>
      </c>
      <c r="BB81" s="63">
        <v>6.3780487804878048</v>
      </c>
      <c r="BC81" s="63">
        <v>15.559146048780487</v>
      </c>
      <c r="BD81" s="63">
        <v>14.071341170731706</v>
      </c>
      <c r="BE81" s="63">
        <v>9.2067074634146344</v>
      </c>
      <c r="BF81" s="63">
        <v>8.5817074634146344</v>
      </c>
    </row>
    <row r="82" spans="1:58" x14ac:dyDescent="0.35">
      <c r="A82" s="8">
        <v>44650</v>
      </c>
      <c r="B82">
        <v>3731.5500489999999</v>
      </c>
      <c r="C82">
        <v>1903.9499510000001</v>
      </c>
      <c r="D82">
        <v>600.79998799999998</v>
      </c>
      <c r="E82">
        <v>7251.8500979999999</v>
      </c>
      <c r="F82">
        <v>80.650002000000001</v>
      </c>
      <c r="G82">
        <v>2163.3000489999999</v>
      </c>
      <c r="H82">
        <v>135.300003</v>
      </c>
      <c r="I82">
        <v>217.10000600000001</v>
      </c>
      <c r="J82">
        <v>275.14999399999999</v>
      </c>
      <c r="K82">
        <v>1476.9499510000001</v>
      </c>
      <c r="L82">
        <v>730.90002400000003</v>
      </c>
      <c r="M82">
        <v>1801.849976</v>
      </c>
      <c r="N82">
        <v>2343.4499510000001</v>
      </c>
      <c r="O82">
        <v>1150.900024</v>
      </c>
      <c r="P82">
        <v>2206.5</v>
      </c>
      <c r="Q82">
        <v>2419</v>
      </c>
      <c r="R82">
        <v>4614.7998049999997</v>
      </c>
      <c r="S82">
        <v>2624.0500489999999</v>
      </c>
      <c r="T82">
        <v>717.54998799999998</v>
      </c>
      <c r="U82">
        <v>130.804993</v>
      </c>
      <c r="V82">
        <v>599.79998799999998</v>
      </c>
      <c r="W82">
        <v>1121.8000489999999</v>
      </c>
      <c r="X82">
        <v>542.29998799999998</v>
      </c>
      <c r="Y82">
        <v>1329.900024</v>
      </c>
      <c r="Z82">
        <v>1158.0500489999999</v>
      </c>
      <c r="AA82">
        <v>749.5</v>
      </c>
      <c r="AB82">
        <v>721.79998799999998</v>
      </c>
      <c r="AF82" s="63">
        <v>45.506707914634148</v>
      </c>
      <c r="AG82" s="63">
        <v>23.218901841463417</v>
      </c>
      <c r="AH82" s="63">
        <v>7.3268291219512189</v>
      </c>
      <c r="AI82" s="63">
        <v>88.437196317073173</v>
      </c>
      <c r="AJ82" s="63">
        <v>0.98353660975609758</v>
      </c>
      <c r="AK82" s="63">
        <v>26.381707914634145</v>
      </c>
      <c r="AL82" s="63">
        <v>1.650000036585366</v>
      </c>
      <c r="AM82" s="63">
        <v>2.6475610487804877</v>
      </c>
      <c r="AN82" s="63">
        <v>3.3554877317073171</v>
      </c>
      <c r="AO82" s="63">
        <v>18.011584768292682</v>
      </c>
      <c r="AP82" s="63">
        <v>8.9134149268292688</v>
      </c>
      <c r="AQ82" s="63">
        <v>21.97378019512195</v>
      </c>
      <c r="AR82" s="63">
        <v>28.578657939024392</v>
      </c>
      <c r="AS82" s="63">
        <v>14.035366146341463</v>
      </c>
      <c r="AT82" s="63">
        <v>26.908536585365855</v>
      </c>
      <c r="AU82" s="63">
        <v>29.5</v>
      </c>
      <c r="AV82" s="63">
        <v>56.278046402439017</v>
      </c>
      <c r="AW82" s="63">
        <v>32.000610353658537</v>
      </c>
      <c r="AX82" s="63">
        <v>8.750609609756097</v>
      </c>
      <c r="AY82" s="63">
        <v>1.5951828414634146</v>
      </c>
      <c r="AZ82" s="63">
        <v>7.3146339999999999</v>
      </c>
      <c r="BA82" s="63">
        <v>13.680488402439023</v>
      </c>
      <c r="BB82" s="63">
        <v>6.613414487804878</v>
      </c>
      <c r="BC82" s="63">
        <v>16.218292975609756</v>
      </c>
      <c r="BD82" s="63">
        <v>14.122561573170731</v>
      </c>
      <c r="BE82" s="63">
        <v>9.1402439024390247</v>
      </c>
      <c r="BF82" s="63">
        <v>8.8024388780487808</v>
      </c>
    </row>
    <row r="83" spans="1:58" x14ac:dyDescent="0.35">
      <c r="A83" s="8">
        <v>44651</v>
      </c>
      <c r="B83">
        <v>3739.9499510000001</v>
      </c>
      <c r="C83">
        <v>1906.849976</v>
      </c>
      <c r="D83">
        <v>591.90002400000003</v>
      </c>
      <c r="E83">
        <v>7259.9501950000003</v>
      </c>
      <c r="F83">
        <v>80.599997999999999</v>
      </c>
      <c r="G83">
        <v>2146.0500489999999</v>
      </c>
      <c r="H83">
        <v>135</v>
      </c>
      <c r="I83">
        <v>216.800003</v>
      </c>
      <c r="J83">
        <v>273.10000600000001</v>
      </c>
      <c r="K83">
        <v>1470.349976</v>
      </c>
      <c r="L83">
        <v>730.29998799999998</v>
      </c>
      <c r="M83">
        <v>1779.599976</v>
      </c>
      <c r="N83">
        <v>2368.1999510000001</v>
      </c>
      <c r="O83">
        <v>1152.5500489999999</v>
      </c>
      <c r="P83">
        <v>2226.6999510000001</v>
      </c>
      <c r="Q83">
        <v>2417.25</v>
      </c>
      <c r="R83">
        <v>4516.1000979999999</v>
      </c>
      <c r="S83">
        <v>2610.6999510000001</v>
      </c>
      <c r="T83">
        <v>732.65002400000003</v>
      </c>
      <c r="U83">
        <v>130.720001</v>
      </c>
      <c r="V83">
        <v>569.5</v>
      </c>
      <c r="W83">
        <v>1121.4499510000001</v>
      </c>
      <c r="X83">
        <v>538.20001200000002</v>
      </c>
      <c r="Y83">
        <v>1328.3000489999999</v>
      </c>
      <c r="Z83">
        <v>1228.599976</v>
      </c>
      <c r="AA83">
        <v>754.95001200000002</v>
      </c>
      <c r="AB83">
        <v>716.95001200000002</v>
      </c>
      <c r="AF83" s="63">
        <v>45.609145743902438</v>
      </c>
      <c r="AG83" s="63">
        <v>23.254268</v>
      </c>
      <c r="AH83" s="63">
        <v>7.2182929756097565</v>
      </c>
      <c r="AI83" s="63">
        <v>88.535977987804884</v>
      </c>
      <c r="AJ83" s="63">
        <v>0.98292680487804873</v>
      </c>
      <c r="AK83" s="63">
        <v>26.171342060975608</v>
      </c>
      <c r="AL83" s="63">
        <v>1.6463414634146341</v>
      </c>
      <c r="AM83" s="63">
        <v>2.6439024756097562</v>
      </c>
      <c r="AN83" s="63">
        <v>3.3304878780487805</v>
      </c>
      <c r="AO83" s="63">
        <v>17.931097268292682</v>
      </c>
      <c r="AP83" s="63">
        <v>8.9060974146341465</v>
      </c>
      <c r="AQ83" s="63">
        <v>21.702438731707318</v>
      </c>
      <c r="AR83" s="63">
        <v>28.880487207317074</v>
      </c>
      <c r="AS83" s="63">
        <v>14.055488402439023</v>
      </c>
      <c r="AT83" s="63">
        <v>27.154877451219512</v>
      </c>
      <c r="AU83" s="63">
        <v>29.478658536585368</v>
      </c>
      <c r="AV83" s="63">
        <v>55.074391439024389</v>
      </c>
      <c r="AW83" s="63">
        <v>31.837804280487806</v>
      </c>
      <c r="AX83" s="63">
        <v>8.9347563902439031</v>
      </c>
      <c r="AY83" s="63">
        <v>1.5941463536585365</v>
      </c>
      <c r="AZ83" s="63">
        <v>6.9451219512195124</v>
      </c>
      <c r="BA83" s="63">
        <v>13.676218914634147</v>
      </c>
      <c r="BB83" s="63">
        <v>6.5634147804878049</v>
      </c>
      <c r="BC83" s="63">
        <v>16.198781085365852</v>
      </c>
      <c r="BD83" s="63">
        <v>14.982926536585365</v>
      </c>
      <c r="BE83" s="63">
        <v>9.2067074634146344</v>
      </c>
      <c r="BF83" s="63">
        <v>8.7432928292682934</v>
      </c>
    </row>
    <row r="84" spans="1:58" x14ac:dyDescent="0.35">
      <c r="A84" s="8">
        <v>44652</v>
      </c>
      <c r="B84">
        <v>3758.75</v>
      </c>
      <c r="C84">
        <v>1903.5500489999999</v>
      </c>
      <c r="D84">
        <v>601.79998799999998</v>
      </c>
      <c r="E84">
        <v>7408.1000979999999</v>
      </c>
      <c r="F84">
        <v>83.050003000000004</v>
      </c>
      <c r="G84">
        <v>2276.5</v>
      </c>
      <c r="H84">
        <v>142.949997</v>
      </c>
      <c r="I84">
        <v>225.050003</v>
      </c>
      <c r="J84">
        <v>257.89999399999999</v>
      </c>
      <c r="K84">
        <v>1506</v>
      </c>
      <c r="L84">
        <v>736.25</v>
      </c>
      <c r="M84">
        <v>1750.400024</v>
      </c>
      <c r="N84">
        <v>2367.1999510000001</v>
      </c>
      <c r="O84">
        <v>1173.099976</v>
      </c>
      <c r="P84">
        <v>2183.5</v>
      </c>
      <c r="Q84">
        <v>2421.4499510000001</v>
      </c>
      <c r="R84">
        <v>4506.8999020000001</v>
      </c>
      <c r="S84">
        <v>2597.8000489999999</v>
      </c>
      <c r="T84">
        <v>732.20001200000002</v>
      </c>
      <c r="U84">
        <v>131.71000699999999</v>
      </c>
      <c r="V84">
        <v>570.5</v>
      </c>
      <c r="W84">
        <v>1113.349976</v>
      </c>
      <c r="X84">
        <v>550.34997599999997</v>
      </c>
      <c r="Y84">
        <v>1348.599976</v>
      </c>
      <c r="Z84">
        <v>1239.150024</v>
      </c>
      <c r="AA84">
        <v>758.5</v>
      </c>
      <c r="AB84">
        <v>732</v>
      </c>
      <c r="AF84" s="63">
        <v>45.838414634146339</v>
      </c>
      <c r="AG84" s="63">
        <v>23.214024987804876</v>
      </c>
      <c r="AH84" s="63">
        <v>7.3390242439024389</v>
      </c>
      <c r="AI84" s="63">
        <v>90.342684121951223</v>
      </c>
      <c r="AJ84" s="63">
        <v>1.0128049146341465</v>
      </c>
      <c r="AK84" s="63">
        <v>27.762195121951219</v>
      </c>
      <c r="AL84" s="63">
        <v>1.7432926463414633</v>
      </c>
      <c r="AM84" s="63">
        <v>2.7445122317073172</v>
      </c>
      <c r="AN84" s="63">
        <v>3.1451218780487804</v>
      </c>
      <c r="AO84" s="63">
        <v>18.365853658536587</v>
      </c>
      <c r="AP84" s="63">
        <v>8.9786585365853657</v>
      </c>
      <c r="AQ84" s="63">
        <v>21.346341756097562</v>
      </c>
      <c r="AR84" s="63">
        <v>28.868292085365855</v>
      </c>
      <c r="AS84" s="63">
        <v>14.306097268292682</v>
      </c>
      <c r="AT84" s="63">
        <v>26.628048780487806</v>
      </c>
      <c r="AU84" s="63">
        <v>29.529877451219512</v>
      </c>
      <c r="AV84" s="63">
        <v>54.962193926829272</v>
      </c>
      <c r="AW84" s="63">
        <v>31.680488402439025</v>
      </c>
      <c r="AX84" s="63">
        <v>8.9292684390243906</v>
      </c>
      <c r="AY84" s="63">
        <v>1.6062195975609754</v>
      </c>
      <c r="AZ84" s="63">
        <v>6.9573170731707314</v>
      </c>
      <c r="BA84" s="63">
        <v>13.577438731707316</v>
      </c>
      <c r="BB84" s="63">
        <v>6.7115850731707312</v>
      </c>
      <c r="BC84" s="63">
        <v>16.446341170731706</v>
      </c>
      <c r="BD84" s="63">
        <v>15.111585658536585</v>
      </c>
      <c r="BE84" s="63">
        <v>9.25</v>
      </c>
      <c r="BF84" s="63">
        <v>8.9268292682926838</v>
      </c>
    </row>
    <row r="85" spans="1:58" x14ac:dyDescent="0.35">
      <c r="A85" s="8">
        <v>44655</v>
      </c>
      <c r="B85">
        <v>3770.3500979999999</v>
      </c>
      <c r="C85">
        <v>1882.9499510000001</v>
      </c>
      <c r="D85">
        <v>605.59997599999997</v>
      </c>
      <c r="E85">
        <v>7490.6499020000001</v>
      </c>
      <c r="F85">
        <v>85.349997999999999</v>
      </c>
      <c r="G85">
        <v>2355</v>
      </c>
      <c r="H85">
        <v>144.300003</v>
      </c>
      <c r="I85">
        <v>227.39999399999999</v>
      </c>
      <c r="J85">
        <v>246.449997</v>
      </c>
      <c r="K85">
        <v>1656.8000489999999</v>
      </c>
      <c r="L85">
        <v>746.59997599999997</v>
      </c>
      <c r="M85">
        <v>1707.5</v>
      </c>
      <c r="N85">
        <v>2427.6000979999999</v>
      </c>
      <c r="O85">
        <v>1180.3000489999999</v>
      </c>
      <c r="P85">
        <v>2152.1999510000001</v>
      </c>
      <c r="Q85">
        <v>2443.6499020000001</v>
      </c>
      <c r="R85">
        <v>4564.9501950000003</v>
      </c>
      <c r="S85">
        <v>2731.6999510000001</v>
      </c>
      <c r="T85">
        <v>732.70001200000002</v>
      </c>
      <c r="U85">
        <v>134.19000199999999</v>
      </c>
      <c r="V85">
        <v>587.5</v>
      </c>
      <c r="W85">
        <v>1126.3000489999999</v>
      </c>
      <c r="X85">
        <v>571.79998799999998</v>
      </c>
      <c r="Y85">
        <v>1349.9499510000001</v>
      </c>
      <c r="Z85">
        <v>1235.400024</v>
      </c>
      <c r="AA85">
        <v>767.79998799999998</v>
      </c>
      <c r="AB85">
        <v>768.59997599999997</v>
      </c>
      <c r="AF85" s="63">
        <v>45.979879243902438</v>
      </c>
      <c r="AG85" s="63">
        <v>22.962804280487806</v>
      </c>
      <c r="AH85" s="63">
        <v>7.3853655609756093</v>
      </c>
      <c r="AI85" s="63">
        <v>91.349389048780495</v>
      </c>
      <c r="AJ85" s="63">
        <v>1.0408536341463415</v>
      </c>
      <c r="AK85" s="63">
        <v>28.719512195121951</v>
      </c>
      <c r="AL85" s="63">
        <v>1.7597561341463415</v>
      </c>
      <c r="AM85" s="63">
        <v>2.7731706585365852</v>
      </c>
      <c r="AN85" s="63">
        <v>3.0054877682926828</v>
      </c>
      <c r="AO85" s="63">
        <v>20.204878646341463</v>
      </c>
      <c r="AP85" s="63">
        <v>9.1048777560975598</v>
      </c>
      <c r="AQ85" s="63">
        <v>20.823170731707318</v>
      </c>
      <c r="AR85" s="63">
        <v>29.604879243902438</v>
      </c>
      <c r="AS85" s="63">
        <v>14.393903036585366</v>
      </c>
      <c r="AT85" s="63">
        <v>26.246340865853661</v>
      </c>
      <c r="AU85" s="63">
        <v>29.800608560975611</v>
      </c>
      <c r="AV85" s="63">
        <v>55.670124329268297</v>
      </c>
      <c r="AW85" s="63">
        <v>33.313414036585364</v>
      </c>
      <c r="AX85" s="63">
        <v>8.9353660000000001</v>
      </c>
      <c r="AY85" s="63">
        <v>1.6364634390243902</v>
      </c>
      <c r="AZ85" s="63">
        <v>7.1646341463414638</v>
      </c>
      <c r="BA85" s="63">
        <v>13.735366451219512</v>
      </c>
      <c r="BB85" s="63">
        <v>6.9731705853658532</v>
      </c>
      <c r="BC85" s="63">
        <v>16.462804280487806</v>
      </c>
      <c r="BD85" s="63">
        <v>15.065853951219513</v>
      </c>
      <c r="BE85" s="63">
        <v>9.363414487804878</v>
      </c>
      <c r="BF85" s="63">
        <v>9.3731704390243902</v>
      </c>
    </row>
    <row r="86" spans="1:58" x14ac:dyDescent="0.35">
      <c r="A86" s="8">
        <v>44656</v>
      </c>
      <c r="B86">
        <v>3814.8000489999999</v>
      </c>
      <c r="C86">
        <v>1861.099976</v>
      </c>
      <c r="D86">
        <v>599.15002400000003</v>
      </c>
      <c r="E86">
        <v>7388.4501950000003</v>
      </c>
      <c r="F86">
        <v>85.900002000000001</v>
      </c>
      <c r="G86">
        <v>2341.4499510000001</v>
      </c>
      <c r="H86">
        <v>149.10000600000001</v>
      </c>
      <c r="I86">
        <v>233.050003</v>
      </c>
      <c r="J86">
        <v>249.64999399999999</v>
      </c>
      <c r="K86">
        <v>1608.25</v>
      </c>
      <c r="L86">
        <v>741.79998799999998</v>
      </c>
      <c r="M86">
        <v>1721.3000489999999</v>
      </c>
      <c r="N86">
        <v>2437.1499020000001</v>
      </c>
      <c r="O86">
        <v>1258.650024</v>
      </c>
      <c r="P86">
        <v>2137.4499510000001</v>
      </c>
      <c r="Q86">
        <v>2460.6499020000001</v>
      </c>
      <c r="R86">
        <v>4554.25</v>
      </c>
      <c r="S86">
        <v>2778.8999020000001</v>
      </c>
      <c r="T86">
        <v>733.45001200000002</v>
      </c>
      <c r="U86">
        <v>134.490005</v>
      </c>
      <c r="V86">
        <v>586.84997599999997</v>
      </c>
      <c r="W86">
        <v>1118.349976</v>
      </c>
      <c r="X86">
        <v>569.65002400000003</v>
      </c>
      <c r="Y86">
        <v>1351.849976</v>
      </c>
      <c r="Z86">
        <v>1241.5</v>
      </c>
      <c r="AA86">
        <v>766.59997599999997</v>
      </c>
      <c r="AB86">
        <v>807</v>
      </c>
      <c r="AF86" s="63">
        <v>46.521951817073173</v>
      </c>
      <c r="AG86" s="63">
        <v>22.696341170731706</v>
      </c>
      <c r="AH86" s="63">
        <v>7.3067076097560983</v>
      </c>
      <c r="AI86" s="63">
        <v>90.103051158536587</v>
      </c>
      <c r="AJ86" s="63">
        <v>1.047561</v>
      </c>
      <c r="AK86" s="63">
        <v>28.554267695121951</v>
      </c>
      <c r="AL86" s="63">
        <v>1.818292756097561</v>
      </c>
      <c r="AM86" s="63">
        <v>2.8420732073170734</v>
      </c>
      <c r="AN86" s="63">
        <v>3.0445121219512195</v>
      </c>
      <c r="AO86" s="63">
        <v>19.612804878048781</v>
      </c>
      <c r="AP86" s="63">
        <v>9.0463413170731712</v>
      </c>
      <c r="AQ86" s="63">
        <v>20.99146401219512</v>
      </c>
      <c r="AR86" s="63">
        <v>29.721340268292685</v>
      </c>
      <c r="AS86" s="63">
        <v>15.349390536585366</v>
      </c>
      <c r="AT86" s="63">
        <v>26.066462817073173</v>
      </c>
      <c r="AU86" s="63">
        <v>30.007925634146343</v>
      </c>
      <c r="AV86" s="63">
        <v>55.539634146341463</v>
      </c>
      <c r="AW86" s="63">
        <v>33.88902319512195</v>
      </c>
      <c r="AX86" s="63">
        <v>8.9445123414634153</v>
      </c>
      <c r="AY86" s="63">
        <v>1.6401220121951219</v>
      </c>
      <c r="AZ86" s="63">
        <v>7.1567070243902435</v>
      </c>
      <c r="BA86" s="63">
        <v>13.638414341463415</v>
      </c>
      <c r="BB86" s="63">
        <v>6.9469515121951222</v>
      </c>
      <c r="BC86" s="63">
        <v>16.485975317073169</v>
      </c>
      <c r="BD86" s="63">
        <v>15.140243902439025</v>
      </c>
      <c r="BE86" s="63">
        <v>9.3487801951219502</v>
      </c>
      <c r="BF86" s="63">
        <v>9.8414634146341466</v>
      </c>
    </row>
    <row r="87" spans="1:58" x14ac:dyDescent="0.35">
      <c r="A87" s="8">
        <v>44657</v>
      </c>
      <c r="B87">
        <v>3755.3500979999999</v>
      </c>
      <c r="C87">
        <v>1828.849976</v>
      </c>
      <c r="D87">
        <v>593.54998799999998</v>
      </c>
      <c r="E87">
        <v>7346.9501950000003</v>
      </c>
      <c r="F87">
        <v>87.150002000000001</v>
      </c>
      <c r="G87">
        <v>2324.3000489999999</v>
      </c>
      <c r="H87">
        <v>153</v>
      </c>
      <c r="I87">
        <v>236.64999399999999</v>
      </c>
      <c r="J87">
        <v>258.85000600000001</v>
      </c>
      <c r="K87">
        <v>1550.849976</v>
      </c>
      <c r="L87">
        <v>741.59997599999997</v>
      </c>
      <c r="M87">
        <v>1760.849976</v>
      </c>
      <c r="N87">
        <v>2458.6499020000001</v>
      </c>
      <c r="O87">
        <v>1251.849976</v>
      </c>
      <c r="P87">
        <v>2143.5</v>
      </c>
      <c r="Q87">
        <v>2482</v>
      </c>
      <c r="R87">
        <v>4511.75</v>
      </c>
      <c r="S87">
        <v>2700</v>
      </c>
      <c r="T87">
        <v>737.40002400000003</v>
      </c>
      <c r="U87">
        <v>137.074997</v>
      </c>
      <c r="V87">
        <v>581.25</v>
      </c>
      <c r="W87">
        <v>1107.099976</v>
      </c>
      <c r="X87">
        <v>555.84997599999997</v>
      </c>
      <c r="Y87">
        <v>1367.400024</v>
      </c>
      <c r="Z87">
        <v>1267.650024</v>
      </c>
      <c r="AA87">
        <v>775.65002400000003</v>
      </c>
      <c r="AB87">
        <v>799.34997599999997</v>
      </c>
      <c r="AF87" s="63">
        <v>45.796952414634148</v>
      </c>
      <c r="AG87" s="63">
        <v>22.303048487804876</v>
      </c>
      <c r="AH87" s="63">
        <v>7.238414487804878</v>
      </c>
      <c r="AI87" s="63">
        <v>89.596953597560983</v>
      </c>
      <c r="AJ87" s="63">
        <v>1.0628049024390245</v>
      </c>
      <c r="AK87" s="63">
        <v>28.345122548780488</v>
      </c>
      <c r="AL87" s="63">
        <v>1.8658536585365855</v>
      </c>
      <c r="AM87" s="63">
        <v>2.8859755365853657</v>
      </c>
      <c r="AN87" s="63">
        <v>3.1567073902439025</v>
      </c>
      <c r="AO87" s="63">
        <v>18.912804585365855</v>
      </c>
      <c r="AP87" s="63">
        <v>9.0439021463414626</v>
      </c>
      <c r="AQ87" s="63">
        <v>21.47378019512195</v>
      </c>
      <c r="AR87" s="63">
        <v>29.983535390243905</v>
      </c>
      <c r="AS87" s="63">
        <v>15.266463121951219</v>
      </c>
      <c r="AT87" s="63">
        <v>26.140243902439025</v>
      </c>
      <c r="AU87" s="63">
        <v>30.26829268292683</v>
      </c>
      <c r="AV87" s="63">
        <v>55.021341463414636</v>
      </c>
      <c r="AW87" s="63">
        <v>32.926829268292686</v>
      </c>
      <c r="AX87" s="63">
        <v>8.9926832195121946</v>
      </c>
      <c r="AY87" s="63">
        <v>1.6716463048780488</v>
      </c>
      <c r="AZ87" s="63">
        <v>7.0884146341463419</v>
      </c>
      <c r="BA87" s="63">
        <v>13.501219219512194</v>
      </c>
      <c r="BB87" s="63">
        <v>6.7786582439024388</v>
      </c>
      <c r="BC87" s="63">
        <v>16.675610048780488</v>
      </c>
      <c r="BD87" s="63">
        <v>15.459146634146341</v>
      </c>
      <c r="BE87" s="63">
        <v>9.4591466341463413</v>
      </c>
      <c r="BF87" s="63">
        <v>9.7481704390243902</v>
      </c>
    </row>
    <row r="88" spans="1:58" x14ac:dyDescent="0.35">
      <c r="A88" s="8">
        <v>44658</v>
      </c>
      <c r="B88">
        <v>3684.1499020000001</v>
      </c>
      <c r="C88">
        <v>1811</v>
      </c>
      <c r="D88">
        <v>580.84997599999997</v>
      </c>
      <c r="E88">
        <v>7290.2001950000003</v>
      </c>
      <c r="F88">
        <v>85.400002000000001</v>
      </c>
      <c r="G88">
        <v>2286.6999510000001</v>
      </c>
      <c r="H88">
        <v>153.5</v>
      </c>
      <c r="I88">
        <v>231.35000600000001</v>
      </c>
      <c r="J88">
        <v>253.10000600000001</v>
      </c>
      <c r="K88">
        <v>1516.75</v>
      </c>
      <c r="L88">
        <v>748.54998799999998</v>
      </c>
      <c r="M88">
        <v>1727.75</v>
      </c>
      <c r="N88">
        <v>2470.6000979999999</v>
      </c>
      <c r="O88">
        <v>1249.1999510000001</v>
      </c>
      <c r="P88">
        <v>2161.1000979999999</v>
      </c>
      <c r="Q88">
        <v>2407.9499510000001</v>
      </c>
      <c r="R88">
        <v>4536.5</v>
      </c>
      <c r="S88">
        <v>2827.1499020000001</v>
      </c>
      <c r="T88">
        <v>728.04998799999998</v>
      </c>
      <c r="U88">
        <v>134.949997</v>
      </c>
      <c r="V88">
        <v>574.75</v>
      </c>
      <c r="W88">
        <v>1108.849976</v>
      </c>
      <c r="X88">
        <v>559</v>
      </c>
      <c r="Y88">
        <v>1396.650024</v>
      </c>
      <c r="Z88">
        <v>1328</v>
      </c>
      <c r="AA88">
        <v>762.40002400000003</v>
      </c>
      <c r="AB88">
        <v>770</v>
      </c>
      <c r="AF88" s="63">
        <v>44.928657341463413</v>
      </c>
      <c r="AG88" s="63">
        <v>22.085365853658537</v>
      </c>
      <c r="AH88" s="63">
        <v>7.0835362926829264</v>
      </c>
      <c r="AI88" s="63">
        <v>88.904880426829266</v>
      </c>
      <c r="AJ88" s="63">
        <v>1.0414634390243902</v>
      </c>
      <c r="AK88" s="63">
        <v>27.886584768292682</v>
      </c>
      <c r="AL88" s="63">
        <v>1.8719512195121952</v>
      </c>
      <c r="AM88" s="63">
        <v>2.8213415365853658</v>
      </c>
      <c r="AN88" s="63">
        <v>3.0865854390243905</v>
      </c>
      <c r="AO88" s="63">
        <v>18.496951219512194</v>
      </c>
      <c r="AP88" s="63">
        <v>9.1286583902439027</v>
      </c>
      <c r="AQ88" s="63">
        <v>21.070121951219512</v>
      </c>
      <c r="AR88" s="63">
        <v>30.129269487804876</v>
      </c>
      <c r="AS88" s="63">
        <v>15.23414574390244</v>
      </c>
      <c r="AT88" s="63">
        <v>26.354879243902438</v>
      </c>
      <c r="AU88" s="63">
        <v>29.365243304878049</v>
      </c>
      <c r="AV88" s="63">
        <v>55.323170731707314</v>
      </c>
      <c r="AW88" s="63">
        <v>34.477437829268297</v>
      </c>
      <c r="AX88" s="63">
        <v>8.8786583902439027</v>
      </c>
      <c r="AY88" s="63">
        <v>1.6457316707317073</v>
      </c>
      <c r="AZ88" s="63">
        <v>7.0091463414634143</v>
      </c>
      <c r="BA88" s="63">
        <v>13.522560682926828</v>
      </c>
      <c r="BB88" s="63">
        <v>6.8170731707317076</v>
      </c>
      <c r="BC88" s="63">
        <v>17.032317365853658</v>
      </c>
      <c r="BD88" s="63">
        <v>16.195121951219512</v>
      </c>
      <c r="BE88" s="63">
        <v>9.297561268292684</v>
      </c>
      <c r="BF88" s="63">
        <v>9.3902439024390247</v>
      </c>
    </row>
    <row r="89" spans="1:58" x14ac:dyDescent="0.35">
      <c r="A89" s="8">
        <v>44659</v>
      </c>
      <c r="B89">
        <v>3685.6499020000001</v>
      </c>
      <c r="C89">
        <v>1814.599976</v>
      </c>
      <c r="D89">
        <v>583.65002400000003</v>
      </c>
      <c r="E89">
        <v>7366.6000979999999</v>
      </c>
      <c r="F89">
        <v>85.099997999999999</v>
      </c>
      <c r="G89">
        <v>2272.6000979999999</v>
      </c>
      <c r="H89">
        <v>152.050003</v>
      </c>
      <c r="I89">
        <v>232.60000600000001</v>
      </c>
      <c r="J89">
        <v>247.35000600000001</v>
      </c>
      <c r="K89">
        <v>1514.650024</v>
      </c>
      <c r="L89">
        <v>754.29998799999998</v>
      </c>
      <c r="M89">
        <v>1728.849976</v>
      </c>
      <c r="N89">
        <v>2518.6000979999999</v>
      </c>
      <c r="O89">
        <v>1267.9499510000001</v>
      </c>
      <c r="P89">
        <v>2100</v>
      </c>
      <c r="Q89">
        <v>2400.8999020000001</v>
      </c>
      <c r="R89">
        <v>4606.1499020000001</v>
      </c>
      <c r="S89">
        <v>2803.75</v>
      </c>
      <c r="T89">
        <v>756.59997599999997</v>
      </c>
      <c r="U89">
        <v>137.074997</v>
      </c>
      <c r="V89">
        <v>581.75</v>
      </c>
      <c r="W89">
        <v>1160.4499510000001</v>
      </c>
      <c r="X89">
        <v>564.79998799999998</v>
      </c>
      <c r="Y89">
        <v>1380.1999510000001</v>
      </c>
      <c r="Z89">
        <v>1349.3000489999999</v>
      </c>
      <c r="AA89">
        <v>762.09997599999997</v>
      </c>
      <c r="AB89">
        <v>777.40002400000003</v>
      </c>
      <c r="AF89" s="63">
        <v>44.946950024390247</v>
      </c>
      <c r="AG89" s="63">
        <v>22.129268</v>
      </c>
      <c r="AH89" s="63">
        <v>7.1176832195121955</v>
      </c>
      <c r="AI89" s="63">
        <v>89.836586560975604</v>
      </c>
      <c r="AJ89" s="63">
        <v>1.0378048536585365</v>
      </c>
      <c r="AK89" s="63">
        <v>27.714635341463413</v>
      </c>
      <c r="AL89" s="63">
        <v>1.8542683292682927</v>
      </c>
      <c r="AM89" s="63">
        <v>2.8365854390243905</v>
      </c>
      <c r="AN89" s="63">
        <v>3.0164634878048782</v>
      </c>
      <c r="AO89" s="63">
        <v>18.471341756097562</v>
      </c>
      <c r="AP89" s="63">
        <v>9.1987803414634151</v>
      </c>
      <c r="AQ89" s="63">
        <v>21.083536292682926</v>
      </c>
      <c r="AR89" s="63">
        <v>30.714635341463413</v>
      </c>
      <c r="AS89" s="63">
        <v>15.462804280487806</v>
      </c>
      <c r="AT89" s="63">
        <v>25.609756097560975</v>
      </c>
      <c r="AU89" s="63">
        <v>29.279267097560975</v>
      </c>
      <c r="AV89" s="63">
        <v>56.172559780487809</v>
      </c>
      <c r="AW89" s="63">
        <v>34.19207317073171</v>
      </c>
      <c r="AX89" s="63">
        <v>9.2268289756097559</v>
      </c>
      <c r="AY89" s="63">
        <v>1.6716463048780488</v>
      </c>
      <c r="AZ89" s="63">
        <v>7.0945121951219514</v>
      </c>
      <c r="BA89" s="63">
        <v>14.151828670731708</v>
      </c>
      <c r="BB89" s="63">
        <v>6.887804731707317</v>
      </c>
      <c r="BC89" s="63">
        <v>16.831706719512194</v>
      </c>
      <c r="BD89" s="63">
        <v>16.454878646341463</v>
      </c>
      <c r="BE89" s="63">
        <v>9.2939021463414626</v>
      </c>
      <c r="BF89" s="63">
        <v>9.4804880975609755</v>
      </c>
    </row>
    <row r="90" spans="1:58" x14ac:dyDescent="0.35">
      <c r="A90" s="8">
        <v>44662</v>
      </c>
      <c r="B90">
        <v>3696.3999020000001</v>
      </c>
      <c r="C90">
        <v>1766.5500489999999</v>
      </c>
      <c r="D90">
        <v>571.09997599999997</v>
      </c>
      <c r="E90">
        <v>7336.6499020000001</v>
      </c>
      <c r="F90">
        <v>84.449996999999996</v>
      </c>
      <c r="G90">
        <v>2257</v>
      </c>
      <c r="H90">
        <v>153.10000600000001</v>
      </c>
      <c r="I90">
        <v>230.89999399999999</v>
      </c>
      <c r="J90">
        <v>248.85000600000001</v>
      </c>
      <c r="K90">
        <v>1496.150024</v>
      </c>
      <c r="L90">
        <v>759.59997599999997</v>
      </c>
      <c r="M90">
        <v>1742.6999510000001</v>
      </c>
      <c r="N90">
        <v>2499.5500489999999</v>
      </c>
      <c r="O90">
        <v>1275.1999510000001</v>
      </c>
      <c r="P90">
        <v>2087.8500979999999</v>
      </c>
      <c r="Q90">
        <v>2390.75</v>
      </c>
      <c r="R90">
        <v>4662.1499020000001</v>
      </c>
      <c r="S90">
        <v>2763.25</v>
      </c>
      <c r="T90">
        <v>767.40002400000003</v>
      </c>
      <c r="U90">
        <v>135.78999300000001</v>
      </c>
      <c r="V90">
        <v>576.34997599999997</v>
      </c>
      <c r="W90">
        <v>1142.5</v>
      </c>
      <c r="X90">
        <v>567.40002400000003</v>
      </c>
      <c r="Y90">
        <v>1356</v>
      </c>
      <c r="Z90">
        <v>1335.75</v>
      </c>
      <c r="AA90">
        <v>758.04998799999998</v>
      </c>
      <c r="AB90">
        <v>763</v>
      </c>
      <c r="AF90" s="63">
        <v>45.078047585365852</v>
      </c>
      <c r="AG90" s="63">
        <v>21.543293280487806</v>
      </c>
      <c r="AH90" s="63">
        <v>6.9646338536585359</v>
      </c>
      <c r="AI90" s="63">
        <v>89.471340268292678</v>
      </c>
      <c r="AJ90" s="63">
        <v>1.0298780121951219</v>
      </c>
      <c r="AK90" s="63">
        <v>27.524390243902438</v>
      </c>
      <c r="AL90" s="63">
        <v>1.8670732439024391</v>
      </c>
      <c r="AM90" s="63">
        <v>2.8158535853658537</v>
      </c>
      <c r="AN90" s="63">
        <v>3.0347561707317072</v>
      </c>
      <c r="AO90" s="63">
        <v>18.245732</v>
      </c>
      <c r="AP90" s="63">
        <v>9.2634143414634149</v>
      </c>
      <c r="AQ90" s="63">
        <v>21.252438426829269</v>
      </c>
      <c r="AR90" s="63">
        <v>30.482317670731707</v>
      </c>
      <c r="AS90" s="63">
        <v>15.551218914634147</v>
      </c>
      <c r="AT90" s="63">
        <v>25.461586560975608</v>
      </c>
      <c r="AU90" s="63">
        <v>29.155487804878049</v>
      </c>
      <c r="AV90" s="63">
        <v>56.855486609756099</v>
      </c>
      <c r="AW90" s="63">
        <v>33.698170731707314</v>
      </c>
      <c r="AX90" s="63">
        <v>9.3585368780487812</v>
      </c>
      <c r="AY90" s="63">
        <v>1.6559755243902441</v>
      </c>
      <c r="AZ90" s="63">
        <v>7.0286582439024388</v>
      </c>
      <c r="BA90" s="63">
        <v>13.932926829268293</v>
      </c>
      <c r="BB90" s="63">
        <v>6.9195124878048784</v>
      </c>
      <c r="BC90" s="63">
        <v>16.536585365853657</v>
      </c>
      <c r="BD90" s="63">
        <v>16.289634146341463</v>
      </c>
      <c r="BE90" s="63">
        <v>9.2445120487804875</v>
      </c>
      <c r="BF90" s="63">
        <v>9.3048780487804876</v>
      </c>
    </row>
    <row r="91" spans="1:58" x14ac:dyDescent="0.35">
      <c r="A91" s="8">
        <v>44663</v>
      </c>
      <c r="B91">
        <v>3691.1000979999999</v>
      </c>
      <c r="C91">
        <v>1742.4499510000001</v>
      </c>
      <c r="D91">
        <v>558.70001200000002</v>
      </c>
      <c r="E91">
        <v>7274.5</v>
      </c>
      <c r="F91">
        <v>82.949996999999996</v>
      </c>
      <c r="G91">
        <v>2221.3999020000001</v>
      </c>
      <c r="H91">
        <v>152.60000600000001</v>
      </c>
      <c r="I91">
        <v>233.10000600000001</v>
      </c>
      <c r="J91">
        <v>247.35000600000001</v>
      </c>
      <c r="K91">
        <v>1493.5</v>
      </c>
      <c r="L91">
        <v>763.84997599999997</v>
      </c>
      <c r="M91">
        <v>1741.5</v>
      </c>
      <c r="N91">
        <v>2450.6000979999999</v>
      </c>
      <c r="O91">
        <v>1255.8000489999999</v>
      </c>
      <c r="P91">
        <v>2084.6499020000001</v>
      </c>
      <c r="Q91">
        <v>2380.3000489999999</v>
      </c>
      <c r="R91">
        <v>4626.2998049999997</v>
      </c>
      <c r="S91">
        <v>2653.8000489999999</v>
      </c>
      <c r="T91">
        <v>755.90002400000003</v>
      </c>
      <c r="U91">
        <v>132.02499399999999</v>
      </c>
      <c r="V91">
        <v>542.34997599999997</v>
      </c>
      <c r="W91">
        <v>1149.099976</v>
      </c>
      <c r="X91">
        <v>562.29998799999998</v>
      </c>
      <c r="Y91">
        <v>1352.599976</v>
      </c>
      <c r="Z91">
        <v>1316.75</v>
      </c>
      <c r="AA91">
        <v>741.65002400000003</v>
      </c>
      <c r="AB91">
        <v>747.5</v>
      </c>
      <c r="AF91" s="63">
        <v>45.01341582926829</v>
      </c>
      <c r="AG91" s="63">
        <v>21.249389646341463</v>
      </c>
      <c r="AH91" s="63">
        <v>6.8134147804878049</v>
      </c>
      <c r="AI91" s="63">
        <v>88.713414634146346</v>
      </c>
      <c r="AJ91" s="63">
        <v>1.0115853292682926</v>
      </c>
      <c r="AK91" s="63">
        <v>27.090242707317074</v>
      </c>
      <c r="AL91" s="63">
        <v>1.8609756829268294</v>
      </c>
      <c r="AM91" s="63">
        <v>2.8426830000000001</v>
      </c>
      <c r="AN91" s="63">
        <v>3.0164634878048782</v>
      </c>
      <c r="AO91" s="63">
        <v>18.213414634146343</v>
      </c>
      <c r="AP91" s="63">
        <v>9.3152436097560969</v>
      </c>
      <c r="AQ91" s="63">
        <v>21.237804878048781</v>
      </c>
      <c r="AR91" s="63">
        <v>29.885367048780488</v>
      </c>
      <c r="AS91" s="63">
        <v>15.314634743902438</v>
      </c>
      <c r="AT91" s="63">
        <v>25.422559780487806</v>
      </c>
      <c r="AU91" s="63">
        <v>29.028049378048781</v>
      </c>
      <c r="AV91" s="63">
        <v>56.418290304878042</v>
      </c>
      <c r="AW91" s="63">
        <v>32.363415231707314</v>
      </c>
      <c r="AX91" s="63">
        <v>9.2182929756097565</v>
      </c>
      <c r="AY91" s="63">
        <v>1.6100609024390242</v>
      </c>
      <c r="AZ91" s="63">
        <v>6.614024097560975</v>
      </c>
      <c r="BA91" s="63">
        <v>14.013414341463415</v>
      </c>
      <c r="BB91" s="63">
        <v>6.8573169268292684</v>
      </c>
      <c r="BC91" s="63">
        <v>16.495121658536586</v>
      </c>
      <c r="BD91" s="63">
        <v>16.057926829268293</v>
      </c>
      <c r="BE91" s="63">
        <v>9.0445124878048784</v>
      </c>
      <c r="BF91" s="63">
        <v>9.1158536585365848</v>
      </c>
    </row>
    <row r="92" spans="1:58" x14ac:dyDescent="0.35">
      <c r="A92" s="8">
        <v>44664</v>
      </c>
      <c r="B92">
        <v>3661.9499510000001</v>
      </c>
      <c r="C92">
        <v>1748.5500489999999</v>
      </c>
      <c r="D92">
        <v>559.20001200000002</v>
      </c>
      <c r="E92">
        <v>7328.4501950000003</v>
      </c>
      <c r="F92">
        <v>82.349997999999999</v>
      </c>
      <c r="G92">
        <v>2198.25</v>
      </c>
      <c r="H92">
        <v>153.949997</v>
      </c>
      <c r="I92">
        <v>229.5</v>
      </c>
      <c r="J92">
        <v>248.25</v>
      </c>
      <c r="K92">
        <v>1464.9499510000001</v>
      </c>
      <c r="L92">
        <v>762.25</v>
      </c>
      <c r="M92">
        <v>1765.650024</v>
      </c>
      <c r="N92">
        <v>2467</v>
      </c>
      <c r="O92">
        <v>1273.6999510000001</v>
      </c>
      <c r="P92">
        <v>2097.8500979999999</v>
      </c>
      <c r="Q92">
        <v>2370.8500979999999</v>
      </c>
      <c r="R92">
        <v>4744.4501950000003</v>
      </c>
      <c r="S92">
        <v>2693.8000489999999</v>
      </c>
      <c r="T92">
        <v>766.34997599999997</v>
      </c>
      <c r="U92">
        <v>131.949997</v>
      </c>
      <c r="V92">
        <v>546.75</v>
      </c>
      <c r="W92">
        <v>1146.900024</v>
      </c>
      <c r="X92">
        <v>564.84997599999997</v>
      </c>
      <c r="Y92">
        <v>1358.650024</v>
      </c>
      <c r="Z92">
        <v>1302.5500489999999</v>
      </c>
      <c r="AA92">
        <v>740.65002400000003</v>
      </c>
      <c r="AB92">
        <v>740.5</v>
      </c>
      <c r="AF92" s="63">
        <v>44.657926231707314</v>
      </c>
      <c r="AG92" s="63">
        <v>21.323781085365852</v>
      </c>
      <c r="AH92" s="63">
        <v>6.8195123414634145</v>
      </c>
      <c r="AI92" s="63">
        <v>89.371343841463414</v>
      </c>
      <c r="AJ92" s="63">
        <v>1.0042682682926829</v>
      </c>
      <c r="AK92" s="63">
        <v>26.807926829268293</v>
      </c>
      <c r="AL92" s="63">
        <v>1.8774389878048781</v>
      </c>
      <c r="AM92" s="63">
        <v>2.7987804878048781</v>
      </c>
      <c r="AN92" s="63">
        <v>3.0274390243902438</v>
      </c>
      <c r="AO92" s="63">
        <v>17.865243304878049</v>
      </c>
      <c r="AP92" s="63">
        <v>9.2957317073170724</v>
      </c>
      <c r="AQ92" s="63">
        <v>21.532317365853658</v>
      </c>
      <c r="AR92" s="63">
        <v>30.085365853658537</v>
      </c>
      <c r="AS92" s="63">
        <v>15.532926231707318</v>
      </c>
      <c r="AT92" s="63">
        <v>25.583537780487802</v>
      </c>
      <c r="AU92" s="63">
        <v>28.912806073170731</v>
      </c>
      <c r="AV92" s="63">
        <v>57.859148719512199</v>
      </c>
      <c r="AW92" s="63">
        <v>32.851220109756099</v>
      </c>
      <c r="AX92" s="63">
        <v>9.3457314146341464</v>
      </c>
      <c r="AY92" s="63">
        <v>1.6091463048780488</v>
      </c>
      <c r="AZ92" s="63">
        <v>6.6676829268292686</v>
      </c>
      <c r="BA92" s="63">
        <v>13.986585658536585</v>
      </c>
      <c r="BB92" s="63">
        <v>6.888414341463414</v>
      </c>
      <c r="BC92" s="63">
        <v>16.568902731707318</v>
      </c>
      <c r="BD92" s="63">
        <v>15.884756695121951</v>
      </c>
      <c r="BE92" s="63">
        <v>9.0323173658536593</v>
      </c>
      <c r="BF92" s="63">
        <v>9.0304878048780495</v>
      </c>
    </row>
    <row r="93" spans="1:58" x14ac:dyDescent="0.35">
      <c r="A93" s="8">
        <v>44669</v>
      </c>
      <c r="B93">
        <v>3528.0500489999999</v>
      </c>
      <c r="C93">
        <v>1621.400024</v>
      </c>
      <c r="D93">
        <v>538.59997599999997</v>
      </c>
      <c r="E93">
        <v>7261.4501950000003</v>
      </c>
      <c r="F93">
        <v>82.050003000000004</v>
      </c>
      <c r="G93">
        <v>2183.6999510000001</v>
      </c>
      <c r="H93">
        <v>163.199997</v>
      </c>
      <c r="I93">
        <v>231.10000600000001</v>
      </c>
      <c r="J93">
        <v>242.35000600000001</v>
      </c>
      <c r="K93">
        <v>1395.4499510000001</v>
      </c>
      <c r="L93">
        <v>757.79998799999998</v>
      </c>
      <c r="M93">
        <v>1790.75</v>
      </c>
      <c r="N93">
        <v>2444.1999510000001</v>
      </c>
      <c r="O93">
        <v>1279.8000489999999</v>
      </c>
      <c r="P93">
        <v>2096.5500489999999</v>
      </c>
      <c r="Q93">
        <v>2397.8000489999999</v>
      </c>
      <c r="R93">
        <v>4554.5</v>
      </c>
      <c r="S93">
        <v>2696.9499510000001</v>
      </c>
      <c r="T93">
        <v>767.84997599999997</v>
      </c>
      <c r="U93">
        <v>133.91000399999999</v>
      </c>
      <c r="V93">
        <v>545.34997599999997</v>
      </c>
      <c r="W93">
        <v>1173.400024</v>
      </c>
      <c r="X93">
        <v>574.29998799999998</v>
      </c>
      <c r="Y93">
        <v>1357.3000489999999</v>
      </c>
      <c r="Z93">
        <v>1307.8000489999999</v>
      </c>
      <c r="AA93">
        <v>729.5</v>
      </c>
      <c r="AB93">
        <v>732.40002400000003</v>
      </c>
      <c r="AF93" s="63">
        <v>43.025000597560975</v>
      </c>
      <c r="AG93" s="63">
        <v>19.773171024390244</v>
      </c>
      <c r="AH93" s="63">
        <v>6.5682923902439017</v>
      </c>
      <c r="AI93" s="63">
        <v>88.554270670731711</v>
      </c>
      <c r="AJ93" s="63">
        <v>1.0006097926829269</v>
      </c>
      <c r="AK93" s="63">
        <v>26.630487207317074</v>
      </c>
      <c r="AL93" s="63">
        <v>1.9902438658536585</v>
      </c>
      <c r="AM93" s="63">
        <v>2.818292756097561</v>
      </c>
      <c r="AN93" s="63">
        <v>2.9554878780487805</v>
      </c>
      <c r="AO93" s="63">
        <v>17.017682329268293</v>
      </c>
      <c r="AP93" s="63">
        <v>9.2414632682926836</v>
      </c>
      <c r="AQ93" s="63">
        <v>21.838414634146343</v>
      </c>
      <c r="AR93" s="63">
        <v>29.807316475609756</v>
      </c>
      <c r="AS93" s="63">
        <v>15.607317670731707</v>
      </c>
      <c r="AT93" s="63">
        <v>25.567683524390244</v>
      </c>
      <c r="AU93" s="63">
        <v>29.24146401219512</v>
      </c>
      <c r="AV93" s="63">
        <v>55.542682926829265</v>
      </c>
      <c r="AW93" s="63">
        <v>32.889633548780488</v>
      </c>
      <c r="AX93" s="63">
        <v>9.364024097560975</v>
      </c>
      <c r="AY93" s="63">
        <v>1.6330488292682925</v>
      </c>
      <c r="AZ93" s="63">
        <v>6.650609463414634</v>
      </c>
      <c r="BA93" s="63">
        <v>14.309756390243903</v>
      </c>
      <c r="BB93" s="63">
        <v>7.0036583902439027</v>
      </c>
      <c r="BC93" s="63">
        <v>16.552439621951219</v>
      </c>
      <c r="BD93" s="63">
        <v>15.948781085365853</v>
      </c>
      <c r="BE93" s="63">
        <v>8.8963414634146343</v>
      </c>
      <c r="BF93" s="63">
        <v>8.9317076097560975</v>
      </c>
    </row>
    <row r="94" spans="1:58" x14ac:dyDescent="0.35">
      <c r="A94" s="8">
        <v>44670</v>
      </c>
      <c r="B94">
        <v>3471.8999020000001</v>
      </c>
      <c r="C94">
        <v>1562</v>
      </c>
      <c r="D94">
        <v>530.45001200000002</v>
      </c>
      <c r="E94">
        <v>7259.5498049999997</v>
      </c>
      <c r="F94">
        <v>80.699996999999996</v>
      </c>
      <c r="G94">
        <v>2109.5500489999999</v>
      </c>
      <c r="H94">
        <v>160.64999399999999</v>
      </c>
      <c r="I94">
        <v>227.85000600000001</v>
      </c>
      <c r="J94">
        <v>248.5</v>
      </c>
      <c r="K94">
        <v>1342.1999510000001</v>
      </c>
      <c r="L94">
        <v>766.29998799999998</v>
      </c>
      <c r="M94">
        <v>1774.349976</v>
      </c>
      <c r="N94">
        <v>2382.0500489999999</v>
      </c>
      <c r="O94">
        <v>1285.8000489999999</v>
      </c>
      <c r="P94">
        <v>2051.3500979999999</v>
      </c>
      <c r="Q94">
        <v>2290.4499510000001</v>
      </c>
      <c r="R94">
        <v>4816.3500979999999</v>
      </c>
      <c r="S94">
        <v>2714.9499510000001</v>
      </c>
      <c r="T94">
        <v>746.40002400000003</v>
      </c>
      <c r="U94">
        <v>132.66000399999999</v>
      </c>
      <c r="V94">
        <v>540.79998799999998</v>
      </c>
      <c r="W94">
        <v>1124.6999510000001</v>
      </c>
      <c r="X94">
        <v>546.70001200000002</v>
      </c>
      <c r="Y94">
        <v>1342.400024</v>
      </c>
      <c r="Z94">
        <v>1282.5</v>
      </c>
      <c r="AA94">
        <v>723.5</v>
      </c>
      <c r="AB94">
        <v>706.75</v>
      </c>
      <c r="AF94" s="63">
        <v>42.340242707317074</v>
      </c>
      <c r="AG94" s="63">
        <v>19.048780487804876</v>
      </c>
      <c r="AH94" s="63">
        <v>6.4689025853658535</v>
      </c>
      <c r="AI94" s="63">
        <v>88.531095182926819</v>
      </c>
      <c r="AJ94" s="63">
        <v>0.98414630487804877</v>
      </c>
      <c r="AK94" s="63">
        <v>25.726220109756095</v>
      </c>
      <c r="AL94" s="63">
        <v>1.9591462682926828</v>
      </c>
      <c r="AM94" s="63">
        <v>2.7786586097560977</v>
      </c>
      <c r="AN94" s="63">
        <v>3.0304878048780486</v>
      </c>
      <c r="AO94" s="63">
        <v>16.368292085365855</v>
      </c>
      <c r="AP94" s="63">
        <v>9.3451218048780493</v>
      </c>
      <c r="AQ94" s="63">
        <v>21.638414341463413</v>
      </c>
      <c r="AR94" s="63">
        <v>29.049390841463413</v>
      </c>
      <c r="AS94" s="63">
        <v>15.680488402439023</v>
      </c>
      <c r="AT94" s="63">
        <v>25.016464609756095</v>
      </c>
      <c r="AU94" s="63">
        <v>27.932316475609756</v>
      </c>
      <c r="AV94" s="63">
        <v>58.73597680487805</v>
      </c>
      <c r="AW94" s="63">
        <v>33.109145743902438</v>
      </c>
      <c r="AX94" s="63">
        <v>9.1024393170731717</v>
      </c>
      <c r="AY94" s="63">
        <v>1.617804926829268</v>
      </c>
      <c r="AZ94" s="63">
        <v>6.5951218048780484</v>
      </c>
      <c r="BA94" s="63">
        <v>13.715853060975611</v>
      </c>
      <c r="BB94" s="63">
        <v>6.6670733170731706</v>
      </c>
      <c r="BC94" s="63">
        <v>16.370732</v>
      </c>
      <c r="BD94" s="63">
        <v>15.640243902439025</v>
      </c>
      <c r="BE94" s="63">
        <v>8.8231707317073162</v>
      </c>
      <c r="BF94" s="63">
        <v>8.6189024390243905</v>
      </c>
    </row>
    <row r="95" spans="1:58" x14ac:dyDescent="0.35">
      <c r="A95" s="8">
        <v>44671</v>
      </c>
      <c r="B95">
        <v>3556.8000489999999</v>
      </c>
      <c r="C95">
        <v>1587.6999510000001</v>
      </c>
      <c r="D95">
        <v>536.5</v>
      </c>
      <c r="E95">
        <v>7032.5</v>
      </c>
      <c r="F95">
        <v>80.949996999999996</v>
      </c>
      <c r="G95">
        <v>2096.6499020000001</v>
      </c>
      <c r="H95">
        <v>160.5</v>
      </c>
      <c r="I95">
        <v>227</v>
      </c>
      <c r="J95">
        <v>244.949997</v>
      </c>
      <c r="K95">
        <v>1354.3000489999999</v>
      </c>
      <c r="L95">
        <v>755.54998799999998</v>
      </c>
      <c r="M95">
        <v>1775.599976</v>
      </c>
      <c r="N95">
        <v>2383.8000489999999</v>
      </c>
      <c r="O95">
        <v>1299.349976</v>
      </c>
      <c r="P95">
        <v>2014.4499510000001</v>
      </c>
      <c r="Q95">
        <v>2141.3500979999999</v>
      </c>
      <c r="R95">
        <v>4780.9501950000003</v>
      </c>
      <c r="S95">
        <v>2727.3999020000001</v>
      </c>
      <c r="T95">
        <v>738.84997599999997</v>
      </c>
      <c r="U95">
        <v>131.425003</v>
      </c>
      <c r="V95">
        <v>545</v>
      </c>
      <c r="W95">
        <v>1128.349976</v>
      </c>
      <c r="X95">
        <v>559.29998799999998</v>
      </c>
      <c r="Y95">
        <v>1363.099976</v>
      </c>
      <c r="Z95">
        <v>1312.349976</v>
      </c>
      <c r="AA95">
        <v>739.34997599999997</v>
      </c>
      <c r="AB95">
        <v>709</v>
      </c>
      <c r="AF95" s="63">
        <v>43.375610353658537</v>
      </c>
      <c r="AG95" s="63">
        <v>19.362194524390244</v>
      </c>
      <c r="AH95" s="63">
        <v>6.5426829268292686</v>
      </c>
      <c r="AI95" s="63">
        <v>85.762195121951223</v>
      </c>
      <c r="AJ95" s="63">
        <v>0.98719508536585365</v>
      </c>
      <c r="AK95" s="63">
        <v>25.568901243902442</v>
      </c>
      <c r="AL95" s="63">
        <v>1.9573170731707317</v>
      </c>
      <c r="AM95" s="63">
        <v>2.7682926829268291</v>
      </c>
      <c r="AN95" s="63">
        <v>2.9871950853658538</v>
      </c>
      <c r="AO95" s="63">
        <v>16.515854256097562</v>
      </c>
      <c r="AP95" s="63">
        <v>9.214024243902438</v>
      </c>
      <c r="AQ95" s="63">
        <v>21.653658243902438</v>
      </c>
      <c r="AR95" s="63">
        <v>29.070732304878049</v>
      </c>
      <c r="AS95" s="63">
        <v>15.845731414634146</v>
      </c>
      <c r="AT95" s="63">
        <v>24.566462817073173</v>
      </c>
      <c r="AU95" s="63">
        <v>26.114025585365852</v>
      </c>
      <c r="AV95" s="63">
        <v>58.304270670731711</v>
      </c>
      <c r="AW95" s="63">
        <v>33.260974414634148</v>
      </c>
      <c r="AX95" s="63">
        <v>9.0103655609756093</v>
      </c>
      <c r="AY95" s="63">
        <v>1.6027439390243903</v>
      </c>
      <c r="AZ95" s="63">
        <v>6.6463414634146343</v>
      </c>
      <c r="BA95" s="63">
        <v>13.760365560975609</v>
      </c>
      <c r="BB95" s="63">
        <v>6.8207315609756094</v>
      </c>
      <c r="BC95" s="63">
        <v>16.623170439024388</v>
      </c>
      <c r="BD95" s="63">
        <v>16.004268</v>
      </c>
      <c r="BE95" s="63">
        <v>9.0164631219512188</v>
      </c>
      <c r="BF95" s="63">
        <v>8.6463414634146343</v>
      </c>
    </row>
    <row r="96" spans="1:58" x14ac:dyDescent="0.35">
      <c r="A96" s="8">
        <v>44672</v>
      </c>
      <c r="B96">
        <v>3628.6499020000001</v>
      </c>
      <c r="C96">
        <v>1618.8000489999999</v>
      </c>
      <c r="D96">
        <v>539.20001200000002</v>
      </c>
      <c r="E96">
        <v>7138.1000979999999</v>
      </c>
      <c r="F96">
        <v>88.449996999999996</v>
      </c>
      <c r="G96">
        <v>2092.75</v>
      </c>
      <c r="H96">
        <v>162.699997</v>
      </c>
      <c r="I96">
        <v>227.25</v>
      </c>
      <c r="J96">
        <v>247.5</v>
      </c>
      <c r="K96">
        <v>1374.349976</v>
      </c>
      <c r="L96">
        <v>762.34997599999997</v>
      </c>
      <c r="M96">
        <v>1797.599976</v>
      </c>
      <c r="N96">
        <v>2379.8500979999999</v>
      </c>
      <c r="O96">
        <v>1320.75</v>
      </c>
      <c r="P96">
        <v>2221.1000979999999</v>
      </c>
      <c r="Q96">
        <v>2187.4499510000001</v>
      </c>
      <c r="R96">
        <v>4885.25</v>
      </c>
      <c r="S96">
        <v>2780.5500489999999</v>
      </c>
      <c r="T96">
        <v>734.20001200000002</v>
      </c>
      <c r="U96">
        <v>130.21499600000001</v>
      </c>
      <c r="V96">
        <v>540.25</v>
      </c>
      <c r="W96">
        <v>1144.5500489999999</v>
      </c>
      <c r="X96">
        <v>570.95001200000002</v>
      </c>
      <c r="Y96">
        <v>1401</v>
      </c>
      <c r="Z96">
        <v>1282</v>
      </c>
      <c r="AA96">
        <v>735.75</v>
      </c>
      <c r="AB96">
        <v>744.45001200000002</v>
      </c>
      <c r="AF96" s="63">
        <v>44.251828073170735</v>
      </c>
      <c r="AG96" s="63">
        <v>19.74146401219512</v>
      </c>
      <c r="AH96" s="63">
        <v>6.5756099024390249</v>
      </c>
      <c r="AI96" s="63">
        <v>87.050001195121951</v>
      </c>
      <c r="AJ96" s="63">
        <v>1.0786585</v>
      </c>
      <c r="AK96" s="63">
        <v>25.521341463414632</v>
      </c>
      <c r="AL96" s="63">
        <v>1.9841463048780488</v>
      </c>
      <c r="AM96" s="63">
        <v>2.7713414634146343</v>
      </c>
      <c r="AN96" s="63">
        <v>3.0182926829268291</v>
      </c>
      <c r="AO96" s="63">
        <v>16.760365560975611</v>
      </c>
      <c r="AP96" s="63">
        <v>9.2969509268292683</v>
      </c>
      <c r="AQ96" s="63">
        <v>21.921950926829268</v>
      </c>
      <c r="AR96" s="63">
        <v>29.022562170731707</v>
      </c>
      <c r="AS96" s="63">
        <v>16.10670731707317</v>
      </c>
      <c r="AT96" s="63">
        <v>27.086586560975608</v>
      </c>
      <c r="AU96" s="63">
        <v>26.676218914634148</v>
      </c>
      <c r="AV96" s="63">
        <v>59.576219512195124</v>
      </c>
      <c r="AW96" s="63">
        <v>33.909146939024389</v>
      </c>
      <c r="AX96" s="63">
        <v>8.9536586829268288</v>
      </c>
      <c r="AY96" s="63">
        <v>1.587987756097561</v>
      </c>
      <c r="AZ96" s="63">
        <v>6.5884146341463419</v>
      </c>
      <c r="BA96" s="63">
        <v>13.957927426829267</v>
      </c>
      <c r="BB96" s="63">
        <v>6.962805024390244</v>
      </c>
      <c r="BC96" s="63">
        <v>17.085365853658537</v>
      </c>
      <c r="BD96" s="63">
        <v>15.634146341463415</v>
      </c>
      <c r="BE96" s="63">
        <v>8.9725609756097562</v>
      </c>
      <c r="BF96" s="63">
        <v>9.0786586829268288</v>
      </c>
    </row>
    <row r="97" spans="1:58" x14ac:dyDescent="0.35">
      <c r="A97" s="8">
        <v>44673</v>
      </c>
      <c r="B97">
        <v>3612.5500489999999</v>
      </c>
      <c r="C97">
        <v>1585.4499510000001</v>
      </c>
      <c r="D97">
        <v>537.70001200000002</v>
      </c>
      <c r="E97">
        <v>7110.75</v>
      </c>
      <c r="F97">
        <v>88.650002000000001</v>
      </c>
      <c r="G97">
        <v>2046.5500489999999</v>
      </c>
      <c r="H97">
        <v>160.449997</v>
      </c>
      <c r="I97">
        <v>225.449997</v>
      </c>
      <c r="J97">
        <v>245.199997</v>
      </c>
      <c r="K97">
        <v>1355.599976</v>
      </c>
      <c r="L97">
        <v>747.65002400000003</v>
      </c>
      <c r="M97">
        <v>1775.3000489999999</v>
      </c>
      <c r="N97">
        <v>2339.6999510000001</v>
      </c>
      <c r="O97">
        <v>1316.3000489999999</v>
      </c>
      <c r="P97">
        <v>2254.1999510000001</v>
      </c>
      <c r="Q97">
        <v>2135.4499510000001</v>
      </c>
      <c r="R97">
        <v>4813.7001950000003</v>
      </c>
      <c r="S97">
        <v>2735.8000489999999</v>
      </c>
      <c r="T97">
        <v>723.40002400000003</v>
      </c>
      <c r="U97">
        <v>127.754997</v>
      </c>
      <c r="V97">
        <v>514.15002400000003</v>
      </c>
      <c r="W97">
        <v>1137.25</v>
      </c>
      <c r="X97">
        <v>554.04998799999998</v>
      </c>
      <c r="Y97">
        <v>1318</v>
      </c>
      <c r="Z97">
        <v>1234.099976</v>
      </c>
      <c r="AA97">
        <v>738.75</v>
      </c>
      <c r="AB97">
        <v>742.79998799999998</v>
      </c>
      <c r="AF97" s="63">
        <v>44.055488402439025</v>
      </c>
      <c r="AG97" s="63">
        <v>19.3347555</v>
      </c>
      <c r="AH97" s="63">
        <v>6.5573172195121954</v>
      </c>
      <c r="AI97" s="63">
        <v>86.716463414634148</v>
      </c>
      <c r="AJ97" s="63">
        <v>1.0810975853658538</v>
      </c>
      <c r="AK97" s="63">
        <v>24.957927426829269</v>
      </c>
      <c r="AL97" s="63">
        <v>1.9567072804878047</v>
      </c>
      <c r="AM97" s="63">
        <v>2.7493902073170733</v>
      </c>
      <c r="AN97" s="63">
        <v>2.9902438658536585</v>
      </c>
      <c r="AO97" s="63">
        <v>16.531707024390244</v>
      </c>
      <c r="AP97" s="63">
        <v>9.1176832195121946</v>
      </c>
      <c r="AQ97" s="63">
        <v>21.650000597560975</v>
      </c>
      <c r="AR97" s="63">
        <v>28.532926231707318</v>
      </c>
      <c r="AS97" s="63">
        <v>16.052439621951219</v>
      </c>
      <c r="AT97" s="63">
        <v>27.490243304878049</v>
      </c>
      <c r="AU97" s="63">
        <v>26.042072573170731</v>
      </c>
      <c r="AV97" s="63">
        <v>58.703660914634149</v>
      </c>
      <c r="AW97" s="63">
        <v>33.363415231707314</v>
      </c>
      <c r="AX97" s="63">
        <v>8.8219515121951222</v>
      </c>
      <c r="AY97" s="63">
        <v>1.557987768292683</v>
      </c>
      <c r="AZ97" s="63">
        <v>6.2701222439024393</v>
      </c>
      <c r="BA97" s="63">
        <v>13.86890243902439</v>
      </c>
      <c r="BB97" s="63">
        <v>6.7567071707317075</v>
      </c>
      <c r="BC97" s="63">
        <v>16.073170731707318</v>
      </c>
      <c r="BD97" s="63">
        <v>15.049999707317072</v>
      </c>
      <c r="BE97" s="63">
        <v>9.0091463414634152</v>
      </c>
      <c r="BF97" s="63">
        <v>9.0585364390243903</v>
      </c>
    </row>
    <row r="98" spans="1:58" x14ac:dyDescent="0.35">
      <c r="A98" s="8">
        <v>44676</v>
      </c>
      <c r="B98">
        <v>3548.1999510000001</v>
      </c>
      <c r="C98">
        <v>1561.099976</v>
      </c>
      <c r="D98">
        <v>529.34997599999997</v>
      </c>
      <c r="E98">
        <v>7005.5</v>
      </c>
      <c r="F98">
        <v>86.5</v>
      </c>
      <c r="G98">
        <v>2005</v>
      </c>
      <c r="H98">
        <v>156.10000600000001</v>
      </c>
      <c r="I98">
        <v>222.85000600000001</v>
      </c>
      <c r="J98">
        <v>230</v>
      </c>
      <c r="K98">
        <v>1365.75</v>
      </c>
      <c r="L98">
        <v>752.20001200000002</v>
      </c>
      <c r="M98">
        <v>1767.5</v>
      </c>
      <c r="N98">
        <v>2261.6999510000001</v>
      </c>
      <c r="O98">
        <v>1301.900024</v>
      </c>
      <c r="P98">
        <v>2305.6999510000001</v>
      </c>
      <c r="Q98">
        <v>2096.5</v>
      </c>
      <c r="R98">
        <v>4676.0498049999997</v>
      </c>
      <c r="S98">
        <v>2724.5</v>
      </c>
      <c r="T98">
        <v>715.70001200000002</v>
      </c>
      <c r="U98">
        <v>122.035004</v>
      </c>
      <c r="V98">
        <v>495.5</v>
      </c>
      <c r="W98">
        <v>1091.25</v>
      </c>
      <c r="X98">
        <v>540</v>
      </c>
      <c r="Y98">
        <v>1305.75</v>
      </c>
      <c r="Z98">
        <v>1119.5</v>
      </c>
      <c r="AA98">
        <v>739.34997599999997</v>
      </c>
      <c r="AB98">
        <v>707.5</v>
      </c>
      <c r="AF98" s="63">
        <v>43.270731109756099</v>
      </c>
      <c r="AG98" s="63">
        <v>19.037804585365855</v>
      </c>
      <c r="AH98" s="63">
        <v>6.4554875121951216</v>
      </c>
      <c r="AI98" s="63">
        <v>85.432926829268297</v>
      </c>
      <c r="AJ98" s="63">
        <v>1.0548780487804879</v>
      </c>
      <c r="AK98" s="63">
        <v>24.451219512195124</v>
      </c>
      <c r="AL98" s="63">
        <v>1.9036586097560977</v>
      </c>
      <c r="AM98" s="63">
        <v>2.7176830000000001</v>
      </c>
      <c r="AN98" s="63">
        <v>2.8048780487804876</v>
      </c>
      <c r="AO98" s="63">
        <v>16.655487804878049</v>
      </c>
      <c r="AP98" s="63">
        <v>9.1731708780487811</v>
      </c>
      <c r="AQ98" s="63">
        <v>21.554878048780488</v>
      </c>
      <c r="AR98" s="63">
        <v>27.581706719512194</v>
      </c>
      <c r="AS98" s="63">
        <v>15.87682956097561</v>
      </c>
      <c r="AT98" s="63">
        <v>28.118292085365855</v>
      </c>
      <c r="AU98" s="63">
        <v>25.567073170731707</v>
      </c>
      <c r="AV98" s="63">
        <v>57.024997621951215</v>
      </c>
      <c r="AW98" s="63">
        <v>33.225609756097562</v>
      </c>
      <c r="AX98" s="63">
        <v>8.7280489268292687</v>
      </c>
      <c r="AY98" s="63">
        <v>1.4882317560975611</v>
      </c>
      <c r="AZ98" s="63">
        <v>6.0426829268292686</v>
      </c>
      <c r="BA98" s="63">
        <v>13.307926829268293</v>
      </c>
      <c r="BB98" s="63">
        <v>6.5853658536585362</v>
      </c>
      <c r="BC98" s="63">
        <v>15.923780487804878</v>
      </c>
      <c r="BD98" s="63">
        <v>13.652439024390244</v>
      </c>
      <c r="BE98" s="63">
        <v>9.0164631219512188</v>
      </c>
      <c r="BF98" s="63">
        <v>8.6280487804878057</v>
      </c>
    </row>
    <row r="99" spans="1:58" x14ac:dyDescent="0.35">
      <c r="A99" s="8">
        <v>44677</v>
      </c>
      <c r="B99">
        <v>3546.3000489999999</v>
      </c>
      <c r="C99">
        <v>1581</v>
      </c>
      <c r="D99">
        <v>529.25</v>
      </c>
      <c r="E99">
        <v>7240.5498049999997</v>
      </c>
      <c r="F99">
        <v>89.400002000000001</v>
      </c>
      <c r="G99">
        <v>2087.3500979999999</v>
      </c>
      <c r="H99">
        <v>157</v>
      </c>
      <c r="I99">
        <v>231.60000600000001</v>
      </c>
      <c r="J99">
        <v>222.14999399999999</v>
      </c>
      <c r="K99">
        <v>1372.0500489999999</v>
      </c>
      <c r="L99">
        <v>753.75</v>
      </c>
      <c r="M99">
        <v>1797.150024</v>
      </c>
      <c r="N99">
        <v>2274.1999510000001</v>
      </c>
      <c r="O99">
        <v>1325.9499510000001</v>
      </c>
      <c r="P99">
        <v>2230.5500489999999</v>
      </c>
      <c r="Q99">
        <v>2058</v>
      </c>
      <c r="R99">
        <v>4624.0498049999997</v>
      </c>
      <c r="S99">
        <v>2718.3000489999999</v>
      </c>
      <c r="T99">
        <v>721.20001200000002</v>
      </c>
      <c r="U99">
        <v>123.360001</v>
      </c>
      <c r="V99">
        <v>493.45001200000002</v>
      </c>
      <c r="W99">
        <v>1094.849976</v>
      </c>
      <c r="X99">
        <v>549.84997599999997</v>
      </c>
      <c r="Y99">
        <v>1328.1999510000001</v>
      </c>
      <c r="Z99">
        <v>1104.650024</v>
      </c>
      <c r="AA99">
        <v>756.29998799999998</v>
      </c>
      <c r="AB99">
        <v>714.70001200000002</v>
      </c>
      <c r="AF99" s="63">
        <v>43.247561573170728</v>
      </c>
      <c r="AG99" s="63">
        <v>19.280487804878049</v>
      </c>
      <c r="AH99" s="63">
        <v>6.4542682926829267</v>
      </c>
      <c r="AI99" s="63">
        <v>88.29938786585366</v>
      </c>
      <c r="AJ99" s="63">
        <v>1.0902439268292683</v>
      </c>
      <c r="AK99" s="63">
        <v>25.455489</v>
      </c>
      <c r="AL99" s="63">
        <v>1.9146341463414633</v>
      </c>
      <c r="AM99" s="63">
        <v>2.824390317073171</v>
      </c>
      <c r="AN99" s="63">
        <v>2.7091462682926828</v>
      </c>
      <c r="AO99" s="63">
        <v>16.732317670731707</v>
      </c>
      <c r="AP99" s="63">
        <v>9.1920731707317067</v>
      </c>
      <c r="AQ99" s="63">
        <v>21.916463707317074</v>
      </c>
      <c r="AR99" s="63">
        <v>27.734145743902438</v>
      </c>
      <c r="AS99" s="63">
        <v>16.170121353658537</v>
      </c>
      <c r="AT99" s="63">
        <v>27.201829865853657</v>
      </c>
      <c r="AU99" s="63">
        <v>25.097560975609756</v>
      </c>
      <c r="AV99" s="63">
        <v>56.390851280487801</v>
      </c>
      <c r="AW99" s="63">
        <v>33.150000597560975</v>
      </c>
      <c r="AX99" s="63">
        <v>8.7951220975609754</v>
      </c>
      <c r="AY99" s="63">
        <v>1.5043902560975608</v>
      </c>
      <c r="AZ99" s="63">
        <v>6.0176830731707316</v>
      </c>
      <c r="BA99" s="63">
        <v>13.351828975609756</v>
      </c>
      <c r="BB99" s="63">
        <v>6.7054875121951216</v>
      </c>
      <c r="BC99" s="63">
        <v>16.197560378048781</v>
      </c>
      <c r="BD99" s="63">
        <v>13.471341756097562</v>
      </c>
      <c r="BE99" s="63">
        <v>9.2231705853658532</v>
      </c>
      <c r="BF99" s="63">
        <v>8.7158538048780496</v>
      </c>
    </row>
    <row r="100" spans="1:58" x14ac:dyDescent="0.35">
      <c r="A100" s="8">
        <v>44678</v>
      </c>
      <c r="B100">
        <v>3561.1999510000001</v>
      </c>
      <c r="C100">
        <v>1552.8000489999999</v>
      </c>
      <c r="D100">
        <v>518.95001200000002</v>
      </c>
      <c r="E100">
        <v>6714.1000979999999</v>
      </c>
      <c r="F100">
        <v>88.900002000000001</v>
      </c>
      <c r="G100">
        <v>2071.9499510000001</v>
      </c>
      <c r="H100">
        <v>155.64999399999999</v>
      </c>
      <c r="I100">
        <v>229.300003</v>
      </c>
      <c r="J100">
        <v>226.5</v>
      </c>
      <c r="K100">
        <v>1372.5500489999999</v>
      </c>
      <c r="L100">
        <v>736.70001200000002</v>
      </c>
      <c r="M100">
        <v>1809.9499510000001</v>
      </c>
      <c r="N100">
        <v>2260.6000979999999</v>
      </c>
      <c r="O100">
        <v>1316</v>
      </c>
      <c r="P100">
        <v>2270</v>
      </c>
      <c r="Q100">
        <v>2056.0500489999999</v>
      </c>
      <c r="R100">
        <v>4522.9501950000003</v>
      </c>
      <c r="S100">
        <v>2786.3999020000001</v>
      </c>
      <c r="T100">
        <v>720.59997599999997</v>
      </c>
      <c r="U100">
        <v>124.66999800000001</v>
      </c>
      <c r="V100">
        <v>492.29998799999998</v>
      </c>
      <c r="W100">
        <v>1074.1999510000001</v>
      </c>
      <c r="X100">
        <v>547.65002400000003</v>
      </c>
      <c r="Y100">
        <v>1318.400024</v>
      </c>
      <c r="Z100">
        <v>1078.0500489999999</v>
      </c>
      <c r="AA100">
        <v>752.5</v>
      </c>
      <c r="AB100">
        <v>685.20001200000002</v>
      </c>
      <c r="AF100" s="63">
        <v>43.429267695121951</v>
      </c>
      <c r="AG100" s="63">
        <v>18.936585963414633</v>
      </c>
      <c r="AH100" s="63">
        <v>6.3286586829268296</v>
      </c>
      <c r="AI100" s="63">
        <v>81.879269487804876</v>
      </c>
      <c r="AJ100" s="63">
        <v>1.0841463658536585</v>
      </c>
      <c r="AK100" s="63">
        <v>25.267682329268293</v>
      </c>
      <c r="AL100" s="63">
        <v>1.8981706585365852</v>
      </c>
      <c r="AM100" s="63">
        <v>2.7963415</v>
      </c>
      <c r="AN100" s="63">
        <v>2.7621951219512195</v>
      </c>
      <c r="AO100" s="63">
        <v>16.738415231707318</v>
      </c>
      <c r="AP100" s="63">
        <v>8.9841464878048782</v>
      </c>
      <c r="AQ100" s="63">
        <v>22.072560378048781</v>
      </c>
      <c r="AR100" s="63">
        <v>27.568293878048777</v>
      </c>
      <c r="AS100" s="63">
        <v>16.048780487804876</v>
      </c>
      <c r="AT100" s="63">
        <v>27.682926829268293</v>
      </c>
      <c r="AU100" s="63">
        <v>25.073781085365852</v>
      </c>
      <c r="AV100" s="63">
        <v>55.157929207317075</v>
      </c>
      <c r="AW100" s="63">
        <v>33.980486609756099</v>
      </c>
      <c r="AX100" s="63">
        <v>8.7878045853658531</v>
      </c>
      <c r="AY100" s="63">
        <v>1.5203658292682927</v>
      </c>
      <c r="AZ100" s="63">
        <v>6.0036583902439027</v>
      </c>
      <c r="BA100" s="63">
        <v>13.099999402439025</v>
      </c>
      <c r="BB100" s="63">
        <v>6.6786588292682927</v>
      </c>
      <c r="BC100" s="63">
        <v>16.078049073170732</v>
      </c>
      <c r="BD100" s="63">
        <v>13.14695181707317</v>
      </c>
      <c r="BE100" s="63">
        <v>9.1768292682926838</v>
      </c>
      <c r="BF100" s="63">
        <v>8.3560977073170726</v>
      </c>
    </row>
    <row r="101" spans="1:58" x14ac:dyDescent="0.35">
      <c r="A101" s="8">
        <v>44679</v>
      </c>
      <c r="B101">
        <v>3584.3000489999999</v>
      </c>
      <c r="C101">
        <v>1582.599976</v>
      </c>
      <c r="D101">
        <v>522.54998799999998</v>
      </c>
      <c r="E101">
        <v>6727.6499020000001</v>
      </c>
      <c r="F101">
        <v>88.050003000000004</v>
      </c>
      <c r="G101">
        <v>2053.25</v>
      </c>
      <c r="H101">
        <v>159.699997</v>
      </c>
      <c r="I101">
        <v>235.60000600000001</v>
      </c>
      <c r="J101">
        <v>219.050003</v>
      </c>
      <c r="K101">
        <v>1371.349976</v>
      </c>
      <c r="L101">
        <v>747.15002400000003</v>
      </c>
      <c r="M101">
        <v>1760.900024</v>
      </c>
      <c r="N101">
        <v>2279.6000979999999</v>
      </c>
      <c r="O101">
        <v>1317.099976</v>
      </c>
      <c r="P101">
        <v>2233.4499510000001</v>
      </c>
      <c r="Q101">
        <v>2038.75</v>
      </c>
      <c r="R101">
        <v>4537.8500979999999</v>
      </c>
      <c r="S101">
        <v>2681.1999510000001</v>
      </c>
      <c r="T101">
        <v>729.09997599999997</v>
      </c>
      <c r="U101">
        <v>126.084999</v>
      </c>
      <c r="V101">
        <v>488.60000600000001</v>
      </c>
      <c r="W101">
        <v>1116.849976</v>
      </c>
      <c r="X101">
        <v>571.40002400000003</v>
      </c>
      <c r="Y101">
        <v>1337.5</v>
      </c>
      <c r="Z101">
        <v>1085.349976</v>
      </c>
      <c r="AA101">
        <v>747.34997599999997</v>
      </c>
      <c r="AB101">
        <v>684.34997599999997</v>
      </c>
      <c r="AF101" s="63">
        <v>43.710976207317074</v>
      </c>
      <c r="AG101" s="63">
        <v>19.299999707317074</v>
      </c>
      <c r="AH101" s="63">
        <v>6.3725608292682923</v>
      </c>
      <c r="AI101" s="63">
        <v>82.044511</v>
      </c>
      <c r="AJ101" s="63">
        <v>1.0737805243902439</v>
      </c>
      <c r="AK101" s="63">
        <v>25.039634146341463</v>
      </c>
      <c r="AL101" s="63">
        <v>1.9475609390243902</v>
      </c>
      <c r="AM101" s="63">
        <v>2.8731708048780487</v>
      </c>
      <c r="AN101" s="63">
        <v>2.6713415</v>
      </c>
      <c r="AO101" s="63">
        <v>16.72378019512195</v>
      </c>
      <c r="AP101" s="63">
        <v>9.1115856585365851</v>
      </c>
      <c r="AQ101" s="63">
        <v>21.474390536585368</v>
      </c>
      <c r="AR101" s="63">
        <v>27.800001195121951</v>
      </c>
      <c r="AS101" s="63">
        <v>16.062194829268293</v>
      </c>
      <c r="AT101" s="63">
        <v>27.237194524390244</v>
      </c>
      <c r="AU101" s="63">
        <v>24.862804878048781</v>
      </c>
      <c r="AV101" s="63">
        <v>55.339635341463413</v>
      </c>
      <c r="AW101" s="63">
        <v>32.697560378048784</v>
      </c>
      <c r="AX101" s="63">
        <v>8.8914631219512188</v>
      </c>
      <c r="AY101" s="63">
        <v>1.5376219390243901</v>
      </c>
      <c r="AZ101" s="63">
        <v>5.9585366585365858</v>
      </c>
      <c r="BA101" s="63">
        <v>13.620121658536585</v>
      </c>
      <c r="BB101" s="63">
        <v>6.9682929756097565</v>
      </c>
      <c r="BC101" s="63">
        <v>16.310975609756099</v>
      </c>
      <c r="BD101" s="63">
        <v>13.235975317073171</v>
      </c>
      <c r="BE101" s="63">
        <v>9.114024097560975</v>
      </c>
      <c r="BF101" s="63">
        <v>8.3457314146341464</v>
      </c>
    </row>
    <row r="102" spans="1:58" x14ac:dyDescent="0.35">
      <c r="A102" s="8">
        <v>44680</v>
      </c>
      <c r="B102">
        <v>3546.6999510000001</v>
      </c>
      <c r="C102">
        <v>1567.5500489999999</v>
      </c>
      <c r="D102">
        <v>508.79998799999998</v>
      </c>
      <c r="E102">
        <v>6671.7998049999997</v>
      </c>
      <c r="F102">
        <v>87.550003000000004</v>
      </c>
      <c r="G102">
        <v>2041.75</v>
      </c>
      <c r="H102">
        <v>156.199997</v>
      </c>
      <c r="I102">
        <v>227.75</v>
      </c>
      <c r="J102">
        <v>222.800003</v>
      </c>
      <c r="K102">
        <v>1384.599976</v>
      </c>
      <c r="L102">
        <v>743.29998799999998</v>
      </c>
      <c r="M102">
        <v>1779.5500489999999</v>
      </c>
      <c r="N102">
        <v>2271.3500979999999</v>
      </c>
      <c r="O102">
        <v>1311.8000489999999</v>
      </c>
      <c r="P102">
        <v>2290.6000979999999</v>
      </c>
      <c r="Q102">
        <v>2016.25</v>
      </c>
      <c r="R102">
        <v>4454.3500979999999</v>
      </c>
      <c r="S102">
        <v>2600</v>
      </c>
      <c r="T102">
        <v>727.15002400000003</v>
      </c>
      <c r="U102">
        <v>127.105003</v>
      </c>
      <c r="V102">
        <v>482.64999399999999</v>
      </c>
      <c r="W102">
        <v>1105.5</v>
      </c>
      <c r="X102">
        <v>582.40002400000003</v>
      </c>
      <c r="Y102">
        <v>1280.1999510000001</v>
      </c>
      <c r="Z102">
        <v>1094.5</v>
      </c>
      <c r="AA102">
        <v>739</v>
      </c>
      <c r="AB102">
        <v>657.95001200000002</v>
      </c>
      <c r="AF102" s="63">
        <v>43.252438426829272</v>
      </c>
      <c r="AG102" s="63">
        <v>19.11646401219512</v>
      </c>
      <c r="AH102" s="63">
        <v>6.2048779024390246</v>
      </c>
      <c r="AI102" s="63">
        <v>81.363412256097561</v>
      </c>
      <c r="AJ102" s="63">
        <v>1.0676829634146341</v>
      </c>
      <c r="AK102" s="63">
        <v>24.899390243902438</v>
      </c>
      <c r="AL102" s="63">
        <v>1.9048780121951219</v>
      </c>
      <c r="AM102" s="63">
        <v>2.7774390243902438</v>
      </c>
      <c r="AN102" s="63">
        <v>2.7170732073170734</v>
      </c>
      <c r="AO102" s="63">
        <v>16.885365560975611</v>
      </c>
      <c r="AP102" s="63">
        <v>9.0646339999999999</v>
      </c>
      <c r="AQ102" s="63">
        <v>21.701829865853657</v>
      </c>
      <c r="AR102" s="63">
        <v>27.699391439024389</v>
      </c>
      <c r="AS102" s="63">
        <v>15.997561573170731</v>
      </c>
      <c r="AT102" s="63">
        <v>27.934147536585364</v>
      </c>
      <c r="AU102" s="63">
        <v>24.588414634146343</v>
      </c>
      <c r="AV102" s="63">
        <v>54.321342658536587</v>
      </c>
      <c r="AW102" s="63">
        <v>31.707317073170731</v>
      </c>
      <c r="AX102" s="63">
        <v>8.8676832195121946</v>
      </c>
      <c r="AY102" s="63">
        <v>1.5500610121951219</v>
      </c>
      <c r="AZ102" s="63">
        <v>5.8859755365853657</v>
      </c>
      <c r="BA102" s="63">
        <v>13.481707317073171</v>
      </c>
      <c r="BB102" s="63">
        <v>7.1024393170731708</v>
      </c>
      <c r="BC102" s="63">
        <v>15.612194524390244</v>
      </c>
      <c r="BD102" s="63">
        <v>13.347560975609756</v>
      </c>
      <c r="BE102" s="63">
        <v>9.0121951219512191</v>
      </c>
      <c r="BF102" s="63">
        <v>8.0237806341463411</v>
      </c>
    </row>
    <row r="103" spans="1:58" x14ac:dyDescent="0.35">
      <c r="A103" s="8">
        <v>44683</v>
      </c>
      <c r="B103">
        <v>3542.3999020000001</v>
      </c>
      <c r="C103">
        <v>1541</v>
      </c>
      <c r="D103">
        <v>495</v>
      </c>
      <c r="E103">
        <v>6626.1499020000001</v>
      </c>
      <c r="F103">
        <v>84.699996999999996</v>
      </c>
      <c r="G103">
        <v>2028.8000489999999</v>
      </c>
      <c r="H103">
        <v>157.5</v>
      </c>
      <c r="I103">
        <v>231.550003</v>
      </c>
      <c r="J103">
        <v>226.60000600000001</v>
      </c>
      <c r="K103">
        <v>1403.6999510000001</v>
      </c>
      <c r="L103">
        <v>741</v>
      </c>
      <c r="M103">
        <v>1812.849976</v>
      </c>
      <c r="N103">
        <v>2247.1000979999999</v>
      </c>
      <c r="O103">
        <v>1289.849976</v>
      </c>
      <c r="P103">
        <v>2251.8000489999999</v>
      </c>
      <c r="Q103">
        <v>1946.599976</v>
      </c>
      <c r="R103">
        <v>4304.75</v>
      </c>
      <c r="S103">
        <v>2490.6000979999999</v>
      </c>
      <c r="T103">
        <v>731.95001200000002</v>
      </c>
      <c r="U103">
        <v>129.520004</v>
      </c>
      <c r="V103">
        <v>484.39999399999999</v>
      </c>
      <c r="W103">
        <v>1081.0500489999999</v>
      </c>
      <c r="X103">
        <v>579.84997599999997</v>
      </c>
      <c r="Y103">
        <v>1283.900024</v>
      </c>
      <c r="Z103">
        <v>1083.5</v>
      </c>
      <c r="AA103">
        <v>741.34997599999997</v>
      </c>
      <c r="AB103">
        <v>640.5</v>
      </c>
      <c r="AF103" s="63">
        <v>43.199998804878049</v>
      </c>
      <c r="AG103" s="63">
        <v>18.792682926829269</v>
      </c>
      <c r="AH103" s="63">
        <v>6.0365853658536581</v>
      </c>
      <c r="AI103" s="63">
        <v>80.806706121951223</v>
      </c>
      <c r="AJ103" s="63">
        <v>1.0329267926829269</v>
      </c>
      <c r="AK103" s="63">
        <v>24.74146401219512</v>
      </c>
      <c r="AL103" s="63">
        <v>1.9207317073170731</v>
      </c>
      <c r="AM103" s="63">
        <v>2.8237805243902439</v>
      </c>
      <c r="AN103" s="63">
        <v>2.7634147073170734</v>
      </c>
      <c r="AO103" s="63">
        <v>17.118292085365855</v>
      </c>
      <c r="AP103" s="63">
        <v>9.036585365853659</v>
      </c>
      <c r="AQ103" s="63">
        <v>22.107926536585367</v>
      </c>
      <c r="AR103" s="63">
        <v>27.403659731707315</v>
      </c>
      <c r="AS103" s="63">
        <v>15.72987775609756</v>
      </c>
      <c r="AT103" s="63">
        <v>27.460976207317074</v>
      </c>
      <c r="AU103" s="63">
        <v>23.739024097560975</v>
      </c>
      <c r="AV103" s="63">
        <v>52.496951219512198</v>
      </c>
      <c r="AW103" s="63">
        <v>30.373171926829269</v>
      </c>
      <c r="AX103" s="63">
        <v>8.9262196585365849</v>
      </c>
      <c r="AY103" s="63">
        <v>1.5795122439024389</v>
      </c>
      <c r="AZ103" s="63">
        <v>5.9073169999999999</v>
      </c>
      <c r="BA103" s="63">
        <v>13.183537182926829</v>
      </c>
      <c r="BB103" s="63">
        <v>7.0713411707317073</v>
      </c>
      <c r="BC103" s="63">
        <v>15.657317365853659</v>
      </c>
      <c r="BD103" s="63">
        <v>13.213414634146341</v>
      </c>
      <c r="BE103" s="63">
        <v>9.0408533658536587</v>
      </c>
      <c r="BF103" s="63">
        <v>7.8109756097560972</v>
      </c>
    </row>
    <row r="104" spans="1:58" x14ac:dyDescent="0.35">
      <c r="A104" s="8">
        <v>44685</v>
      </c>
      <c r="B104">
        <v>3479.75</v>
      </c>
      <c r="C104">
        <v>1535.5500489999999</v>
      </c>
      <c r="D104">
        <v>491.75</v>
      </c>
      <c r="E104">
        <v>6339.75</v>
      </c>
      <c r="F104">
        <v>81.050003000000004</v>
      </c>
      <c r="G104">
        <v>1995.400024</v>
      </c>
      <c r="H104">
        <v>158.64999399999999</v>
      </c>
      <c r="I104">
        <v>237.60000600000001</v>
      </c>
      <c r="J104">
        <v>241.14999399999999</v>
      </c>
      <c r="K104">
        <v>1356</v>
      </c>
      <c r="L104">
        <v>724.25</v>
      </c>
      <c r="M104">
        <v>1840.3000489999999</v>
      </c>
      <c r="N104">
        <v>2200.25</v>
      </c>
      <c r="O104">
        <v>1253</v>
      </c>
      <c r="P104">
        <v>2294.3500979999999</v>
      </c>
      <c r="Q104">
        <v>1932.75</v>
      </c>
      <c r="R104">
        <v>4013.3000489999999</v>
      </c>
      <c r="S104">
        <v>2391.0500489999999</v>
      </c>
      <c r="T104">
        <v>711.54998799999998</v>
      </c>
      <c r="U104">
        <v>126.135002</v>
      </c>
      <c r="V104">
        <v>461.64999399999999</v>
      </c>
      <c r="W104">
        <v>1077.849976</v>
      </c>
      <c r="X104">
        <v>567.59997599999997</v>
      </c>
      <c r="Y104">
        <v>1275.150024</v>
      </c>
      <c r="Z104">
        <v>1038.5500489999999</v>
      </c>
      <c r="AA104">
        <v>722.40002400000003</v>
      </c>
      <c r="AB104">
        <v>624.54998799999998</v>
      </c>
      <c r="AF104" s="63">
        <v>42.435975609756099</v>
      </c>
      <c r="AG104" s="63">
        <v>18.726220109756095</v>
      </c>
      <c r="AH104" s="63">
        <v>5.9969512195121952</v>
      </c>
      <c r="AI104" s="63">
        <v>77.314024390243901</v>
      </c>
      <c r="AJ104" s="63">
        <v>0.98841467073170741</v>
      </c>
      <c r="AK104" s="63">
        <v>24.334146634146343</v>
      </c>
      <c r="AL104" s="63">
        <v>1.9347560243902437</v>
      </c>
      <c r="AM104" s="63">
        <v>2.8975610487804877</v>
      </c>
      <c r="AN104" s="63">
        <v>2.9408535853658537</v>
      </c>
      <c r="AO104" s="63">
        <v>16.536585365853657</v>
      </c>
      <c r="AP104" s="63">
        <v>8.8323170731707314</v>
      </c>
      <c r="AQ104" s="63">
        <v>22.442683524390244</v>
      </c>
      <c r="AR104" s="63">
        <v>26.832317073170731</v>
      </c>
      <c r="AS104" s="63">
        <v>15.280487804878049</v>
      </c>
      <c r="AT104" s="63">
        <v>27.979879243902438</v>
      </c>
      <c r="AU104" s="63">
        <v>23.570121951219512</v>
      </c>
      <c r="AV104" s="63">
        <v>48.94268352439024</v>
      </c>
      <c r="AW104" s="63">
        <v>29.159146939024389</v>
      </c>
      <c r="AX104" s="63">
        <v>8.6774388780487808</v>
      </c>
      <c r="AY104" s="63">
        <v>1.5382317317073171</v>
      </c>
      <c r="AZ104" s="63">
        <v>5.6298779756097561</v>
      </c>
      <c r="BA104" s="63">
        <v>13.144511902439024</v>
      </c>
      <c r="BB104" s="63">
        <v>6.9219509268292683</v>
      </c>
      <c r="BC104" s="63">
        <v>15.550610048780488</v>
      </c>
      <c r="BD104" s="63">
        <v>12.6652445</v>
      </c>
      <c r="BE104" s="63">
        <v>8.8097563902439031</v>
      </c>
      <c r="BF104" s="63">
        <v>7.6164632682926827</v>
      </c>
    </row>
    <row r="105" spans="1:58" x14ac:dyDescent="0.35">
      <c r="A105" s="8">
        <v>44686</v>
      </c>
      <c r="B105">
        <v>3513.3999020000001</v>
      </c>
      <c r="C105">
        <v>1585.150024</v>
      </c>
      <c r="D105">
        <v>501.14999399999999</v>
      </c>
      <c r="E105">
        <v>6309.4501950000003</v>
      </c>
      <c r="F105">
        <v>81.699996999999996</v>
      </c>
      <c r="G105">
        <v>1950.400024</v>
      </c>
      <c r="H105">
        <v>158.39999399999999</v>
      </c>
      <c r="I105">
        <v>233.75</v>
      </c>
      <c r="J105">
        <v>237.699997</v>
      </c>
      <c r="K105">
        <v>1352.9499510000001</v>
      </c>
      <c r="L105">
        <v>728.79998799999998</v>
      </c>
      <c r="M105">
        <v>1846.8000489999999</v>
      </c>
      <c r="N105">
        <v>2302.4499510000001</v>
      </c>
      <c r="O105">
        <v>1249.099976</v>
      </c>
      <c r="P105">
        <v>2279</v>
      </c>
      <c r="Q105">
        <v>1753.4499510000001</v>
      </c>
      <c r="R105">
        <v>3949.1000979999999</v>
      </c>
      <c r="S105">
        <v>2448.75</v>
      </c>
      <c r="T105">
        <v>707.75</v>
      </c>
      <c r="U105">
        <v>128.425003</v>
      </c>
      <c r="V105">
        <v>461.60000600000001</v>
      </c>
      <c r="W105">
        <v>1083.650024</v>
      </c>
      <c r="X105">
        <v>569.75</v>
      </c>
      <c r="Y105">
        <v>1289.900024</v>
      </c>
      <c r="Z105">
        <v>1020.650024</v>
      </c>
      <c r="AA105">
        <v>718.95001200000002</v>
      </c>
      <c r="AB105">
        <v>628</v>
      </c>
      <c r="AF105" s="63">
        <v>42.846340268292685</v>
      </c>
      <c r="AG105" s="63">
        <v>19.331097853658537</v>
      </c>
      <c r="AH105" s="63">
        <v>6.1115852926829266</v>
      </c>
      <c r="AI105" s="63">
        <v>76.944514573170736</v>
      </c>
      <c r="AJ105" s="63">
        <v>0.9963414268292683</v>
      </c>
      <c r="AK105" s="63">
        <v>23.785366146341463</v>
      </c>
      <c r="AL105" s="63">
        <v>1.931707243902439</v>
      </c>
      <c r="AM105" s="63">
        <v>2.850609756097561</v>
      </c>
      <c r="AN105" s="63">
        <v>2.8987804512195123</v>
      </c>
      <c r="AO105" s="63">
        <v>16.499389646341463</v>
      </c>
      <c r="AP105" s="63">
        <v>8.8878047317073161</v>
      </c>
      <c r="AQ105" s="63">
        <v>22.52195181707317</v>
      </c>
      <c r="AR105" s="63">
        <v>28.078657939024392</v>
      </c>
      <c r="AS105" s="63">
        <v>15.232926536585365</v>
      </c>
      <c r="AT105" s="63">
        <v>27.792682926829269</v>
      </c>
      <c r="AU105" s="63">
        <v>21.38353598780488</v>
      </c>
      <c r="AV105" s="63">
        <v>48.159757292682926</v>
      </c>
      <c r="AW105" s="63">
        <v>29.862804878048781</v>
      </c>
      <c r="AX105" s="63">
        <v>8.6310975609756095</v>
      </c>
      <c r="AY105" s="63">
        <v>1.5661585731707317</v>
      </c>
      <c r="AZ105" s="63">
        <v>5.6292683658536582</v>
      </c>
      <c r="BA105" s="63">
        <v>13.215244195121951</v>
      </c>
      <c r="BB105" s="63">
        <v>6.9481707317073171</v>
      </c>
      <c r="BC105" s="63">
        <v>15.730488097560976</v>
      </c>
      <c r="BD105" s="63">
        <v>12.446951512195122</v>
      </c>
      <c r="BE105" s="63">
        <v>8.7676830731707316</v>
      </c>
      <c r="BF105" s="63">
        <v>7.6585365853658534</v>
      </c>
    </row>
    <row r="106" spans="1:58" x14ac:dyDescent="0.35">
      <c r="A106" s="8">
        <v>44687</v>
      </c>
      <c r="B106">
        <v>3432.6000979999999</v>
      </c>
      <c r="C106">
        <v>1542.849976</v>
      </c>
      <c r="D106">
        <v>485.10000600000001</v>
      </c>
      <c r="E106">
        <v>6000.2998049999997</v>
      </c>
      <c r="F106">
        <v>81.150002000000001</v>
      </c>
      <c r="G106">
        <v>1958</v>
      </c>
      <c r="H106">
        <v>159</v>
      </c>
      <c r="I106">
        <v>238.39999399999999</v>
      </c>
      <c r="J106">
        <v>228.449997</v>
      </c>
      <c r="K106">
        <v>1317.599976</v>
      </c>
      <c r="L106">
        <v>719.25</v>
      </c>
      <c r="M106">
        <v>1783.400024</v>
      </c>
      <c r="N106">
        <v>2216</v>
      </c>
      <c r="O106">
        <v>1238.5500489999999</v>
      </c>
      <c r="P106">
        <v>2275.0500489999999</v>
      </c>
      <c r="Q106">
        <v>1771.150024</v>
      </c>
      <c r="R106">
        <v>3827.3500979999999</v>
      </c>
      <c r="S106">
        <v>2380.25</v>
      </c>
      <c r="T106">
        <v>690.40002400000003</v>
      </c>
      <c r="U106">
        <v>128.36999499999999</v>
      </c>
      <c r="V106">
        <v>443.75</v>
      </c>
      <c r="W106">
        <v>1059.150024</v>
      </c>
      <c r="X106">
        <v>565.95001200000002</v>
      </c>
      <c r="Y106">
        <v>1281.400024</v>
      </c>
      <c r="Z106">
        <v>1037.75</v>
      </c>
      <c r="AA106">
        <v>710.25</v>
      </c>
      <c r="AB106">
        <v>615.59997599999997</v>
      </c>
      <c r="AF106" s="63">
        <v>41.86097680487805</v>
      </c>
      <c r="AG106" s="63">
        <v>18.815243609756099</v>
      </c>
      <c r="AH106" s="63">
        <v>5.9158537317073172</v>
      </c>
      <c r="AI106" s="63">
        <v>73.17438786585366</v>
      </c>
      <c r="AJ106" s="63">
        <v>0.98963417073170734</v>
      </c>
      <c r="AK106" s="63">
        <v>23.878048780487806</v>
      </c>
      <c r="AL106" s="63">
        <v>1.9390243902439024</v>
      </c>
      <c r="AM106" s="63">
        <v>2.9073169999999999</v>
      </c>
      <c r="AN106" s="63">
        <v>2.7859755731707319</v>
      </c>
      <c r="AO106" s="63">
        <v>16.068292390243901</v>
      </c>
      <c r="AP106" s="63">
        <v>8.7713414634146343</v>
      </c>
      <c r="AQ106" s="63">
        <v>21.748780780487806</v>
      </c>
      <c r="AR106" s="63">
        <v>27.024390243902438</v>
      </c>
      <c r="AS106" s="63">
        <v>15.104268890243901</v>
      </c>
      <c r="AT106" s="63">
        <v>27.744512792682926</v>
      </c>
      <c r="AU106" s="63">
        <v>21.599390536585368</v>
      </c>
      <c r="AV106" s="63">
        <v>46.675001195121951</v>
      </c>
      <c r="AW106" s="63">
        <v>29.027439024390244</v>
      </c>
      <c r="AX106" s="63">
        <v>8.4195124878048784</v>
      </c>
      <c r="AY106" s="63">
        <v>1.5654877439024388</v>
      </c>
      <c r="AZ106" s="63">
        <v>5.4115853658536581</v>
      </c>
      <c r="BA106" s="63">
        <v>12.916463707317073</v>
      </c>
      <c r="BB106" s="63">
        <v>6.9018294146341468</v>
      </c>
      <c r="BC106" s="63">
        <v>15.62682956097561</v>
      </c>
      <c r="BD106" s="63">
        <v>12.655487804878049</v>
      </c>
      <c r="BE106" s="63">
        <v>8.661585365853659</v>
      </c>
      <c r="BF106" s="63">
        <v>7.5073167804878045</v>
      </c>
    </row>
    <row r="107" spans="1:58" x14ac:dyDescent="0.35">
      <c r="A107" s="8">
        <v>44690</v>
      </c>
      <c r="B107">
        <v>3445.1000979999999</v>
      </c>
      <c r="C107">
        <v>1570.349976</v>
      </c>
      <c r="D107">
        <v>483.14999399999999</v>
      </c>
      <c r="E107">
        <v>6036.9501950000003</v>
      </c>
      <c r="F107">
        <v>80.449996999999996</v>
      </c>
      <c r="G107">
        <v>1932.5500489999999</v>
      </c>
      <c r="H107">
        <v>159</v>
      </c>
      <c r="I107">
        <v>245.14999399999999</v>
      </c>
      <c r="J107">
        <v>233.25</v>
      </c>
      <c r="K107">
        <v>1319.849976</v>
      </c>
      <c r="L107">
        <v>710.34997599999997</v>
      </c>
      <c r="M107">
        <v>1829.150024</v>
      </c>
      <c r="N107">
        <v>2198.4499510000001</v>
      </c>
      <c r="O107">
        <v>1215.5</v>
      </c>
      <c r="P107">
        <v>2289.1499020000001</v>
      </c>
      <c r="Q107">
        <v>1742.1999510000001</v>
      </c>
      <c r="R107">
        <v>3766.3500979999999</v>
      </c>
      <c r="S107">
        <v>2360.8999020000001</v>
      </c>
      <c r="T107">
        <v>678.34997599999997</v>
      </c>
      <c r="U107">
        <v>125.224998</v>
      </c>
      <c r="V107">
        <v>444.10000600000001</v>
      </c>
      <c r="W107">
        <v>1064.4499510000001</v>
      </c>
      <c r="X107">
        <v>563.84997599999997</v>
      </c>
      <c r="Y107">
        <v>1264.349976</v>
      </c>
      <c r="Z107">
        <v>1022.849976</v>
      </c>
      <c r="AA107">
        <v>711.5</v>
      </c>
      <c r="AB107">
        <v>594.29998799999998</v>
      </c>
      <c r="AF107" s="63">
        <v>42.01341582926829</v>
      </c>
      <c r="AG107" s="63">
        <v>19.150609463414632</v>
      </c>
      <c r="AH107" s="63">
        <v>5.8920730975609752</v>
      </c>
      <c r="AI107" s="63">
        <v>73.621343841463414</v>
      </c>
      <c r="AJ107" s="63">
        <v>0.98109752439024389</v>
      </c>
      <c r="AK107" s="63">
        <v>23.567683524390244</v>
      </c>
      <c r="AL107" s="63">
        <v>1.9390243902439024</v>
      </c>
      <c r="AM107" s="63">
        <v>2.9896340731707318</v>
      </c>
      <c r="AN107" s="63">
        <v>2.8445121951219514</v>
      </c>
      <c r="AO107" s="63">
        <v>16.095731414634145</v>
      </c>
      <c r="AP107" s="63">
        <v>8.6628045853658531</v>
      </c>
      <c r="AQ107" s="63">
        <v>22.306707609756099</v>
      </c>
      <c r="AR107" s="63">
        <v>26.810365256097562</v>
      </c>
      <c r="AS107" s="63">
        <v>14.823170731707316</v>
      </c>
      <c r="AT107" s="63">
        <v>27.916462219512198</v>
      </c>
      <c r="AU107" s="63">
        <v>21.246340865853661</v>
      </c>
      <c r="AV107" s="63">
        <v>45.931098756097562</v>
      </c>
      <c r="AW107" s="63">
        <v>28.791462219512198</v>
      </c>
      <c r="AX107" s="63">
        <v>8.2725606829268283</v>
      </c>
      <c r="AY107" s="63">
        <v>1.5271341219512196</v>
      </c>
      <c r="AZ107" s="63">
        <v>5.4158537317073172</v>
      </c>
      <c r="BA107" s="63">
        <v>12.981096963414634</v>
      </c>
      <c r="BB107" s="63">
        <v>6.8762192195121949</v>
      </c>
      <c r="BC107" s="63">
        <v>15.418902146341463</v>
      </c>
      <c r="BD107" s="63">
        <v>12.47378019512195</v>
      </c>
      <c r="BE107" s="63">
        <v>8.6768292682926838</v>
      </c>
      <c r="BF107" s="63">
        <v>7.2475608292682923</v>
      </c>
    </row>
    <row r="108" spans="1:58" x14ac:dyDescent="0.35">
      <c r="A108" s="8">
        <v>44691</v>
      </c>
      <c r="B108">
        <v>3438.75</v>
      </c>
      <c r="C108">
        <v>1553</v>
      </c>
      <c r="D108">
        <v>477.64999399999999</v>
      </c>
      <c r="E108">
        <v>5928.4501950000003</v>
      </c>
      <c r="F108">
        <v>80</v>
      </c>
      <c r="G108">
        <v>1917.650024</v>
      </c>
      <c r="H108">
        <v>155.449997</v>
      </c>
      <c r="I108">
        <v>243.64999399999999</v>
      </c>
      <c r="J108">
        <v>229.800003</v>
      </c>
      <c r="K108">
        <v>1341.0500489999999</v>
      </c>
      <c r="L108">
        <v>711.29998799999998</v>
      </c>
      <c r="M108">
        <v>1854.3000489999999</v>
      </c>
      <c r="N108">
        <v>2250.3500979999999</v>
      </c>
      <c r="O108">
        <v>1224.3000489999999</v>
      </c>
      <c r="P108">
        <v>2297.0500489999999</v>
      </c>
      <c r="Q108">
        <v>1759.25</v>
      </c>
      <c r="R108">
        <v>3686.8999020000001</v>
      </c>
      <c r="S108">
        <v>2316.4499510000001</v>
      </c>
      <c r="T108">
        <v>645.29998799999998</v>
      </c>
      <c r="U108">
        <v>116.489998</v>
      </c>
      <c r="V108">
        <v>423</v>
      </c>
      <c r="W108">
        <v>1081.0500489999999</v>
      </c>
      <c r="X108">
        <v>559.20001200000002</v>
      </c>
      <c r="Y108">
        <v>1267.849976</v>
      </c>
      <c r="Z108">
        <v>1001.900024</v>
      </c>
      <c r="AA108">
        <v>719.65002400000003</v>
      </c>
      <c r="AB108">
        <v>576.59997599999997</v>
      </c>
      <c r="AF108" s="63">
        <v>41.935975609756099</v>
      </c>
      <c r="AG108" s="63">
        <v>18.939024390243901</v>
      </c>
      <c r="AH108" s="63">
        <v>5.8249999268292685</v>
      </c>
      <c r="AI108" s="63">
        <v>72.298173109756107</v>
      </c>
      <c r="AJ108" s="63">
        <v>0.97560975609756095</v>
      </c>
      <c r="AK108" s="63">
        <v>23.385975902439025</v>
      </c>
      <c r="AL108" s="63">
        <v>1.8957316707317073</v>
      </c>
      <c r="AM108" s="63">
        <v>2.9713413902439023</v>
      </c>
      <c r="AN108" s="63">
        <v>2.80243906097561</v>
      </c>
      <c r="AO108" s="63">
        <v>16.354268890243901</v>
      </c>
      <c r="AP108" s="63">
        <v>8.6743900975609751</v>
      </c>
      <c r="AQ108" s="63">
        <v>22.613415231707318</v>
      </c>
      <c r="AR108" s="63">
        <v>27.443293878048777</v>
      </c>
      <c r="AS108" s="63">
        <v>14.930488402439023</v>
      </c>
      <c r="AT108" s="63">
        <v>28.012805475609756</v>
      </c>
      <c r="AU108" s="63">
        <v>21.454268292682926</v>
      </c>
      <c r="AV108" s="63">
        <v>44.962193926829272</v>
      </c>
      <c r="AW108" s="63">
        <v>28.249389646341463</v>
      </c>
      <c r="AX108" s="63">
        <v>7.8695120487804875</v>
      </c>
      <c r="AY108" s="63">
        <v>1.420609731707317</v>
      </c>
      <c r="AZ108" s="63">
        <v>5.1585365853658534</v>
      </c>
      <c r="BA108" s="63">
        <v>13.183537182926829</v>
      </c>
      <c r="BB108" s="63">
        <v>6.8195123414634145</v>
      </c>
      <c r="BC108" s="63">
        <v>15.461585073170731</v>
      </c>
      <c r="BD108" s="63">
        <v>12.218292975609756</v>
      </c>
      <c r="BE108" s="63">
        <v>8.7762198048780498</v>
      </c>
      <c r="BF108" s="63">
        <v>7.0317070243902435</v>
      </c>
    </row>
    <row r="109" spans="1:58" x14ac:dyDescent="0.35">
      <c r="A109" s="8">
        <v>44692</v>
      </c>
      <c r="B109">
        <v>3412</v>
      </c>
      <c r="C109">
        <v>1526.75</v>
      </c>
      <c r="D109">
        <v>471.89999399999999</v>
      </c>
      <c r="E109">
        <v>5807</v>
      </c>
      <c r="F109">
        <v>78.550003000000004</v>
      </c>
      <c r="G109">
        <v>1876.75</v>
      </c>
      <c r="H109">
        <v>152.550003</v>
      </c>
      <c r="I109">
        <v>239.199997</v>
      </c>
      <c r="J109">
        <v>227</v>
      </c>
      <c r="K109">
        <v>1348.599976</v>
      </c>
      <c r="L109">
        <v>714.20001200000002</v>
      </c>
      <c r="M109">
        <v>1882.599976</v>
      </c>
      <c r="N109">
        <v>2317.3999020000001</v>
      </c>
      <c r="O109">
        <v>1229.25</v>
      </c>
      <c r="P109">
        <v>2283.1000979999999</v>
      </c>
      <c r="Q109">
        <v>1690.8000489999999</v>
      </c>
      <c r="R109">
        <v>3679.6499020000001</v>
      </c>
      <c r="S109">
        <v>2283.8500979999999</v>
      </c>
      <c r="T109">
        <v>648.95001200000002</v>
      </c>
      <c r="U109">
        <v>116.57</v>
      </c>
      <c r="V109">
        <v>422.54998799999998</v>
      </c>
      <c r="W109">
        <v>1087.150024</v>
      </c>
      <c r="X109">
        <v>563.54998799999998</v>
      </c>
      <c r="Y109">
        <v>1284.4499510000001</v>
      </c>
      <c r="Z109">
        <v>972.75</v>
      </c>
      <c r="AA109">
        <v>722.84997599999997</v>
      </c>
      <c r="AB109">
        <v>549.70001200000002</v>
      </c>
      <c r="AF109" s="63">
        <v>41.609756097560975</v>
      </c>
      <c r="AG109" s="63">
        <v>18.618902439024389</v>
      </c>
      <c r="AH109" s="63">
        <v>5.7548779756097561</v>
      </c>
      <c r="AI109" s="63">
        <v>70.817073170731703</v>
      </c>
      <c r="AJ109" s="63">
        <v>0.9579268658536586</v>
      </c>
      <c r="AK109" s="63">
        <v>22.887195121951219</v>
      </c>
      <c r="AL109" s="63">
        <v>1.8603658902439024</v>
      </c>
      <c r="AM109" s="63">
        <v>2.9170731341463414</v>
      </c>
      <c r="AN109" s="63">
        <v>2.7682926829268291</v>
      </c>
      <c r="AO109" s="63">
        <v>16.446341170731706</v>
      </c>
      <c r="AP109" s="63">
        <v>8.7097562439024401</v>
      </c>
      <c r="AQ109" s="63">
        <v>22.958536292682926</v>
      </c>
      <c r="AR109" s="63">
        <v>28.260974414634148</v>
      </c>
      <c r="AS109" s="63">
        <v>14.990853658536585</v>
      </c>
      <c r="AT109" s="63">
        <v>27.842684121951219</v>
      </c>
      <c r="AU109" s="63">
        <v>20.619512792682926</v>
      </c>
      <c r="AV109" s="63">
        <v>44.873779292682926</v>
      </c>
      <c r="AW109" s="63">
        <v>27.851830463414633</v>
      </c>
      <c r="AX109" s="63">
        <v>7.9140245365853659</v>
      </c>
      <c r="AY109" s="63">
        <v>1.4215853658536584</v>
      </c>
      <c r="AZ109" s="63">
        <v>5.1530486341463408</v>
      </c>
      <c r="BA109" s="63">
        <v>13.257927121951219</v>
      </c>
      <c r="BB109" s="63">
        <v>6.8725608292682923</v>
      </c>
      <c r="BC109" s="63">
        <v>15.664023792682928</v>
      </c>
      <c r="BD109" s="63">
        <v>11.862804878048781</v>
      </c>
      <c r="BE109" s="63">
        <v>8.8152436097560969</v>
      </c>
      <c r="BF109" s="63">
        <v>6.7036586829268296</v>
      </c>
    </row>
    <row r="110" spans="1:58" x14ac:dyDescent="0.35">
      <c r="A110" s="8">
        <v>44693</v>
      </c>
      <c r="B110">
        <v>3408.6499020000001</v>
      </c>
      <c r="C110">
        <v>1508.8000489999999</v>
      </c>
      <c r="D110">
        <v>473.79998799999998</v>
      </c>
      <c r="E110">
        <v>5593.3999020000001</v>
      </c>
      <c r="F110">
        <v>75.449996999999996</v>
      </c>
      <c r="G110">
        <v>1840.0500489999999</v>
      </c>
      <c r="H110">
        <v>148.550003</v>
      </c>
      <c r="I110">
        <v>235.89999399999999</v>
      </c>
      <c r="J110">
        <v>220.89999399999999</v>
      </c>
      <c r="K110">
        <v>1303.0500489999999</v>
      </c>
      <c r="L110">
        <v>695.79998799999998</v>
      </c>
      <c r="M110">
        <v>1907.5500489999999</v>
      </c>
      <c r="N110">
        <v>2275.8999020000001</v>
      </c>
      <c r="O110">
        <v>1199.5500489999999</v>
      </c>
      <c r="P110">
        <v>2214.5</v>
      </c>
      <c r="Q110">
        <v>1572.6999510000001</v>
      </c>
      <c r="R110">
        <v>3580.8500979999999</v>
      </c>
      <c r="S110">
        <v>2300.8999020000001</v>
      </c>
      <c r="T110">
        <v>624.79998799999998</v>
      </c>
      <c r="U110">
        <v>111.769997</v>
      </c>
      <c r="V110">
        <v>405.85000600000001</v>
      </c>
      <c r="W110">
        <v>1060.599976</v>
      </c>
      <c r="X110">
        <v>547.25</v>
      </c>
      <c r="Y110">
        <v>1249.099976</v>
      </c>
      <c r="Z110">
        <v>974.09997599999997</v>
      </c>
      <c r="AA110">
        <v>705.40002400000003</v>
      </c>
      <c r="AB110">
        <v>522.25</v>
      </c>
      <c r="AF110" s="63">
        <v>41.568901243902438</v>
      </c>
      <c r="AG110" s="63">
        <v>18.400000597560975</v>
      </c>
      <c r="AH110" s="63">
        <v>5.7780486341463408</v>
      </c>
      <c r="AI110" s="63">
        <v>68.212193926829272</v>
      </c>
      <c r="AJ110" s="63">
        <v>0.92012191463414628</v>
      </c>
      <c r="AK110" s="63">
        <v>22.439634743902438</v>
      </c>
      <c r="AL110" s="63">
        <v>1.8115854024390243</v>
      </c>
      <c r="AM110" s="63">
        <v>2.8768291951219513</v>
      </c>
      <c r="AN110" s="63">
        <v>2.6939023658536585</v>
      </c>
      <c r="AO110" s="63">
        <v>15.89085425609756</v>
      </c>
      <c r="AP110" s="63">
        <v>8.4853657073170723</v>
      </c>
      <c r="AQ110" s="63">
        <v>23.262805475609756</v>
      </c>
      <c r="AR110" s="63">
        <v>27.754876853658537</v>
      </c>
      <c r="AS110" s="63">
        <v>14.628659134146341</v>
      </c>
      <c r="AT110" s="63">
        <v>27.006097560975611</v>
      </c>
      <c r="AU110" s="63">
        <v>19.179267695121951</v>
      </c>
      <c r="AV110" s="63">
        <v>43.668903634146339</v>
      </c>
      <c r="AW110" s="63">
        <v>28.059754902439025</v>
      </c>
      <c r="AX110" s="63">
        <v>7.6195120487804875</v>
      </c>
      <c r="AY110" s="63">
        <v>1.363048743902439</v>
      </c>
      <c r="AZ110" s="63">
        <v>4.9493903170731706</v>
      </c>
      <c r="BA110" s="63">
        <v>12.934146048780487</v>
      </c>
      <c r="BB110" s="63">
        <v>6.6737804878048781</v>
      </c>
      <c r="BC110" s="63">
        <v>15.232926536585365</v>
      </c>
      <c r="BD110" s="63">
        <v>11.879268</v>
      </c>
      <c r="BE110" s="63">
        <v>8.6024393170731717</v>
      </c>
      <c r="BF110" s="63">
        <v>6.3689024390243905</v>
      </c>
    </row>
    <row r="111" spans="1:58" x14ac:dyDescent="0.35">
      <c r="A111" s="8">
        <v>44694</v>
      </c>
      <c r="B111">
        <v>3414.8999020000001</v>
      </c>
      <c r="C111">
        <v>1504.400024</v>
      </c>
      <c r="D111">
        <v>468.64999399999999</v>
      </c>
      <c r="E111">
        <v>5515.75</v>
      </c>
      <c r="F111">
        <v>75.050003000000004</v>
      </c>
      <c r="G111">
        <v>1770.0500489999999</v>
      </c>
      <c r="H111">
        <v>144.14999399999999</v>
      </c>
      <c r="I111">
        <v>236.300003</v>
      </c>
      <c r="J111">
        <v>221.449997</v>
      </c>
      <c r="K111">
        <v>1291.349976</v>
      </c>
      <c r="L111">
        <v>677.34997599999997</v>
      </c>
      <c r="M111">
        <v>1908.650024</v>
      </c>
      <c r="N111">
        <v>2300.5</v>
      </c>
      <c r="O111">
        <v>1234.9499510000001</v>
      </c>
      <c r="P111">
        <v>2191.1999510000001</v>
      </c>
      <c r="Q111">
        <v>1616.849976</v>
      </c>
      <c r="R111">
        <v>3547.8000489999999</v>
      </c>
      <c r="S111">
        <v>2285.25</v>
      </c>
      <c r="T111">
        <v>600.45001200000002</v>
      </c>
      <c r="U111">
        <v>109.699997</v>
      </c>
      <c r="V111">
        <v>388</v>
      </c>
      <c r="W111">
        <v>1044.9499510000001</v>
      </c>
      <c r="X111">
        <v>550.75</v>
      </c>
      <c r="Y111">
        <v>1280.400024</v>
      </c>
      <c r="Z111">
        <v>964.79998799999998</v>
      </c>
      <c r="AA111">
        <v>689.90002400000003</v>
      </c>
      <c r="AB111">
        <v>545.25</v>
      </c>
      <c r="AF111" s="63">
        <v>41.645120756097562</v>
      </c>
      <c r="AG111" s="63">
        <v>18.346341756097562</v>
      </c>
      <c r="AH111" s="63">
        <v>5.7152438292682923</v>
      </c>
      <c r="AI111" s="63">
        <v>67.265243902439025</v>
      </c>
      <c r="AJ111" s="63">
        <v>0.91524393902439027</v>
      </c>
      <c r="AK111" s="63">
        <v>21.585976207317074</v>
      </c>
      <c r="AL111" s="63">
        <v>1.7579267560975609</v>
      </c>
      <c r="AM111" s="63">
        <v>2.8817073536585367</v>
      </c>
      <c r="AN111" s="63">
        <v>2.7006097195121952</v>
      </c>
      <c r="AO111" s="63">
        <v>15.74817043902439</v>
      </c>
      <c r="AP111" s="63">
        <v>8.2603655609756093</v>
      </c>
      <c r="AQ111" s="63">
        <v>23.27621980487805</v>
      </c>
      <c r="AR111" s="63">
        <v>28.054878048780488</v>
      </c>
      <c r="AS111" s="63">
        <v>15.060365256097562</v>
      </c>
      <c r="AT111" s="63">
        <v>26.721950621951219</v>
      </c>
      <c r="AU111" s="63">
        <v>19.717682634146342</v>
      </c>
      <c r="AV111" s="63">
        <v>43.265854256097562</v>
      </c>
      <c r="AW111" s="63">
        <v>27.868902439024389</v>
      </c>
      <c r="AX111" s="63">
        <v>7.3225611219512201</v>
      </c>
      <c r="AY111" s="63">
        <v>1.3378048414634145</v>
      </c>
      <c r="AZ111" s="63">
        <v>4.7317073170731705</v>
      </c>
      <c r="BA111" s="63">
        <v>12.743292085365855</v>
      </c>
      <c r="BB111" s="63">
        <v>6.7164634146341466</v>
      </c>
      <c r="BC111" s="63">
        <v>15.614634439024391</v>
      </c>
      <c r="BD111" s="63">
        <v>11.765853512195122</v>
      </c>
      <c r="BE111" s="63">
        <v>8.4134149268292688</v>
      </c>
      <c r="BF111" s="63">
        <v>6.649390243902439</v>
      </c>
    </row>
    <row r="112" spans="1:58" x14ac:dyDescent="0.35">
      <c r="A112" s="8">
        <v>44697</v>
      </c>
      <c r="B112">
        <v>3376.8000489999999</v>
      </c>
      <c r="C112">
        <v>1489.099976</v>
      </c>
      <c r="D112">
        <v>468</v>
      </c>
      <c r="E112">
        <v>5645.3999020000001</v>
      </c>
      <c r="F112">
        <v>77</v>
      </c>
      <c r="G112">
        <v>1761</v>
      </c>
      <c r="H112">
        <v>148.25</v>
      </c>
      <c r="I112">
        <v>235.199997</v>
      </c>
      <c r="J112">
        <v>224.64999399999999</v>
      </c>
      <c r="K112">
        <v>1305.099976</v>
      </c>
      <c r="L112">
        <v>683</v>
      </c>
      <c r="M112">
        <v>1946.1999510000001</v>
      </c>
      <c r="N112">
        <v>2299.8500979999999</v>
      </c>
      <c r="O112">
        <v>1236</v>
      </c>
      <c r="P112">
        <v>2284.1499020000001</v>
      </c>
      <c r="Q112">
        <v>1665.900024</v>
      </c>
      <c r="R112">
        <v>3686.75</v>
      </c>
      <c r="S112">
        <v>2206.3500979999999</v>
      </c>
      <c r="T112">
        <v>602.29998799999998</v>
      </c>
      <c r="U112">
        <v>110.349998</v>
      </c>
      <c r="V112">
        <v>390.95001200000002</v>
      </c>
      <c r="W112">
        <v>1044.650024</v>
      </c>
      <c r="X112">
        <v>549.70001200000002</v>
      </c>
      <c r="Y112">
        <v>1297.849976</v>
      </c>
      <c r="Z112">
        <v>970.09997599999997</v>
      </c>
      <c r="AA112">
        <v>693.20001200000002</v>
      </c>
      <c r="AB112">
        <v>563.59997599999997</v>
      </c>
      <c r="AF112" s="63">
        <v>41.180488402439025</v>
      </c>
      <c r="AG112" s="63">
        <v>18.159755804878049</v>
      </c>
      <c r="AH112" s="63">
        <v>5.7073170731707314</v>
      </c>
      <c r="AI112" s="63">
        <v>68.846340268292678</v>
      </c>
      <c r="AJ112" s="63">
        <v>0.93902439024390238</v>
      </c>
      <c r="AK112" s="63">
        <v>21.475609756097562</v>
      </c>
      <c r="AL112" s="63">
        <v>1.8079268292682926</v>
      </c>
      <c r="AM112" s="63">
        <v>2.8682926463414633</v>
      </c>
      <c r="AN112" s="63">
        <v>2.7396340731707318</v>
      </c>
      <c r="AO112" s="63">
        <v>15.915853365853659</v>
      </c>
      <c r="AP112" s="63">
        <v>8.3292682926829276</v>
      </c>
      <c r="AQ112" s="63">
        <v>23.734145743902438</v>
      </c>
      <c r="AR112" s="63">
        <v>28.046952414634145</v>
      </c>
      <c r="AS112" s="63">
        <v>15.073170731707316</v>
      </c>
      <c r="AT112" s="63">
        <v>27.855486609756099</v>
      </c>
      <c r="AU112" s="63">
        <v>20.315853951219513</v>
      </c>
      <c r="AV112" s="63">
        <v>44.960365853658537</v>
      </c>
      <c r="AW112" s="63">
        <v>26.90670851219512</v>
      </c>
      <c r="AX112" s="63">
        <v>7.3451218048780484</v>
      </c>
      <c r="AY112" s="63">
        <v>1.3457316829268293</v>
      </c>
      <c r="AZ112" s="63">
        <v>4.7676830731707316</v>
      </c>
      <c r="BA112" s="63">
        <v>12.739634439024391</v>
      </c>
      <c r="BB112" s="63">
        <v>6.7036586829268296</v>
      </c>
      <c r="BC112" s="63">
        <v>15.827438731707316</v>
      </c>
      <c r="BD112" s="63">
        <v>11.830487512195122</v>
      </c>
      <c r="BE112" s="63">
        <v>8.4536586829268288</v>
      </c>
      <c r="BF112" s="63">
        <v>6.8731704390243902</v>
      </c>
    </row>
    <row r="113" spans="1:58" x14ac:dyDescent="0.35">
      <c r="A113" s="8">
        <v>44698</v>
      </c>
      <c r="B113">
        <v>3451.6000979999999</v>
      </c>
      <c r="C113">
        <v>1518.4499510000001</v>
      </c>
      <c r="D113">
        <v>486.64999399999999</v>
      </c>
      <c r="E113">
        <v>5837.2998049999997</v>
      </c>
      <c r="F113">
        <v>79.949996999999996</v>
      </c>
      <c r="G113">
        <v>1811.400024</v>
      </c>
      <c r="H113">
        <v>150.5</v>
      </c>
      <c r="I113">
        <v>238.64999399999999</v>
      </c>
      <c r="J113">
        <v>233.25</v>
      </c>
      <c r="K113">
        <v>1314</v>
      </c>
      <c r="L113">
        <v>710</v>
      </c>
      <c r="M113">
        <v>1903.1999510000001</v>
      </c>
      <c r="N113">
        <v>2311.3500979999999</v>
      </c>
      <c r="O113">
        <v>1252.650024</v>
      </c>
      <c r="P113">
        <v>2385.75</v>
      </c>
      <c r="Q113">
        <v>1699.849976</v>
      </c>
      <c r="R113">
        <v>3813.1499020000001</v>
      </c>
      <c r="S113">
        <v>2184.6000979999999</v>
      </c>
      <c r="T113">
        <v>641.84997599999997</v>
      </c>
      <c r="U113">
        <v>118.870003</v>
      </c>
      <c r="V113">
        <v>428.39999399999999</v>
      </c>
      <c r="W113">
        <v>1070.400024</v>
      </c>
      <c r="X113">
        <v>554.84997599999997</v>
      </c>
      <c r="Y113">
        <v>1311.349976</v>
      </c>
      <c r="Z113">
        <v>1007.900024</v>
      </c>
      <c r="AA113">
        <v>707.04998799999998</v>
      </c>
      <c r="AB113">
        <v>591.75</v>
      </c>
      <c r="AF113" s="63">
        <v>42.092684121951216</v>
      </c>
      <c r="AG113" s="63">
        <v>18.517682329268293</v>
      </c>
      <c r="AH113" s="63">
        <v>5.9347560243902437</v>
      </c>
      <c r="AI113" s="63">
        <v>71.186582987804869</v>
      </c>
      <c r="AJ113" s="63">
        <v>0.97499996341463413</v>
      </c>
      <c r="AK113" s="63">
        <v>22.090244195121951</v>
      </c>
      <c r="AL113" s="63">
        <v>1.8353658536585367</v>
      </c>
      <c r="AM113" s="63">
        <v>2.9103657804878047</v>
      </c>
      <c r="AN113" s="63">
        <v>2.8445121951219514</v>
      </c>
      <c r="AO113" s="63">
        <v>16.024390243902438</v>
      </c>
      <c r="AP113" s="63">
        <v>8.6585365853658534</v>
      </c>
      <c r="AQ113" s="63">
        <v>23.2097555</v>
      </c>
      <c r="AR113" s="63">
        <v>28.18719631707317</v>
      </c>
      <c r="AS113" s="63">
        <v>15.27621980487805</v>
      </c>
      <c r="AT113" s="63">
        <v>29.094512195121951</v>
      </c>
      <c r="AU113" s="63">
        <v>20.729877756097562</v>
      </c>
      <c r="AV113" s="63">
        <v>46.501828073170735</v>
      </c>
      <c r="AW113" s="63">
        <v>26.641464609756095</v>
      </c>
      <c r="AX113" s="63">
        <v>7.8274387317073169</v>
      </c>
      <c r="AY113" s="63">
        <v>1.4496341829268293</v>
      </c>
      <c r="AZ113" s="63">
        <v>5.2243901707317075</v>
      </c>
      <c r="BA113" s="63">
        <v>13.053658829268294</v>
      </c>
      <c r="BB113" s="63">
        <v>6.7664631219512188</v>
      </c>
      <c r="BC113" s="63">
        <v>15.992072878048781</v>
      </c>
      <c r="BD113" s="63">
        <v>12.291463707317073</v>
      </c>
      <c r="BE113" s="63">
        <v>8.6225608292682931</v>
      </c>
      <c r="BF113" s="63">
        <v>7.2164634146341466</v>
      </c>
    </row>
    <row r="114" spans="1:58" x14ac:dyDescent="0.35">
      <c r="A114" s="8">
        <v>44699</v>
      </c>
      <c r="B114">
        <v>3448.8000489999999</v>
      </c>
      <c r="C114">
        <v>1509.1999510000001</v>
      </c>
      <c r="D114">
        <v>481.25</v>
      </c>
      <c r="E114">
        <v>5815.2001950000003</v>
      </c>
      <c r="F114">
        <v>78.699996999999996</v>
      </c>
      <c r="G114">
        <v>1775.099976</v>
      </c>
      <c r="H114">
        <v>148.5</v>
      </c>
      <c r="I114">
        <v>227.89999399999999</v>
      </c>
      <c r="J114">
        <v>235.14999399999999</v>
      </c>
      <c r="K114">
        <v>1313.900024</v>
      </c>
      <c r="L114">
        <v>707.34997599999997</v>
      </c>
      <c r="M114">
        <v>1846.849976</v>
      </c>
      <c r="N114">
        <v>2350.25</v>
      </c>
      <c r="O114">
        <v>1242.5</v>
      </c>
      <c r="P114">
        <v>2427.25</v>
      </c>
      <c r="Q114">
        <v>1616.3000489999999</v>
      </c>
      <c r="R114">
        <v>3735</v>
      </c>
      <c r="S114">
        <v>2051.9499510000001</v>
      </c>
      <c r="T114">
        <v>631.04998799999998</v>
      </c>
      <c r="U114">
        <v>118.025002</v>
      </c>
      <c r="V114">
        <v>436.10000600000001</v>
      </c>
      <c r="W114">
        <v>1073.900024</v>
      </c>
      <c r="X114">
        <v>550</v>
      </c>
      <c r="Y114">
        <v>1285.349976</v>
      </c>
      <c r="Z114">
        <v>984.54998799999998</v>
      </c>
      <c r="AA114">
        <v>696.15002400000003</v>
      </c>
      <c r="AB114">
        <v>583.54998799999998</v>
      </c>
      <c r="AF114" s="63">
        <v>42.058537182926827</v>
      </c>
      <c r="AG114" s="63">
        <v>18.404877451219512</v>
      </c>
      <c r="AH114" s="63">
        <v>5.8689024390243905</v>
      </c>
      <c r="AI114" s="63">
        <v>70.917075548780488</v>
      </c>
      <c r="AJ114" s="63">
        <v>0.95975606097560973</v>
      </c>
      <c r="AK114" s="63">
        <v>21.64756068292683</v>
      </c>
      <c r="AL114" s="63">
        <v>1.8109756097560976</v>
      </c>
      <c r="AM114" s="63">
        <v>2.7792682195121952</v>
      </c>
      <c r="AN114" s="63">
        <v>2.8676828536585366</v>
      </c>
      <c r="AO114" s="63">
        <v>16.023171024390244</v>
      </c>
      <c r="AP114" s="63">
        <v>8.6262192195121941</v>
      </c>
      <c r="AQ114" s="63">
        <v>22.52256068292683</v>
      </c>
      <c r="AR114" s="63">
        <v>28.661585365853657</v>
      </c>
      <c r="AS114" s="63">
        <v>15.152439024390244</v>
      </c>
      <c r="AT114" s="63">
        <v>29.600609756097562</v>
      </c>
      <c r="AU114" s="63">
        <v>19.710976207317074</v>
      </c>
      <c r="AV114" s="63">
        <v>45.548780487804876</v>
      </c>
      <c r="AW114" s="63">
        <v>25.023779890243905</v>
      </c>
      <c r="AX114" s="63">
        <v>7.6957315609756094</v>
      </c>
      <c r="AY114" s="63">
        <v>1.4393292926829269</v>
      </c>
      <c r="AZ114" s="63">
        <v>5.318292756097561</v>
      </c>
      <c r="BA114" s="63">
        <v>13.096341756097562</v>
      </c>
      <c r="BB114" s="63">
        <v>6.7073170731707314</v>
      </c>
      <c r="BC114" s="63">
        <v>15.674999707317072</v>
      </c>
      <c r="BD114" s="63">
        <v>12.006707170731707</v>
      </c>
      <c r="BE114" s="63">
        <v>8.4896344390243907</v>
      </c>
      <c r="BF114" s="63">
        <v>7.1164632682926827</v>
      </c>
    </row>
    <row r="115" spans="1:58" x14ac:dyDescent="0.35">
      <c r="A115" s="8">
        <v>44700</v>
      </c>
      <c r="B115">
        <v>3261.9499510000001</v>
      </c>
      <c r="C115">
        <v>1427.150024</v>
      </c>
      <c r="D115">
        <v>451.14999399999999</v>
      </c>
      <c r="E115">
        <v>5707</v>
      </c>
      <c r="F115">
        <v>75.300003000000004</v>
      </c>
      <c r="G115">
        <v>1706.75</v>
      </c>
      <c r="H115">
        <v>148</v>
      </c>
      <c r="I115">
        <v>228.300003</v>
      </c>
      <c r="J115">
        <v>232.75</v>
      </c>
      <c r="K115">
        <v>1287.0500489999999</v>
      </c>
      <c r="L115">
        <v>690.29998799999998</v>
      </c>
      <c r="M115">
        <v>1865.099976</v>
      </c>
      <c r="N115">
        <v>2294.6000979999999</v>
      </c>
      <c r="O115">
        <v>1215.0500489999999</v>
      </c>
      <c r="P115">
        <v>2456.3500979999999</v>
      </c>
      <c r="Q115">
        <v>1593.5500489999999</v>
      </c>
      <c r="R115">
        <v>3631.8000489999999</v>
      </c>
      <c r="S115">
        <v>1919.099976</v>
      </c>
      <c r="T115">
        <v>600.20001200000002</v>
      </c>
      <c r="U115">
        <v>112.214996</v>
      </c>
      <c r="V115">
        <v>417</v>
      </c>
      <c r="W115">
        <v>1056.650024</v>
      </c>
      <c r="X115">
        <v>528.70001200000002</v>
      </c>
      <c r="Y115">
        <v>1250.9499510000001</v>
      </c>
      <c r="Z115">
        <v>973.40002400000003</v>
      </c>
      <c r="AA115">
        <v>674.25</v>
      </c>
      <c r="AB115">
        <v>606.59997599999997</v>
      </c>
      <c r="AF115" s="63">
        <v>39.779877451219512</v>
      </c>
      <c r="AG115" s="63">
        <v>17.404268585365855</v>
      </c>
      <c r="AH115" s="63">
        <v>5.5018291951219513</v>
      </c>
      <c r="AI115" s="63">
        <v>69.597560975609753</v>
      </c>
      <c r="AJ115" s="63">
        <v>0.91829271951219515</v>
      </c>
      <c r="AK115" s="63">
        <v>20.814024390243901</v>
      </c>
      <c r="AL115" s="63">
        <v>1.8048780487804879</v>
      </c>
      <c r="AM115" s="63">
        <v>2.7841463780487805</v>
      </c>
      <c r="AN115" s="63">
        <v>2.8384146341463414</v>
      </c>
      <c r="AO115" s="63">
        <v>15.695732304878048</v>
      </c>
      <c r="AP115" s="63">
        <v>8.4182925365853656</v>
      </c>
      <c r="AQ115" s="63">
        <v>22.745121658536586</v>
      </c>
      <c r="AR115" s="63">
        <v>27.982928024390244</v>
      </c>
      <c r="AS115" s="63">
        <v>14.817683524390244</v>
      </c>
      <c r="AT115" s="63">
        <v>29.955489</v>
      </c>
      <c r="AU115" s="63">
        <v>19.433537182926827</v>
      </c>
      <c r="AV115" s="63">
        <v>44.2902445</v>
      </c>
      <c r="AW115" s="63">
        <v>23.403658243902438</v>
      </c>
      <c r="AX115" s="63">
        <v>7.3195123414634145</v>
      </c>
      <c r="AY115" s="63">
        <v>1.3684755609756099</v>
      </c>
      <c r="AZ115" s="63">
        <v>5.0853658536585362</v>
      </c>
      <c r="BA115" s="63">
        <v>12.885975902439025</v>
      </c>
      <c r="BB115" s="63">
        <v>6.4475611219512201</v>
      </c>
      <c r="BC115" s="63">
        <v>15.255487207317074</v>
      </c>
      <c r="BD115" s="63">
        <v>11.870732</v>
      </c>
      <c r="BE115" s="63">
        <v>8.2225609756097562</v>
      </c>
      <c r="BF115" s="63">
        <v>7.3975606829268292</v>
      </c>
    </row>
    <row r="116" spans="1:58" x14ac:dyDescent="0.35">
      <c r="A116" s="8">
        <v>44701</v>
      </c>
      <c r="B116">
        <v>3293</v>
      </c>
      <c r="C116">
        <v>1455.150024</v>
      </c>
      <c r="D116">
        <v>459.60000600000001</v>
      </c>
      <c r="E116">
        <v>5769.6000979999999</v>
      </c>
      <c r="F116">
        <v>76.400002000000001</v>
      </c>
      <c r="G116">
        <v>1706.8000489999999</v>
      </c>
      <c r="H116">
        <v>149.60000600000001</v>
      </c>
      <c r="I116">
        <v>229.050003</v>
      </c>
      <c r="J116">
        <v>234.199997</v>
      </c>
      <c r="K116">
        <v>1320.9499510000001</v>
      </c>
      <c r="L116">
        <v>709.54998799999998</v>
      </c>
      <c r="M116">
        <v>1857.650024</v>
      </c>
      <c r="N116">
        <v>2372.3000489999999</v>
      </c>
      <c r="O116">
        <v>1229.349976</v>
      </c>
      <c r="P116">
        <v>2418.3999020000001</v>
      </c>
      <c r="Q116">
        <v>1575.900024</v>
      </c>
      <c r="R116">
        <v>3668</v>
      </c>
      <c r="S116">
        <v>1963.25</v>
      </c>
      <c r="T116">
        <v>631.09997599999997</v>
      </c>
      <c r="U116">
        <v>117.05999799999999</v>
      </c>
      <c r="V116">
        <v>429.10000600000001</v>
      </c>
      <c r="W116">
        <v>1071.349976</v>
      </c>
      <c r="X116">
        <v>544.70001200000002</v>
      </c>
      <c r="Y116">
        <v>1251.599976</v>
      </c>
      <c r="Z116">
        <v>981.20001200000002</v>
      </c>
      <c r="AA116">
        <v>687.90002400000003</v>
      </c>
      <c r="AB116">
        <v>636.90002400000003</v>
      </c>
      <c r="AF116" s="63">
        <v>40.158536585365852</v>
      </c>
      <c r="AG116" s="63">
        <v>17.745732</v>
      </c>
      <c r="AH116" s="63">
        <v>5.60487812195122</v>
      </c>
      <c r="AI116" s="63">
        <v>70.36097680487805</v>
      </c>
      <c r="AJ116" s="63">
        <v>0.93170734146341461</v>
      </c>
      <c r="AK116" s="63">
        <v>20.814634743902438</v>
      </c>
      <c r="AL116" s="63">
        <v>1.8243903170731708</v>
      </c>
      <c r="AM116" s="63">
        <v>2.7932927195121953</v>
      </c>
      <c r="AN116" s="63">
        <v>2.8560975243902438</v>
      </c>
      <c r="AO116" s="63">
        <v>16.109145743902438</v>
      </c>
      <c r="AP116" s="63">
        <v>8.6530486341463408</v>
      </c>
      <c r="AQ116" s="63">
        <v>22.654268585365855</v>
      </c>
      <c r="AR116" s="63">
        <v>28.930488402439025</v>
      </c>
      <c r="AS116" s="63">
        <v>14.992072878048781</v>
      </c>
      <c r="AT116" s="63">
        <v>29.492681731707318</v>
      </c>
      <c r="AU116" s="63">
        <v>19.218292975609756</v>
      </c>
      <c r="AV116" s="63">
        <v>44.731707317073173</v>
      </c>
      <c r="AW116" s="63">
        <v>23.942073170731707</v>
      </c>
      <c r="AX116" s="63">
        <v>7.6963411707317073</v>
      </c>
      <c r="AY116" s="63">
        <v>1.4275609512195122</v>
      </c>
      <c r="AZ116" s="63">
        <v>5.2329269024390248</v>
      </c>
      <c r="BA116" s="63">
        <v>13.065243609756097</v>
      </c>
      <c r="BB116" s="63">
        <v>6.6426830731707316</v>
      </c>
      <c r="BC116" s="63">
        <v>15.263414341463415</v>
      </c>
      <c r="BD116" s="63">
        <v>11.96585380487805</v>
      </c>
      <c r="BE116" s="63">
        <v>8.3890246829268289</v>
      </c>
      <c r="BF116" s="63">
        <v>7.7670734634146346</v>
      </c>
    </row>
    <row r="117" spans="1:58" x14ac:dyDescent="0.35">
      <c r="A117" s="8">
        <v>44704</v>
      </c>
      <c r="B117">
        <v>3321.75</v>
      </c>
      <c r="C117">
        <v>1468.400024</v>
      </c>
      <c r="D117">
        <v>466</v>
      </c>
      <c r="E117">
        <v>5794</v>
      </c>
      <c r="F117">
        <v>76.75</v>
      </c>
      <c r="G117">
        <v>1735.25</v>
      </c>
      <c r="H117">
        <v>150.14999399999999</v>
      </c>
      <c r="I117">
        <v>224.60000600000001</v>
      </c>
      <c r="J117">
        <v>231.050003</v>
      </c>
      <c r="K117">
        <v>1304</v>
      </c>
      <c r="L117">
        <v>711.04998799999998</v>
      </c>
      <c r="M117">
        <v>1858.650024</v>
      </c>
      <c r="N117">
        <v>2365.6000979999999</v>
      </c>
      <c r="O117">
        <v>1245.4499510000001</v>
      </c>
      <c r="P117">
        <v>2315.75</v>
      </c>
      <c r="Q117">
        <v>1644</v>
      </c>
      <c r="R117">
        <v>3716.9499510000001</v>
      </c>
      <c r="S117">
        <v>1980.150024</v>
      </c>
      <c r="T117">
        <v>547.54998799999998</v>
      </c>
      <c r="U117">
        <v>102.29499800000001</v>
      </c>
      <c r="V117">
        <v>413.14999399999999</v>
      </c>
      <c r="W117">
        <v>1076.5</v>
      </c>
      <c r="X117">
        <v>551.15002400000003</v>
      </c>
      <c r="Y117">
        <v>1220.849976</v>
      </c>
      <c r="Z117">
        <v>972.5</v>
      </c>
      <c r="AA117">
        <v>685.84997599999997</v>
      </c>
      <c r="AB117">
        <v>622.90002400000003</v>
      </c>
      <c r="AF117" s="63">
        <v>40.509146341463413</v>
      </c>
      <c r="AG117" s="63">
        <v>17.907317365853658</v>
      </c>
      <c r="AH117" s="63">
        <v>5.6829268292682924</v>
      </c>
      <c r="AI117" s="63">
        <v>70.658536585365852</v>
      </c>
      <c r="AJ117" s="63">
        <v>0.93597560975609762</v>
      </c>
      <c r="AK117" s="63">
        <v>21.161585365853657</v>
      </c>
      <c r="AL117" s="63">
        <v>1.831097487804878</v>
      </c>
      <c r="AM117" s="63">
        <v>2.7390244634146343</v>
      </c>
      <c r="AN117" s="63">
        <v>2.8176829634146343</v>
      </c>
      <c r="AO117" s="63">
        <v>15.902439024390244</v>
      </c>
      <c r="AP117" s="63">
        <v>8.6713413170731712</v>
      </c>
      <c r="AQ117" s="63">
        <v>22.666463707317074</v>
      </c>
      <c r="AR117" s="63">
        <v>28.848781682926827</v>
      </c>
      <c r="AS117" s="63">
        <v>15.188414036585366</v>
      </c>
      <c r="AT117" s="63">
        <v>28.240853658536587</v>
      </c>
      <c r="AU117" s="63">
        <v>20.048780487804876</v>
      </c>
      <c r="AV117" s="63">
        <v>45.328657939024389</v>
      </c>
      <c r="AW117" s="63">
        <v>24.148171024390244</v>
      </c>
      <c r="AX117" s="63">
        <v>6.6774388780487799</v>
      </c>
      <c r="AY117" s="63">
        <v>1.2474999756097562</v>
      </c>
      <c r="AZ117" s="63">
        <v>5.0384145609756095</v>
      </c>
      <c r="BA117" s="63">
        <v>13.128048780487806</v>
      </c>
      <c r="BB117" s="63">
        <v>6.7213417560975612</v>
      </c>
      <c r="BC117" s="63">
        <v>14.888414341463415</v>
      </c>
      <c r="BD117" s="63">
        <v>11.859756097560975</v>
      </c>
      <c r="BE117" s="63">
        <v>8.364024097560975</v>
      </c>
      <c r="BF117" s="63">
        <v>7.5963417560975612</v>
      </c>
    </row>
    <row r="118" spans="1:58" x14ac:dyDescent="0.35">
      <c r="A118" s="8">
        <v>44705</v>
      </c>
      <c r="B118">
        <v>3288</v>
      </c>
      <c r="C118">
        <v>1441</v>
      </c>
      <c r="D118">
        <v>459.95001200000002</v>
      </c>
      <c r="E118">
        <v>5798.7998049999997</v>
      </c>
      <c r="F118">
        <v>76.349997999999999</v>
      </c>
      <c r="G118">
        <v>1702.349976</v>
      </c>
      <c r="H118">
        <v>146.89999399999999</v>
      </c>
      <c r="I118">
        <v>227</v>
      </c>
      <c r="J118">
        <v>232.25</v>
      </c>
      <c r="K118">
        <v>1318.9499510000001</v>
      </c>
      <c r="L118">
        <v>708.15002400000003</v>
      </c>
      <c r="M118">
        <v>1869.3000489999999</v>
      </c>
      <c r="N118">
        <v>2400.8000489999999</v>
      </c>
      <c r="O118">
        <v>1217.6999510000001</v>
      </c>
      <c r="P118">
        <v>2363.4499510000001</v>
      </c>
      <c r="Q118">
        <v>1607.349976</v>
      </c>
      <c r="R118">
        <v>3631.6499020000001</v>
      </c>
      <c r="S118">
        <v>1966.9499510000001</v>
      </c>
      <c r="T118">
        <v>539.70001200000002</v>
      </c>
      <c r="U118">
        <v>100.635002</v>
      </c>
      <c r="V118">
        <v>400.79998799999998</v>
      </c>
      <c r="W118">
        <v>1073.400024</v>
      </c>
      <c r="X118">
        <v>552.90002400000003</v>
      </c>
      <c r="Y118">
        <v>1212.099976</v>
      </c>
      <c r="Z118">
        <v>965.40002400000003</v>
      </c>
      <c r="AA118">
        <v>678.20001200000002</v>
      </c>
      <c r="AB118">
        <v>593.09997599999997</v>
      </c>
      <c r="AF118" s="63">
        <v>40.097560975609753</v>
      </c>
      <c r="AG118" s="63">
        <v>17.573170731707318</v>
      </c>
      <c r="AH118" s="63">
        <v>5.6091464878048782</v>
      </c>
      <c r="AI118" s="63">
        <v>70.717070792682918</v>
      </c>
      <c r="AJ118" s="63">
        <v>0.93109753658536587</v>
      </c>
      <c r="AK118" s="63">
        <v>20.760365560975611</v>
      </c>
      <c r="AL118" s="63">
        <v>1.7914633414634145</v>
      </c>
      <c r="AM118" s="63">
        <v>2.7682926829268291</v>
      </c>
      <c r="AN118" s="63">
        <v>2.8323170731707319</v>
      </c>
      <c r="AO118" s="63">
        <v>16.0847555</v>
      </c>
      <c r="AP118" s="63">
        <v>8.635975902439025</v>
      </c>
      <c r="AQ118" s="63">
        <v>22.796342060975608</v>
      </c>
      <c r="AR118" s="63">
        <v>29.278049378048781</v>
      </c>
      <c r="AS118" s="63">
        <v>14.849999402439025</v>
      </c>
      <c r="AT118" s="63">
        <v>28.822560378048781</v>
      </c>
      <c r="AU118" s="63">
        <v>19.601828975609756</v>
      </c>
      <c r="AV118" s="63">
        <v>44.288413439024389</v>
      </c>
      <c r="AW118" s="63">
        <v>23.987194524390244</v>
      </c>
      <c r="AX118" s="63">
        <v>6.5817074634146344</v>
      </c>
      <c r="AY118" s="63">
        <v>1.2272561219512195</v>
      </c>
      <c r="AZ118" s="63">
        <v>4.887804731707317</v>
      </c>
      <c r="BA118" s="63">
        <v>13.090244195121951</v>
      </c>
      <c r="BB118" s="63">
        <v>6.7426832195121955</v>
      </c>
      <c r="BC118" s="63">
        <v>14.781707024390244</v>
      </c>
      <c r="BD118" s="63">
        <v>11.773171024390244</v>
      </c>
      <c r="BE118" s="63">
        <v>8.2707318536585372</v>
      </c>
      <c r="BF118" s="63">
        <v>7.2329265365853654</v>
      </c>
    </row>
    <row r="119" spans="1:58" x14ac:dyDescent="0.35">
      <c r="A119" s="8">
        <v>44706</v>
      </c>
      <c r="B119">
        <v>3167.6499020000001</v>
      </c>
      <c r="C119">
        <v>1410.4499510000001</v>
      </c>
      <c r="D119">
        <v>444.85000600000001</v>
      </c>
      <c r="E119">
        <v>5827.3999020000001</v>
      </c>
      <c r="F119">
        <v>71.75</v>
      </c>
      <c r="G119">
        <v>1704.400024</v>
      </c>
      <c r="H119">
        <v>152.64999399999999</v>
      </c>
      <c r="I119">
        <v>224.85000600000001</v>
      </c>
      <c r="J119">
        <v>234.75</v>
      </c>
      <c r="K119">
        <v>1328.8000489999999</v>
      </c>
      <c r="L119">
        <v>713.34997599999997</v>
      </c>
      <c r="M119">
        <v>1858.150024</v>
      </c>
      <c r="N119">
        <v>2346.5500489999999</v>
      </c>
      <c r="O119">
        <v>1229.4499510000001</v>
      </c>
      <c r="P119">
        <v>2351.6000979999999</v>
      </c>
      <c r="Q119">
        <v>1593.650024</v>
      </c>
      <c r="R119">
        <v>3524.3000489999999</v>
      </c>
      <c r="S119">
        <v>1835.9499510000001</v>
      </c>
      <c r="T119">
        <v>528.45001200000002</v>
      </c>
      <c r="U119">
        <v>99.910004000000001</v>
      </c>
      <c r="V119">
        <v>396.85000600000001</v>
      </c>
      <c r="W119">
        <v>1096</v>
      </c>
      <c r="X119">
        <v>569.09997599999997</v>
      </c>
      <c r="Y119">
        <v>1249.5500489999999</v>
      </c>
      <c r="Z119">
        <v>939.29998799999998</v>
      </c>
      <c r="AA119">
        <v>688.20001200000002</v>
      </c>
      <c r="AB119">
        <v>563.45001200000002</v>
      </c>
      <c r="AF119" s="63">
        <v>38.629876853658537</v>
      </c>
      <c r="AG119" s="63">
        <v>17.200609158536587</v>
      </c>
      <c r="AH119" s="63">
        <v>5.4250000731707315</v>
      </c>
      <c r="AI119" s="63">
        <v>71.065852463414629</v>
      </c>
      <c r="AJ119" s="63">
        <v>0.875</v>
      </c>
      <c r="AK119" s="63">
        <v>20.785366146341463</v>
      </c>
      <c r="AL119" s="63">
        <v>1.8615852926829268</v>
      </c>
      <c r="AM119" s="63">
        <v>2.7420732439024391</v>
      </c>
      <c r="AN119" s="63">
        <v>2.8628048780487805</v>
      </c>
      <c r="AO119" s="63">
        <v>16.204878646341463</v>
      </c>
      <c r="AP119" s="63">
        <v>8.6993899512195121</v>
      </c>
      <c r="AQ119" s="63">
        <v>22.660366146341463</v>
      </c>
      <c r="AR119" s="63">
        <v>28.61646401219512</v>
      </c>
      <c r="AS119" s="63">
        <v>14.993292085365855</v>
      </c>
      <c r="AT119" s="63">
        <v>28.678049975609756</v>
      </c>
      <c r="AU119" s="63">
        <v>19.434756390243901</v>
      </c>
      <c r="AV119" s="63">
        <v>42.979268890243901</v>
      </c>
      <c r="AW119" s="63">
        <v>22.389633548780488</v>
      </c>
      <c r="AX119" s="63">
        <v>6.4445123414634145</v>
      </c>
      <c r="AY119" s="63">
        <v>1.2184146829268292</v>
      </c>
      <c r="AZ119" s="63">
        <v>4.8396342195121953</v>
      </c>
      <c r="BA119" s="63">
        <v>13.365853658536585</v>
      </c>
      <c r="BB119" s="63">
        <v>6.9402436097560969</v>
      </c>
      <c r="BC119" s="63">
        <v>15.238415231707316</v>
      </c>
      <c r="BD119" s="63">
        <v>11.454877902439025</v>
      </c>
      <c r="BE119" s="63">
        <v>8.3926830731707316</v>
      </c>
      <c r="BF119" s="63">
        <v>6.8713416097560973</v>
      </c>
    </row>
    <row r="120" spans="1:58" x14ac:dyDescent="0.35">
      <c r="A120" s="8">
        <v>44707</v>
      </c>
      <c r="B120">
        <v>3226.9499510000001</v>
      </c>
      <c r="C120">
        <v>1423.9499510000001</v>
      </c>
      <c r="D120">
        <v>453.35000600000001</v>
      </c>
      <c r="E120">
        <v>5817.7998049999997</v>
      </c>
      <c r="F120">
        <v>74</v>
      </c>
      <c r="G120">
        <v>1738.150024</v>
      </c>
      <c r="H120">
        <v>154.14999399999999</v>
      </c>
      <c r="I120">
        <v>227.199997</v>
      </c>
      <c r="J120">
        <v>233</v>
      </c>
      <c r="K120">
        <v>1366.6999510000001</v>
      </c>
      <c r="L120">
        <v>728.5</v>
      </c>
      <c r="M120">
        <v>1845.5</v>
      </c>
      <c r="N120">
        <v>2346</v>
      </c>
      <c r="O120">
        <v>1172.75</v>
      </c>
      <c r="P120">
        <v>2305.3000489999999</v>
      </c>
      <c r="Q120">
        <v>1523.5</v>
      </c>
      <c r="R120">
        <v>3662.8000489999999</v>
      </c>
      <c r="S120">
        <v>2010.1999510000001</v>
      </c>
      <c r="T120">
        <v>551.70001200000002</v>
      </c>
      <c r="U120">
        <v>105.199997</v>
      </c>
      <c r="V120">
        <v>407.85000600000001</v>
      </c>
      <c r="W120">
        <v>1105.349976</v>
      </c>
      <c r="X120">
        <v>578.04998799999998</v>
      </c>
      <c r="Y120">
        <v>1267.8000489999999</v>
      </c>
      <c r="Z120">
        <v>943.54998799999998</v>
      </c>
      <c r="AA120">
        <v>693.65002400000003</v>
      </c>
      <c r="AB120">
        <v>557.40002400000003</v>
      </c>
      <c r="AF120" s="63">
        <v>39.353048182926827</v>
      </c>
      <c r="AG120" s="63">
        <v>17.365243304878049</v>
      </c>
      <c r="AH120" s="63">
        <v>5.5286586097560972</v>
      </c>
      <c r="AI120" s="63">
        <v>70.948778109756091</v>
      </c>
      <c r="AJ120" s="63">
        <v>0.90243902439024393</v>
      </c>
      <c r="AK120" s="63">
        <v>21.196951512195124</v>
      </c>
      <c r="AL120" s="63">
        <v>1.8798779756097561</v>
      </c>
      <c r="AM120" s="63">
        <v>2.7707316707317071</v>
      </c>
      <c r="AN120" s="63">
        <v>2.8414634146341462</v>
      </c>
      <c r="AO120" s="63">
        <v>16.667072573170731</v>
      </c>
      <c r="AP120" s="63">
        <v>8.8841463414634152</v>
      </c>
      <c r="AQ120" s="63">
        <v>22.506097560975611</v>
      </c>
      <c r="AR120" s="63">
        <v>28.609756097560975</v>
      </c>
      <c r="AS120" s="63">
        <v>14.301829268292684</v>
      </c>
      <c r="AT120" s="63">
        <v>28.113415231707318</v>
      </c>
      <c r="AU120" s="63">
        <v>18.579268292682926</v>
      </c>
      <c r="AV120" s="63">
        <v>44.668293280487802</v>
      </c>
      <c r="AW120" s="63">
        <v>24.514633548780488</v>
      </c>
      <c r="AX120" s="63">
        <v>6.7280489268292687</v>
      </c>
      <c r="AY120" s="63">
        <v>1.2829267926829269</v>
      </c>
      <c r="AZ120" s="63">
        <v>4.9737805609756096</v>
      </c>
      <c r="BA120" s="63">
        <v>13.47987775609756</v>
      </c>
      <c r="BB120" s="63">
        <v>7.0493900975609751</v>
      </c>
      <c r="BC120" s="63">
        <v>15.460976207317072</v>
      </c>
      <c r="BD120" s="63">
        <v>11.506707170731707</v>
      </c>
      <c r="BE120" s="63">
        <v>8.4591466341463413</v>
      </c>
      <c r="BF120" s="63">
        <v>6.7975612682926831</v>
      </c>
    </row>
    <row r="121" spans="1:58" x14ac:dyDescent="0.35">
      <c r="A121" s="8">
        <v>44708</v>
      </c>
      <c r="B121">
        <v>3261.3000489999999</v>
      </c>
      <c r="C121">
        <v>1461.349976</v>
      </c>
      <c r="D121">
        <v>466.95001200000002</v>
      </c>
      <c r="E121">
        <v>5993.5</v>
      </c>
      <c r="F121">
        <v>75.099997999999999</v>
      </c>
      <c r="G121">
        <v>1807.1999510000001</v>
      </c>
      <c r="H121">
        <v>150.449997</v>
      </c>
      <c r="I121">
        <v>224.699997</v>
      </c>
      <c r="J121">
        <v>233.050003</v>
      </c>
      <c r="K121">
        <v>1392.0500489999999</v>
      </c>
      <c r="L121">
        <v>739.79998799999998</v>
      </c>
      <c r="M121">
        <v>1865.1999510000001</v>
      </c>
      <c r="N121">
        <v>2375.4499510000001</v>
      </c>
      <c r="O121">
        <v>1181.349976</v>
      </c>
      <c r="P121">
        <v>2352.3999020000001</v>
      </c>
      <c r="Q121">
        <v>1574.400024</v>
      </c>
      <c r="R121">
        <v>3861.75</v>
      </c>
      <c r="S121">
        <v>2204.5</v>
      </c>
      <c r="T121">
        <v>548.40002400000003</v>
      </c>
      <c r="U121">
        <v>104.349998</v>
      </c>
      <c r="V121">
        <v>409.14999399999999</v>
      </c>
      <c r="W121">
        <v>1121.099976</v>
      </c>
      <c r="X121">
        <v>598.09997599999997</v>
      </c>
      <c r="Y121">
        <v>1260.1999510000001</v>
      </c>
      <c r="Z121">
        <v>979.25</v>
      </c>
      <c r="AA121">
        <v>684.40002400000003</v>
      </c>
      <c r="AB121">
        <v>566.25</v>
      </c>
      <c r="AF121" s="63">
        <v>39.771951817073173</v>
      </c>
      <c r="AG121" s="63">
        <v>17.821341170731706</v>
      </c>
      <c r="AH121" s="63">
        <v>5.6945123414634145</v>
      </c>
      <c r="AI121" s="63">
        <v>73.091463414634148</v>
      </c>
      <c r="AJ121" s="63">
        <v>0.91585363414634147</v>
      </c>
      <c r="AK121" s="63">
        <v>22.039023792682926</v>
      </c>
      <c r="AL121" s="63">
        <v>1.8347560609756097</v>
      </c>
      <c r="AM121" s="63">
        <v>2.7402438658536585</v>
      </c>
      <c r="AN121" s="63">
        <v>2.8420732073170734</v>
      </c>
      <c r="AO121" s="63">
        <v>16.976220109756095</v>
      </c>
      <c r="AP121" s="63">
        <v>9.0219510731707313</v>
      </c>
      <c r="AQ121" s="63">
        <v>22.746340865853661</v>
      </c>
      <c r="AR121" s="63">
        <v>28.968901841463417</v>
      </c>
      <c r="AS121" s="63">
        <v>14.406707024390244</v>
      </c>
      <c r="AT121" s="63">
        <v>28.68780368292683</v>
      </c>
      <c r="AU121" s="63">
        <v>19.200000292682926</v>
      </c>
      <c r="AV121" s="63">
        <v>47.094512195121951</v>
      </c>
      <c r="AW121" s="63">
        <v>26.884146341463413</v>
      </c>
      <c r="AX121" s="63">
        <v>6.6878051707317079</v>
      </c>
      <c r="AY121" s="63">
        <v>1.2725609512195122</v>
      </c>
      <c r="AZ121" s="63">
        <v>4.9896340731707314</v>
      </c>
      <c r="BA121" s="63">
        <v>13.671950926829268</v>
      </c>
      <c r="BB121" s="63">
        <v>7.2939021463414626</v>
      </c>
      <c r="BC121" s="63">
        <v>15.368292085365855</v>
      </c>
      <c r="BD121" s="63">
        <v>11.942073170731707</v>
      </c>
      <c r="BE121" s="63">
        <v>8.3463417560975621</v>
      </c>
      <c r="BF121" s="63">
        <v>6.9054878048780486</v>
      </c>
    </row>
    <row r="122" spans="1:58" x14ac:dyDescent="0.35">
      <c r="A122" s="8">
        <v>44711</v>
      </c>
      <c r="B122">
        <v>3375.25</v>
      </c>
      <c r="C122">
        <v>1526.8000489999999</v>
      </c>
      <c r="D122">
        <v>476.25</v>
      </c>
      <c r="E122">
        <v>6111.2001950000003</v>
      </c>
      <c r="F122">
        <v>76.5</v>
      </c>
      <c r="G122">
        <v>1835.3000489999999</v>
      </c>
      <c r="H122">
        <v>150.89999399999999</v>
      </c>
      <c r="I122">
        <v>228.25</v>
      </c>
      <c r="J122">
        <v>230.25</v>
      </c>
      <c r="K122">
        <v>1401.5500489999999</v>
      </c>
      <c r="L122">
        <v>748.5</v>
      </c>
      <c r="M122">
        <v>1791.8000489999999</v>
      </c>
      <c r="N122">
        <v>2417.8999020000001</v>
      </c>
      <c r="O122">
        <v>1217.599976</v>
      </c>
      <c r="P122">
        <v>2333.3500979999999</v>
      </c>
      <c r="Q122">
        <v>1585.8000489999999</v>
      </c>
      <c r="R122">
        <v>3891.9499510000001</v>
      </c>
      <c r="S122">
        <v>2096.3000489999999</v>
      </c>
      <c r="T122">
        <v>538.84997599999997</v>
      </c>
      <c r="U122">
        <v>104.745003</v>
      </c>
      <c r="V122">
        <v>416.75</v>
      </c>
      <c r="W122">
        <v>1148.400024</v>
      </c>
      <c r="X122">
        <v>608.90002400000003</v>
      </c>
      <c r="Y122">
        <v>1290.3000489999999</v>
      </c>
      <c r="Z122">
        <v>1004.700012</v>
      </c>
      <c r="AA122">
        <v>699.04998799999998</v>
      </c>
      <c r="AB122">
        <v>590.95001200000002</v>
      </c>
      <c r="AF122" s="63">
        <v>41.161585365853661</v>
      </c>
      <c r="AG122" s="63">
        <v>18.619512792682926</v>
      </c>
      <c r="AH122" s="63">
        <v>5.8079268292682924</v>
      </c>
      <c r="AI122" s="63">
        <v>74.526831646341464</v>
      </c>
      <c r="AJ122" s="63">
        <v>0.93292682926829273</v>
      </c>
      <c r="AK122" s="63">
        <v>22.381707914634145</v>
      </c>
      <c r="AL122" s="63">
        <v>1.8402438292682926</v>
      </c>
      <c r="AM122" s="63">
        <v>2.7835365853658538</v>
      </c>
      <c r="AN122" s="63">
        <v>2.8079268292682928</v>
      </c>
      <c r="AO122" s="63">
        <v>17.092073768292682</v>
      </c>
      <c r="AP122" s="63">
        <v>9.1280487804878057</v>
      </c>
      <c r="AQ122" s="63">
        <v>21.851220109756095</v>
      </c>
      <c r="AR122" s="63">
        <v>29.48658417073171</v>
      </c>
      <c r="AS122" s="63">
        <v>14.84878019512195</v>
      </c>
      <c r="AT122" s="63">
        <v>28.455489</v>
      </c>
      <c r="AU122" s="63">
        <v>19.339024987804876</v>
      </c>
      <c r="AV122" s="63">
        <v>47.462804280487802</v>
      </c>
      <c r="AW122" s="63">
        <v>25.564634743902438</v>
      </c>
      <c r="AX122" s="63">
        <v>6.5713411707317073</v>
      </c>
      <c r="AY122" s="63">
        <v>1.2773780853658536</v>
      </c>
      <c r="AZ122" s="63">
        <v>5.0823170731707314</v>
      </c>
      <c r="BA122" s="63">
        <v>14.004878341463415</v>
      </c>
      <c r="BB122" s="63">
        <v>7.4256100487804879</v>
      </c>
      <c r="BC122" s="63">
        <v>15.735366451219512</v>
      </c>
      <c r="BD122" s="63">
        <v>12.252439170731707</v>
      </c>
      <c r="BE122" s="63">
        <v>8.524999853658537</v>
      </c>
      <c r="BF122" s="63">
        <v>7.2067074634146344</v>
      </c>
    </row>
    <row r="123" spans="1:58" x14ac:dyDescent="0.35">
      <c r="A123" s="8">
        <v>44712</v>
      </c>
      <c r="B123">
        <v>3364.3500979999999</v>
      </c>
      <c r="C123">
        <v>1503.599976</v>
      </c>
      <c r="D123">
        <v>478.04998799999998</v>
      </c>
      <c r="E123">
        <v>6082.1499020000001</v>
      </c>
      <c r="F123">
        <v>75.800003000000004</v>
      </c>
      <c r="G123">
        <v>1896.8000489999999</v>
      </c>
      <c r="H123">
        <v>156</v>
      </c>
      <c r="I123">
        <v>232.89999399999999</v>
      </c>
      <c r="J123">
        <v>219.5</v>
      </c>
      <c r="K123">
        <v>1388.9499510000001</v>
      </c>
      <c r="L123">
        <v>752.84997599999997</v>
      </c>
      <c r="M123">
        <v>1737.349976</v>
      </c>
      <c r="N123">
        <v>2433.9499510000001</v>
      </c>
      <c r="O123">
        <v>1201.8000489999999</v>
      </c>
      <c r="P123">
        <v>2337.4499510000001</v>
      </c>
      <c r="Q123">
        <v>1499.400024</v>
      </c>
      <c r="R123">
        <v>3979.3000489999999</v>
      </c>
      <c r="S123">
        <v>2084.6999510000001</v>
      </c>
      <c r="T123">
        <v>551.25</v>
      </c>
      <c r="U123">
        <v>105.56500200000001</v>
      </c>
      <c r="V123">
        <v>422.54998799999998</v>
      </c>
      <c r="W123">
        <v>1174.150024</v>
      </c>
      <c r="X123">
        <v>598.95001200000002</v>
      </c>
      <c r="Y123">
        <v>1265.849976</v>
      </c>
      <c r="Z123">
        <v>985.04998799999998</v>
      </c>
      <c r="AA123">
        <v>700.20001200000002</v>
      </c>
      <c r="AB123">
        <v>585.95001200000002</v>
      </c>
      <c r="AF123" s="63">
        <v>41.028659731707315</v>
      </c>
      <c r="AG123" s="63">
        <v>18.336585073170731</v>
      </c>
      <c r="AH123" s="63">
        <v>5.8298779024390246</v>
      </c>
      <c r="AI123" s="63">
        <v>74.172559780487802</v>
      </c>
      <c r="AJ123" s="63">
        <v>0.92439028048780492</v>
      </c>
      <c r="AK123" s="63">
        <v>23.131707914634145</v>
      </c>
      <c r="AL123" s="63">
        <v>1.9024390243902438</v>
      </c>
      <c r="AM123" s="63">
        <v>2.8402438292682928</v>
      </c>
      <c r="AN123" s="63">
        <v>2.6768292682926829</v>
      </c>
      <c r="AO123" s="63">
        <v>16.938414036585367</v>
      </c>
      <c r="AP123" s="63">
        <v>9.1810972682926817</v>
      </c>
      <c r="AQ123" s="63">
        <v>21.187194829268293</v>
      </c>
      <c r="AR123" s="63">
        <v>29.682316475609756</v>
      </c>
      <c r="AS123" s="63">
        <v>14.656098158536585</v>
      </c>
      <c r="AT123" s="63">
        <v>28.505487207317074</v>
      </c>
      <c r="AU123" s="63">
        <v>18.285366146341463</v>
      </c>
      <c r="AV123" s="63">
        <v>48.528049378048777</v>
      </c>
      <c r="AW123" s="63">
        <v>25.423170134146343</v>
      </c>
      <c r="AX123" s="63">
        <v>6.7225609756097562</v>
      </c>
      <c r="AY123" s="63">
        <v>1.2873780731707318</v>
      </c>
      <c r="AZ123" s="63">
        <v>5.1530486341463408</v>
      </c>
      <c r="BA123" s="63">
        <v>14.318902731707318</v>
      </c>
      <c r="BB123" s="63">
        <v>7.3042684390243906</v>
      </c>
      <c r="BC123" s="63">
        <v>15.437194829268293</v>
      </c>
      <c r="BD123" s="63">
        <v>12.012804731707316</v>
      </c>
      <c r="BE123" s="63">
        <v>8.5390245365853659</v>
      </c>
      <c r="BF123" s="63">
        <v>7.1457318536585364</v>
      </c>
    </row>
    <row r="124" spans="1:58" x14ac:dyDescent="0.35">
      <c r="A124" s="8">
        <v>44713</v>
      </c>
      <c r="B124">
        <v>3355.1999510000001</v>
      </c>
      <c r="C124">
        <v>1478.5500489999999</v>
      </c>
      <c r="D124">
        <v>470.75</v>
      </c>
      <c r="E124">
        <v>6010.1499020000001</v>
      </c>
      <c r="F124">
        <v>75.849997999999999</v>
      </c>
      <c r="G124">
        <v>1854.25</v>
      </c>
      <c r="H124">
        <v>156.800003</v>
      </c>
      <c r="I124">
        <v>229.199997</v>
      </c>
      <c r="J124">
        <v>220.39999399999999</v>
      </c>
      <c r="K124">
        <v>1394.849976</v>
      </c>
      <c r="L124">
        <v>752.65002400000003</v>
      </c>
      <c r="M124">
        <v>1739.6999510000001</v>
      </c>
      <c r="N124">
        <v>2419.0500489999999</v>
      </c>
      <c r="O124">
        <v>1191.150024</v>
      </c>
      <c r="P124">
        <v>2321.3500979999999</v>
      </c>
      <c r="Q124">
        <v>1440.5</v>
      </c>
      <c r="R124">
        <v>3839</v>
      </c>
      <c r="S124">
        <v>2134.5500489999999</v>
      </c>
      <c r="T124">
        <v>569.5</v>
      </c>
      <c r="U124">
        <v>106.355003</v>
      </c>
      <c r="V124">
        <v>410.64999399999999</v>
      </c>
      <c r="W124">
        <v>1152.75</v>
      </c>
      <c r="X124">
        <v>607.15002400000003</v>
      </c>
      <c r="Y124">
        <v>1252.650024</v>
      </c>
      <c r="Z124">
        <v>970.75</v>
      </c>
      <c r="AA124">
        <v>694.65002400000003</v>
      </c>
      <c r="AB124">
        <v>592.45001200000002</v>
      </c>
      <c r="AF124" s="63">
        <v>40.917072573170735</v>
      </c>
      <c r="AG124" s="63">
        <v>18.031098158536583</v>
      </c>
      <c r="AH124" s="63">
        <v>5.7408536585365857</v>
      </c>
      <c r="AI124" s="63">
        <v>73.294511</v>
      </c>
      <c r="AJ124" s="63">
        <v>0.92499997560975611</v>
      </c>
      <c r="AK124" s="63">
        <v>22.612804878048781</v>
      </c>
      <c r="AL124" s="63">
        <v>1.9121951585365855</v>
      </c>
      <c r="AM124" s="63">
        <v>2.7951219146341462</v>
      </c>
      <c r="AN124" s="63">
        <v>2.6878048048780485</v>
      </c>
      <c r="AO124" s="63">
        <v>17.010365560975611</v>
      </c>
      <c r="AP124" s="63">
        <v>9.1786588292682936</v>
      </c>
      <c r="AQ124" s="63">
        <v>21.215853060975611</v>
      </c>
      <c r="AR124" s="63">
        <v>29.500610353658537</v>
      </c>
      <c r="AS124" s="63">
        <v>14.52621980487805</v>
      </c>
      <c r="AT124" s="63">
        <v>28.309147536585364</v>
      </c>
      <c r="AU124" s="63">
        <v>17.567073170731707</v>
      </c>
      <c r="AV124" s="63">
        <v>46.81707317073171</v>
      </c>
      <c r="AW124" s="63">
        <v>26.031098158536583</v>
      </c>
      <c r="AX124" s="63">
        <v>6.9451219512195124</v>
      </c>
      <c r="AY124" s="63">
        <v>1.2970122317073169</v>
      </c>
      <c r="AZ124" s="63">
        <v>5.0079267560975609</v>
      </c>
      <c r="BA124" s="63">
        <v>14.057926829268293</v>
      </c>
      <c r="BB124" s="63">
        <v>7.4042685853658536</v>
      </c>
      <c r="BC124" s="63">
        <v>15.27621980487805</v>
      </c>
      <c r="BD124" s="63">
        <v>11.838414634146341</v>
      </c>
      <c r="BE124" s="63">
        <v>8.4713417560975621</v>
      </c>
      <c r="BF124" s="63">
        <v>7.2250001463414639</v>
      </c>
    </row>
    <row r="125" spans="1:58" x14ac:dyDescent="0.35">
      <c r="A125" s="8">
        <v>44714</v>
      </c>
      <c r="B125">
        <v>3423</v>
      </c>
      <c r="C125">
        <v>1508</v>
      </c>
      <c r="D125">
        <v>474.14999399999999</v>
      </c>
      <c r="E125">
        <v>6057.8500979999999</v>
      </c>
      <c r="F125">
        <v>78.099997999999999</v>
      </c>
      <c r="G125">
        <v>1885.0500489999999</v>
      </c>
      <c r="H125">
        <v>159.050003</v>
      </c>
      <c r="I125">
        <v>225.550003</v>
      </c>
      <c r="J125">
        <v>218.949997</v>
      </c>
      <c r="K125">
        <v>1385.099976</v>
      </c>
      <c r="L125">
        <v>749.75</v>
      </c>
      <c r="M125">
        <v>1736.650024</v>
      </c>
      <c r="N125">
        <v>2406.1499020000001</v>
      </c>
      <c r="O125">
        <v>1171.1999510000001</v>
      </c>
      <c r="P125">
        <v>2304.6999510000001</v>
      </c>
      <c r="Q125">
        <v>1458.25</v>
      </c>
      <c r="R125">
        <v>3645.25</v>
      </c>
      <c r="S125">
        <v>2143.3999020000001</v>
      </c>
      <c r="T125">
        <v>573.40002400000003</v>
      </c>
      <c r="U125">
        <v>108.154999</v>
      </c>
      <c r="V125">
        <v>409.89999399999999</v>
      </c>
      <c r="W125">
        <v>1143.75</v>
      </c>
      <c r="X125">
        <v>607.90002400000003</v>
      </c>
      <c r="Y125">
        <v>1235.900024</v>
      </c>
      <c r="Z125">
        <v>968.75</v>
      </c>
      <c r="AA125">
        <v>695.95001200000002</v>
      </c>
      <c r="AB125">
        <v>622.04998799999998</v>
      </c>
      <c r="AF125" s="63">
        <v>41.743902439024389</v>
      </c>
      <c r="AG125" s="63">
        <v>18.390243902439025</v>
      </c>
      <c r="AH125" s="63">
        <v>5.7823169999999999</v>
      </c>
      <c r="AI125" s="63">
        <v>73.876220707317074</v>
      </c>
      <c r="AJ125" s="63">
        <v>0.95243900000000004</v>
      </c>
      <c r="AK125" s="63">
        <v>22.988415231707318</v>
      </c>
      <c r="AL125" s="63">
        <v>1.9396341829268293</v>
      </c>
      <c r="AM125" s="63">
        <v>2.7506097926829267</v>
      </c>
      <c r="AN125" s="63">
        <v>2.6701219146341462</v>
      </c>
      <c r="AO125" s="63">
        <v>16.891463121951219</v>
      </c>
      <c r="AP125" s="63">
        <v>9.1432926829268286</v>
      </c>
      <c r="AQ125" s="63">
        <v>21.178658829268294</v>
      </c>
      <c r="AR125" s="63">
        <v>29.34329148780488</v>
      </c>
      <c r="AS125" s="63">
        <v>14.282926231707318</v>
      </c>
      <c r="AT125" s="63">
        <v>28.106096963414636</v>
      </c>
      <c r="AU125" s="63">
        <v>17.783536585365855</v>
      </c>
      <c r="AV125" s="63">
        <v>44.454268292682926</v>
      </c>
      <c r="AW125" s="63">
        <v>26.139023195121954</v>
      </c>
      <c r="AX125" s="63">
        <v>6.9926832195121955</v>
      </c>
      <c r="AY125" s="63">
        <v>1.3189634024390244</v>
      </c>
      <c r="AZ125" s="63">
        <v>4.9987804146341466</v>
      </c>
      <c r="BA125" s="63">
        <v>13.948170731707316</v>
      </c>
      <c r="BB125" s="63">
        <v>7.4134149268292688</v>
      </c>
      <c r="BC125" s="63">
        <v>15.071951512195122</v>
      </c>
      <c r="BD125" s="63">
        <v>11.814024390243903</v>
      </c>
      <c r="BE125" s="63">
        <v>8.4871952682926839</v>
      </c>
      <c r="BF125" s="63">
        <v>7.5859754634146341</v>
      </c>
    </row>
    <row r="126" spans="1:58" x14ac:dyDescent="0.35">
      <c r="A126" s="8">
        <v>44715</v>
      </c>
      <c r="B126">
        <v>3440.1499020000001</v>
      </c>
      <c r="C126">
        <v>1521.6999510000001</v>
      </c>
      <c r="D126">
        <v>475.5</v>
      </c>
      <c r="E126">
        <v>6028.2001950000003</v>
      </c>
      <c r="F126">
        <v>75.900002000000001</v>
      </c>
      <c r="G126">
        <v>1862.0500489999999</v>
      </c>
      <c r="H126">
        <v>155</v>
      </c>
      <c r="I126">
        <v>226</v>
      </c>
      <c r="J126">
        <v>209.800003</v>
      </c>
      <c r="K126">
        <v>1380.3000489999999</v>
      </c>
      <c r="L126">
        <v>744.29998799999998</v>
      </c>
      <c r="M126">
        <v>1675.8000489999999</v>
      </c>
      <c r="N126">
        <v>2348.6499020000001</v>
      </c>
      <c r="O126">
        <v>1156.150024</v>
      </c>
      <c r="P126">
        <v>2243.9499510000001</v>
      </c>
      <c r="Q126">
        <v>1415.6999510000001</v>
      </c>
      <c r="R126">
        <v>3588.8000489999999</v>
      </c>
      <c r="S126">
        <v>2144.6000979999999</v>
      </c>
      <c r="T126">
        <v>562.45001200000002</v>
      </c>
      <c r="U126">
        <v>106.730003</v>
      </c>
      <c r="V126">
        <v>406.75</v>
      </c>
      <c r="W126">
        <v>1141.150024</v>
      </c>
      <c r="X126">
        <v>602.70001200000002</v>
      </c>
      <c r="Y126">
        <v>1218.3000489999999</v>
      </c>
      <c r="Z126">
        <v>955.25</v>
      </c>
      <c r="AA126">
        <v>686.5</v>
      </c>
      <c r="AB126">
        <v>651.45001200000002</v>
      </c>
      <c r="AF126" s="63">
        <v>41.953047585365852</v>
      </c>
      <c r="AG126" s="63">
        <v>18.557316475609756</v>
      </c>
      <c r="AH126" s="63">
        <v>5.7987804878048781</v>
      </c>
      <c r="AI126" s="63">
        <v>73.514636524390255</v>
      </c>
      <c r="AJ126" s="63">
        <v>0.92560978048780485</v>
      </c>
      <c r="AK126" s="63">
        <v>22.707927426829269</v>
      </c>
      <c r="AL126" s="63">
        <v>1.8902439024390243</v>
      </c>
      <c r="AM126" s="63">
        <v>2.7560975609756095</v>
      </c>
      <c r="AN126" s="63">
        <v>2.5585366219512196</v>
      </c>
      <c r="AO126" s="63">
        <v>16.832927426829269</v>
      </c>
      <c r="AP126" s="63">
        <v>9.0768291219512189</v>
      </c>
      <c r="AQ126" s="63">
        <v>20.436585963414633</v>
      </c>
      <c r="AR126" s="63">
        <v>28.642071975609756</v>
      </c>
      <c r="AS126" s="63">
        <v>14.099390536585366</v>
      </c>
      <c r="AT126" s="63">
        <v>27.365243304878049</v>
      </c>
      <c r="AU126" s="63">
        <v>17.264633548780488</v>
      </c>
      <c r="AV126" s="63">
        <v>43.765854256097562</v>
      </c>
      <c r="AW126" s="63">
        <v>26.153659731707315</v>
      </c>
      <c r="AX126" s="63">
        <v>6.8591464878048782</v>
      </c>
      <c r="AY126" s="63">
        <v>1.3015854024390243</v>
      </c>
      <c r="AZ126" s="63">
        <v>4.9603658536585362</v>
      </c>
      <c r="BA126" s="63">
        <v>13.916463707317073</v>
      </c>
      <c r="BB126" s="63">
        <v>7.3500001463414639</v>
      </c>
      <c r="BC126" s="63">
        <v>14.857317670731707</v>
      </c>
      <c r="BD126" s="63">
        <v>11.649390243902438</v>
      </c>
      <c r="BE126" s="63">
        <v>8.3719512195121943</v>
      </c>
      <c r="BF126" s="63">
        <v>7.9445123414634145</v>
      </c>
    </row>
    <row r="127" spans="1:58" x14ac:dyDescent="0.35">
      <c r="A127" s="8">
        <v>44718</v>
      </c>
      <c r="B127">
        <v>3430.9499510000001</v>
      </c>
      <c r="C127">
        <v>1530.0500489999999</v>
      </c>
      <c r="D127">
        <v>473.20001200000002</v>
      </c>
      <c r="E127">
        <v>6021</v>
      </c>
      <c r="F127">
        <v>76.050003000000004</v>
      </c>
      <c r="G127">
        <v>1858</v>
      </c>
      <c r="H127">
        <v>155.199997</v>
      </c>
      <c r="I127">
        <v>224.800003</v>
      </c>
      <c r="J127">
        <v>210.300003</v>
      </c>
      <c r="K127">
        <v>1378.4499510000001</v>
      </c>
      <c r="L127">
        <v>746.75</v>
      </c>
      <c r="M127">
        <v>1673.599976</v>
      </c>
      <c r="N127">
        <v>2363</v>
      </c>
      <c r="O127">
        <v>1149.150024</v>
      </c>
      <c r="P127">
        <v>2173.1499020000001</v>
      </c>
      <c r="Q127">
        <v>1403.75</v>
      </c>
      <c r="R127">
        <v>3633.6999510000001</v>
      </c>
      <c r="S127">
        <v>2177.25</v>
      </c>
      <c r="T127">
        <v>579</v>
      </c>
      <c r="U127">
        <v>107.80999799999999</v>
      </c>
      <c r="V127">
        <v>409.14999399999999</v>
      </c>
      <c r="W127">
        <v>1142</v>
      </c>
      <c r="X127">
        <v>606.09997599999997</v>
      </c>
      <c r="Y127">
        <v>1200.849976</v>
      </c>
      <c r="Z127">
        <v>942</v>
      </c>
      <c r="AA127">
        <v>682.95001200000002</v>
      </c>
      <c r="AB127">
        <v>652.84997599999997</v>
      </c>
      <c r="AF127" s="63">
        <v>41.840853060975611</v>
      </c>
      <c r="AG127" s="63">
        <v>18.659146939024389</v>
      </c>
      <c r="AH127" s="63">
        <v>5.7707318536585364</v>
      </c>
      <c r="AI127" s="63">
        <v>73.426829268292678</v>
      </c>
      <c r="AJ127" s="63">
        <v>0.9274390609756098</v>
      </c>
      <c r="AK127" s="63">
        <v>22.658536585365855</v>
      </c>
      <c r="AL127" s="63">
        <v>1.8926828902439023</v>
      </c>
      <c r="AM127" s="63">
        <v>2.7414634512195124</v>
      </c>
      <c r="AN127" s="63">
        <v>2.5646341829268291</v>
      </c>
      <c r="AO127" s="63">
        <v>16.810365256097562</v>
      </c>
      <c r="AP127" s="63">
        <v>9.1067073170731714</v>
      </c>
      <c r="AQ127" s="63">
        <v>20.409755804878049</v>
      </c>
      <c r="AR127" s="63">
        <v>28.817073170731707</v>
      </c>
      <c r="AS127" s="63">
        <v>14.014024682926829</v>
      </c>
      <c r="AT127" s="63">
        <v>26.501828073170731</v>
      </c>
      <c r="AU127" s="63">
        <v>17.118902439024389</v>
      </c>
      <c r="AV127" s="63">
        <v>44.313414036585364</v>
      </c>
      <c r="AW127" s="63">
        <v>26.551829268292682</v>
      </c>
      <c r="AX127" s="63">
        <v>7.0609756097560972</v>
      </c>
      <c r="AY127" s="63">
        <v>1.3147560731707317</v>
      </c>
      <c r="AZ127" s="63">
        <v>4.9896340731707314</v>
      </c>
      <c r="BA127" s="63">
        <v>13.926829268292684</v>
      </c>
      <c r="BB127" s="63">
        <v>7.3914631219512188</v>
      </c>
      <c r="BC127" s="63">
        <v>14.644511902439024</v>
      </c>
      <c r="BD127" s="63">
        <v>11.487804878048781</v>
      </c>
      <c r="BE127" s="63">
        <v>8.3286586829268288</v>
      </c>
      <c r="BF127" s="63">
        <v>7.9615850731707312</v>
      </c>
    </row>
    <row r="128" spans="1:58" x14ac:dyDescent="0.35">
      <c r="A128" s="8">
        <v>44719</v>
      </c>
      <c r="B128">
        <v>3362.6999510000001</v>
      </c>
      <c r="C128">
        <v>1506.6999510000001</v>
      </c>
      <c r="D128">
        <v>467.64999399999999</v>
      </c>
      <c r="E128">
        <v>5878.6000979999999</v>
      </c>
      <c r="F128">
        <v>76.25</v>
      </c>
      <c r="G128">
        <v>1870.849976</v>
      </c>
      <c r="H128">
        <v>157.25</v>
      </c>
      <c r="I128">
        <v>225</v>
      </c>
      <c r="J128">
        <v>194.89999399999999</v>
      </c>
      <c r="K128">
        <v>1362.599976</v>
      </c>
      <c r="L128">
        <v>735.25</v>
      </c>
      <c r="M128">
        <v>1679.1999510000001</v>
      </c>
      <c r="N128">
        <v>2354.8999020000001</v>
      </c>
      <c r="O128">
        <v>1132.849976</v>
      </c>
      <c r="P128">
        <v>2187.9499510000001</v>
      </c>
      <c r="Q128">
        <v>1424.3000489999999</v>
      </c>
      <c r="R128">
        <v>3609.3000489999999</v>
      </c>
      <c r="S128">
        <v>2116.1000979999999</v>
      </c>
      <c r="T128">
        <v>572.09997599999997</v>
      </c>
      <c r="U128">
        <v>106.849998</v>
      </c>
      <c r="V128">
        <v>404.20001200000002</v>
      </c>
      <c r="W128">
        <v>1134.3000489999999</v>
      </c>
      <c r="X128">
        <v>605.29998799999998</v>
      </c>
      <c r="Y128">
        <v>1151.5500489999999</v>
      </c>
      <c r="Z128">
        <v>930.84997599999997</v>
      </c>
      <c r="AA128">
        <v>685.29998799999998</v>
      </c>
      <c r="AB128">
        <v>685.45001200000002</v>
      </c>
      <c r="AF128" s="63">
        <v>41.008535987804876</v>
      </c>
      <c r="AG128" s="63">
        <v>18.374389646341463</v>
      </c>
      <c r="AH128" s="63">
        <v>5.7030487073170733</v>
      </c>
      <c r="AI128" s="63">
        <v>71.690245097560975</v>
      </c>
      <c r="AJ128" s="63">
        <v>0.92987804878048785</v>
      </c>
      <c r="AK128" s="63">
        <v>22.815243609756099</v>
      </c>
      <c r="AL128" s="63">
        <v>1.9176829268292683</v>
      </c>
      <c r="AM128" s="63">
        <v>2.7439024390243905</v>
      </c>
      <c r="AN128" s="63">
        <v>2.3768291951219513</v>
      </c>
      <c r="AO128" s="63">
        <v>16.617072878048781</v>
      </c>
      <c r="AP128" s="63">
        <v>8.9664634146341466</v>
      </c>
      <c r="AQ128" s="63">
        <v>20.47804818292683</v>
      </c>
      <c r="AR128" s="63">
        <v>28.71829148780488</v>
      </c>
      <c r="AS128" s="63">
        <v>13.815243609756097</v>
      </c>
      <c r="AT128" s="63">
        <v>26.682316475609756</v>
      </c>
      <c r="AU128" s="63">
        <v>17.369512792682926</v>
      </c>
      <c r="AV128" s="63">
        <v>44.015854256097562</v>
      </c>
      <c r="AW128" s="63">
        <v>25.806098756097558</v>
      </c>
      <c r="AX128" s="63">
        <v>6.9768289756097559</v>
      </c>
      <c r="AY128" s="63">
        <v>1.303048756097561</v>
      </c>
      <c r="AZ128" s="63">
        <v>4.9292684390243906</v>
      </c>
      <c r="BA128" s="63">
        <v>13.832927426829267</v>
      </c>
      <c r="BB128" s="63">
        <v>7.3817071707317075</v>
      </c>
      <c r="BC128" s="63">
        <v>14.043293280487804</v>
      </c>
      <c r="BD128" s="63">
        <v>11.351828975609756</v>
      </c>
      <c r="BE128" s="63">
        <v>8.3573169268292684</v>
      </c>
      <c r="BF128" s="63">
        <v>8.3591464878048782</v>
      </c>
    </row>
    <row r="129" spans="1:58" x14ac:dyDescent="0.35">
      <c r="A129" s="8">
        <v>44720</v>
      </c>
      <c r="B129">
        <v>3404.1499020000001</v>
      </c>
      <c r="C129">
        <v>1500</v>
      </c>
      <c r="D129">
        <v>470.39999399999999</v>
      </c>
      <c r="E129">
        <v>5954.2998049999997</v>
      </c>
      <c r="F129">
        <v>76.050003000000004</v>
      </c>
      <c r="G129">
        <v>1900.849976</v>
      </c>
      <c r="H129">
        <v>157.050003</v>
      </c>
      <c r="I129">
        <v>224.550003</v>
      </c>
      <c r="J129">
        <v>204.550003</v>
      </c>
      <c r="K129">
        <v>1367.400024</v>
      </c>
      <c r="L129">
        <v>729.5</v>
      </c>
      <c r="M129">
        <v>1681.5</v>
      </c>
      <c r="N129">
        <v>2363</v>
      </c>
      <c r="O129">
        <v>1109.099976</v>
      </c>
      <c r="P129">
        <v>2227.8500979999999</v>
      </c>
      <c r="Q129">
        <v>1447.6999510000001</v>
      </c>
      <c r="R129">
        <v>3636.1999510000001</v>
      </c>
      <c r="S129">
        <v>2125.9499510000001</v>
      </c>
      <c r="T129">
        <v>576.15002400000003</v>
      </c>
      <c r="U129">
        <v>108.675003</v>
      </c>
      <c r="V129">
        <v>403.5</v>
      </c>
      <c r="W129">
        <v>1136.0500489999999</v>
      </c>
      <c r="X129">
        <v>599.95001200000002</v>
      </c>
      <c r="Y129">
        <v>1107.6999510000001</v>
      </c>
      <c r="Z129">
        <v>920.04998799999998</v>
      </c>
      <c r="AA129">
        <v>663.29998799999998</v>
      </c>
      <c r="AB129">
        <v>697.59997599999997</v>
      </c>
      <c r="AF129" s="63">
        <v>41.51402319512195</v>
      </c>
      <c r="AG129" s="63">
        <v>18.292682926829269</v>
      </c>
      <c r="AH129" s="63">
        <v>5.7365852926829266</v>
      </c>
      <c r="AI129" s="63">
        <v>72.613412256097561</v>
      </c>
      <c r="AJ129" s="63">
        <v>0.9274390609756098</v>
      </c>
      <c r="AK129" s="63">
        <v>23.181097268292682</v>
      </c>
      <c r="AL129" s="63">
        <v>1.9152439390243903</v>
      </c>
      <c r="AM129" s="63">
        <v>2.7384146707317072</v>
      </c>
      <c r="AN129" s="63">
        <v>2.4945122317073172</v>
      </c>
      <c r="AO129" s="63">
        <v>16.675610048780488</v>
      </c>
      <c r="AP129" s="63">
        <v>8.8963414634146343</v>
      </c>
      <c r="AQ129" s="63">
        <v>20.506097560975611</v>
      </c>
      <c r="AR129" s="63">
        <v>28.817073170731707</v>
      </c>
      <c r="AS129" s="63">
        <v>13.525609463414634</v>
      </c>
      <c r="AT129" s="63">
        <v>27.168903634146339</v>
      </c>
      <c r="AU129" s="63">
        <v>17.654877451219512</v>
      </c>
      <c r="AV129" s="63">
        <v>44.343901841463413</v>
      </c>
      <c r="AW129" s="63">
        <v>25.926218914634148</v>
      </c>
      <c r="AX129" s="63">
        <v>7.0262198048780489</v>
      </c>
      <c r="AY129" s="63">
        <v>1.3253049146341465</v>
      </c>
      <c r="AZ129" s="63">
        <v>4.9207317073170733</v>
      </c>
      <c r="BA129" s="63">
        <v>13.854268890243901</v>
      </c>
      <c r="BB129" s="63">
        <v>7.3164635609756097</v>
      </c>
      <c r="BC129" s="63">
        <v>13.508535987804878</v>
      </c>
      <c r="BD129" s="63">
        <v>11.220121804878049</v>
      </c>
      <c r="BE129" s="63">
        <v>8.089024243902438</v>
      </c>
      <c r="BF129" s="63">
        <v>8.5073167804878054</v>
      </c>
    </row>
    <row r="130" spans="1:58" x14ac:dyDescent="0.35">
      <c r="A130" s="8">
        <v>44721</v>
      </c>
      <c r="B130">
        <v>3427.1000979999999</v>
      </c>
      <c r="C130">
        <v>1515</v>
      </c>
      <c r="D130">
        <v>475.04998799999998</v>
      </c>
      <c r="E130">
        <v>5898.5498049999997</v>
      </c>
      <c r="F130">
        <v>76.400002000000001</v>
      </c>
      <c r="G130">
        <v>1881.099976</v>
      </c>
      <c r="H130">
        <v>155.14999399999999</v>
      </c>
      <c r="I130">
        <v>224.85000600000001</v>
      </c>
      <c r="J130">
        <v>201.300003</v>
      </c>
      <c r="K130">
        <v>1377.6999510000001</v>
      </c>
      <c r="L130">
        <v>732.75</v>
      </c>
      <c r="M130">
        <v>1669.6999510000001</v>
      </c>
      <c r="N130">
        <v>2368.75</v>
      </c>
      <c r="O130">
        <v>1132.0500489999999</v>
      </c>
      <c r="P130">
        <v>2215.9499510000001</v>
      </c>
      <c r="Q130">
        <v>1397.75</v>
      </c>
      <c r="R130">
        <v>3670.0500489999999</v>
      </c>
      <c r="S130">
        <v>2130.5500489999999</v>
      </c>
      <c r="T130">
        <v>572.20001200000002</v>
      </c>
      <c r="U130">
        <v>104.485001</v>
      </c>
      <c r="V130">
        <v>399.75</v>
      </c>
      <c r="W130">
        <v>1163.6999510000001</v>
      </c>
      <c r="X130">
        <v>604.90002400000003</v>
      </c>
      <c r="Y130">
        <v>1125.3000489999999</v>
      </c>
      <c r="Z130">
        <v>958.34997599999997</v>
      </c>
      <c r="AA130">
        <v>676.34997599999997</v>
      </c>
      <c r="AB130">
        <v>688.84997599999997</v>
      </c>
      <c r="AF130" s="63">
        <v>41.793903634146339</v>
      </c>
      <c r="AG130" s="63">
        <v>18.475609756097562</v>
      </c>
      <c r="AH130" s="63">
        <v>5.7932925365853656</v>
      </c>
      <c r="AI130" s="63">
        <v>71.933534207317066</v>
      </c>
      <c r="AJ130" s="63">
        <v>0.93170734146341461</v>
      </c>
      <c r="AK130" s="63">
        <v>22.940243609756099</v>
      </c>
      <c r="AL130" s="63">
        <v>1.8920730975609754</v>
      </c>
      <c r="AM130" s="63">
        <v>2.7420732439024391</v>
      </c>
      <c r="AN130" s="63">
        <v>2.4548780853658538</v>
      </c>
      <c r="AO130" s="63">
        <v>16.801218914634148</v>
      </c>
      <c r="AP130" s="63">
        <v>8.9359756097560972</v>
      </c>
      <c r="AQ130" s="63">
        <v>20.362194524390244</v>
      </c>
      <c r="AR130" s="63">
        <v>28.887195121951219</v>
      </c>
      <c r="AS130" s="63">
        <v>13.805488402439023</v>
      </c>
      <c r="AT130" s="63">
        <v>27.023779890243905</v>
      </c>
      <c r="AU130" s="63">
        <v>17.045731707317074</v>
      </c>
      <c r="AV130" s="63">
        <v>44.756707914634148</v>
      </c>
      <c r="AW130" s="63">
        <v>25.982317670731707</v>
      </c>
      <c r="AX130" s="63">
        <v>6.9780489268292687</v>
      </c>
      <c r="AY130" s="63">
        <v>1.2742073292682927</v>
      </c>
      <c r="AZ130" s="63">
        <v>4.875</v>
      </c>
      <c r="BA130" s="63">
        <v>14.191462817073171</v>
      </c>
      <c r="BB130" s="63">
        <v>7.3768295609756098</v>
      </c>
      <c r="BC130" s="63">
        <v>13.723171329268292</v>
      </c>
      <c r="BD130" s="63">
        <v>11.687194829268293</v>
      </c>
      <c r="BE130" s="63">
        <v>8.2481704390243902</v>
      </c>
      <c r="BF130" s="63">
        <v>8.400609463414634</v>
      </c>
    </row>
    <row r="131" spans="1:58" x14ac:dyDescent="0.35">
      <c r="A131" s="8">
        <v>44722</v>
      </c>
      <c r="B131">
        <v>3359.8999020000001</v>
      </c>
      <c r="C131">
        <v>1476.8000489999999</v>
      </c>
      <c r="D131">
        <v>460.95001200000002</v>
      </c>
      <c r="E131">
        <v>5667.5</v>
      </c>
      <c r="F131">
        <v>73.699996999999996</v>
      </c>
      <c r="G131">
        <v>1868.349976</v>
      </c>
      <c r="H131">
        <v>155.25</v>
      </c>
      <c r="I131">
        <v>224.449997</v>
      </c>
      <c r="J131">
        <v>202.949997</v>
      </c>
      <c r="K131">
        <v>1351.099976</v>
      </c>
      <c r="L131">
        <v>720</v>
      </c>
      <c r="M131">
        <v>1684.099976</v>
      </c>
      <c r="N131">
        <v>2371.6000979999999</v>
      </c>
      <c r="O131">
        <v>1123.4499510000001</v>
      </c>
      <c r="P131">
        <v>2290.75</v>
      </c>
      <c r="Q131">
        <v>1415.25</v>
      </c>
      <c r="R131">
        <v>3700.5</v>
      </c>
      <c r="S131">
        <v>2077.3999020000001</v>
      </c>
      <c r="T131">
        <v>572.5</v>
      </c>
      <c r="U131">
        <v>102.370003</v>
      </c>
      <c r="V131">
        <v>385.75</v>
      </c>
      <c r="W131">
        <v>1154.900024</v>
      </c>
      <c r="X131">
        <v>593.09997599999997</v>
      </c>
      <c r="Y131">
        <v>1121.0500489999999</v>
      </c>
      <c r="Z131">
        <v>948.5</v>
      </c>
      <c r="AA131">
        <v>673.34997599999997</v>
      </c>
      <c r="AB131">
        <v>710.04998799999998</v>
      </c>
      <c r="AF131" s="63">
        <v>40.974389048780488</v>
      </c>
      <c r="AG131" s="63">
        <v>18.009756695121951</v>
      </c>
      <c r="AH131" s="63">
        <v>5.6213416097560973</v>
      </c>
      <c r="AI131" s="63">
        <v>69.115853658536579</v>
      </c>
      <c r="AJ131" s="63">
        <v>0.89878045121951211</v>
      </c>
      <c r="AK131" s="63">
        <v>22.784755804878049</v>
      </c>
      <c r="AL131" s="63">
        <v>1.8932926829268293</v>
      </c>
      <c r="AM131" s="63">
        <v>2.7371950853658538</v>
      </c>
      <c r="AN131" s="63">
        <v>2.4749999634146342</v>
      </c>
      <c r="AO131" s="63">
        <v>16.476828975609756</v>
      </c>
      <c r="AP131" s="63">
        <v>8.7804878048780495</v>
      </c>
      <c r="AQ131" s="63">
        <v>20.537804585365855</v>
      </c>
      <c r="AR131" s="63">
        <v>28.921952414634145</v>
      </c>
      <c r="AS131" s="63">
        <v>13.700609158536587</v>
      </c>
      <c r="AT131" s="63">
        <v>27.935975609756099</v>
      </c>
      <c r="AU131" s="63">
        <v>17.259146341463413</v>
      </c>
      <c r="AV131" s="63">
        <v>45.128048780487802</v>
      </c>
      <c r="AW131" s="63">
        <v>25.334145146341466</v>
      </c>
      <c r="AX131" s="63">
        <v>6.9817073170731705</v>
      </c>
      <c r="AY131" s="63">
        <v>1.2484146707317072</v>
      </c>
      <c r="AZ131" s="63">
        <v>4.7042682926829267</v>
      </c>
      <c r="BA131" s="63">
        <v>14.084146634146341</v>
      </c>
      <c r="BB131" s="63">
        <v>7.2329265365853654</v>
      </c>
      <c r="BC131" s="63">
        <v>13.67134206097561</v>
      </c>
      <c r="BD131" s="63">
        <v>11.567073170731707</v>
      </c>
      <c r="BE131" s="63">
        <v>8.2115850731707312</v>
      </c>
      <c r="BF131" s="63">
        <v>8.6591461951219504</v>
      </c>
    </row>
    <row r="132" spans="1:58" x14ac:dyDescent="0.35">
      <c r="A132" s="8">
        <v>44725</v>
      </c>
      <c r="B132">
        <v>3219.6000979999999</v>
      </c>
      <c r="C132">
        <v>1424.5</v>
      </c>
      <c r="D132">
        <v>446.10000600000001</v>
      </c>
      <c r="E132">
        <v>5358.25</v>
      </c>
      <c r="F132">
        <v>68.849997999999999</v>
      </c>
      <c r="G132">
        <v>1813.8000489999999</v>
      </c>
      <c r="H132">
        <v>148.89999399999999</v>
      </c>
      <c r="I132">
        <v>222.35000600000001</v>
      </c>
      <c r="J132">
        <v>207.89999399999999</v>
      </c>
      <c r="K132">
        <v>1326.599976</v>
      </c>
      <c r="L132">
        <v>688</v>
      </c>
      <c r="M132">
        <v>1698.400024</v>
      </c>
      <c r="N132">
        <v>2381.6499020000001</v>
      </c>
      <c r="O132">
        <v>1092.5500489999999</v>
      </c>
      <c r="P132">
        <v>2290.3500979999999</v>
      </c>
      <c r="Q132">
        <v>1440.75</v>
      </c>
      <c r="R132">
        <v>3651.8999020000001</v>
      </c>
      <c r="S132">
        <v>2056.25</v>
      </c>
      <c r="T132">
        <v>564</v>
      </c>
      <c r="U132">
        <v>99.194999999999993</v>
      </c>
      <c r="V132">
        <v>366.45001200000002</v>
      </c>
      <c r="W132">
        <v>1133.6999510000001</v>
      </c>
      <c r="X132">
        <v>582</v>
      </c>
      <c r="Y132">
        <v>1113.9499510000001</v>
      </c>
      <c r="Z132">
        <v>921.29998799999998</v>
      </c>
      <c r="AA132">
        <v>671.29998799999998</v>
      </c>
      <c r="AB132">
        <v>674.70001200000002</v>
      </c>
      <c r="AF132" s="63">
        <v>39.26341582926829</v>
      </c>
      <c r="AG132" s="63">
        <v>17.371951219512194</v>
      </c>
      <c r="AH132" s="63">
        <v>5.4402439756097563</v>
      </c>
      <c r="AI132" s="63">
        <v>65.344512195121951</v>
      </c>
      <c r="AJ132" s="63">
        <v>0.83963412195121956</v>
      </c>
      <c r="AK132" s="63">
        <v>22.119512792682926</v>
      </c>
      <c r="AL132" s="63">
        <v>1.8158535853658535</v>
      </c>
      <c r="AM132" s="63">
        <v>2.7115854390243905</v>
      </c>
      <c r="AN132" s="63">
        <v>2.5353657804878047</v>
      </c>
      <c r="AO132" s="63">
        <v>16.178048487804876</v>
      </c>
      <c r="AP132" s="63">
        <v>8.3902439024390247</v>
      </c>
      <c r="AQ132" s="63">
        <v>20.712195414634145</v>
      </c>
      <c r="AR132" s="63">
        <v>29.044511</v>
      </c>
      <c r="AS132" s="63">
        <v>13.323781085365853</v>
      </c>
      <c r="AT132" s="63">
        <v>27.931098756097558</v>
      </c>
      <c r="AU132" s="63">
        <v>17.570121951219512</v>
      </c>
      <c r="AV132" s="63">
        <v>44.535364658536587</v>
      </c>
      <c r="AW132" s="63">
        <v>25.076219512195124</v>
      </c>
      <c r="AX132" s="63">
        <v>6.8780487804878048</v>
      </c>
      <c r="AY132" s="63">
        <v>1.2096951219512195</v>
      </c>
      <c r="AZ132" s="63">
        <v>4.4689025853658535</v>
      </c>
      <c r="BA132" s="63">
        <v>13.825609158536587</v>
      </c>
      <c r="BB132" s="63">
        <v>7.0975609756097562</v>
      </c>
      <c r="BC132" s="63">
        <v>13.5847555</v>
      </c>
      <c r="BD132" s="63">
        <v>11.235365707317072</v>
      </c>
      <c r="BE132" s="63">
        <v>8.1865852195121942</v>
      </c>
      <c r="BF132" s="63">
        <v>8.2280489268292687</v>
      </c>
    </row>
    <row r="133" spans="1:58" x14ac:dyDescent="0.35">
      <c r="A133" s="8">
        <v>44726</v>
      </c>
      <c r="B133">
        <v>3210.5500489999999</v>
      </c>
      <c r="C133">
        <v>1440.5500489999999</v>
      </c>
      <c r="D133">
        <v>445.89999399999999</v>
      </c>
      <c r="E133">
        <v>5375.75</v>
      </c>
      <c r="F133">
        <v>70.349997999999999</v>
      </c>
      <c r="G133">
        <v>1820.650024</v>
      </c>
      <c r="H133">
        <v>151.39999399999999</v>
      </c>
      <c r="I133">
        <v>223.949997</v>
      </c>
      <c r="J133">
        <v>208.14999399999999</v>
      </c>
      <c r="K133">
        <v>1312</v>
      </c>
      <c r="L133">
        <v>685.5</v>
      </c>
      <c r="M133">
        <v>1691.5500489999999</v>
      </c>
      <c r="N133">
        <v>2400.5500489999999</v>
      </c>
      <c r="O133">
        <v>1122.5</v>
      </c>
      <c r="P133">
        <v>2292.5500489999999</v>
      </c>
      <c r="Q133">
        <v>1441.0500489999999</v>
      </c>
      <c r="R133">
        <v>3706.1999510000001</v>
      </c>
      <c r="S133">
        <v>2038.599976</v>
      </c>
      <c r="T133">
        <v>561.90002400000003</v>
      </c>
      <c r="U133">
        <v>99.614998</v>
      </c>
      <c r="V133">
        <v>358.29998799999998</v>
      </c>
      <c r="W133">
        <v>1132.099976</v>
      </c>
      <c r="X133">
        <v>572.40002400000003</v>
      </c>
      <c r="Y133">
        <v>1145.8000489999999</v>
      </c>
      <c r="Z133">
        <v>920.95001200000002</v>
      </c>
      <c r="AA133">
        <v>682.04998799999998</v>
      </c>
      <c r="AB133">
        <v>663.54998799999998</v>
      </c>
      <c r="AF133" s="63">
        <v>39.153049378048777</v>
      </c>
      <c r="AG133" s="63">
        <v>17.567683524390244</v>
      </c>
      <c r="AH133" s="63">
        <v>5.4378048048780485</v>
      </c>
      <c r="AI133" s="63">
        <v>65.557926829268297</v>
      </c>
      <c r="AJ133" s="63">
        <v>0.85792680487804873</v>
      </c>
      <c r="AK133" s="63">
        <v>22.203049073170732</v>
      </c>
      <c r="AL133" s="63">
        <v>1.8463413902439023</v>
      </c>
      <c r="AM133" s="63">
        <v>2.7310975243902438</v>
      </c>
      <c r="AN133" s="63">
        <v>2.5384145609756095</v>
      </c>
      <c r="AO133" s="63">
        <v>16</v>
      </c>
      <c r="AP133" s="63">
        <v>8.3597560975609753</v>
      </c>
      <c r="AQ133" s="63">
        <v>20.628659134146339</v>
      </c>
      <c r="AR133" s="63">
        <v>29.275000597560975</v>
      </c>
      <c r="AS133" s="63">
        <v>13.689024390243903</v>
      </c>
      <c r="AT133" s="63">
        <v>27.957927426829269</v>
      </c>
      <c r="AU133" s="63">
        <v>17.573781085365852</v>
      </c>
      <c r="AV133" s="63">
        <v>45.197560378048784</v>
      </c>
      <c r="AW133" s="63">
        <v>24.860975317073169</v>
      </c>
      <c r="AX133" s="63">
        <v>6.8524393170731708</v>
      </c>
      <c r="AY133" s="63">
        <v>1.2148170487804879</v>
      </c>
      <c r="AZ133" s="63">
        <v>4.3695120487804875</v>
      </c>
      <c r="BA133" s="63">
        <v>13.806097268292682</v>
      </c>
      <c r="BB133" s="63">
        <v>6.9804880975609755</v>
      </c>
      <c r="BC133" s="63">
        <v>13.973171329268292</v>
      </c>
      <c r="BD133" s="63">
        <v>11.231097707317073</v>
      </c>
      <c r="BE133" s="63">
        <v>8.3176827804878055</v>
      </c>
      <c r="BF133" s="63">
        <v>8.0920730243902437</v>
      </c>
    </row>
    <row r="134" spans="1:58" x14ac:dyDescent="0.35">
      <c r="A134" s="8">
        <v>44727</v>
      </c>
      <c r="B134">
        <v>3206.3000489999999</v>
      </c>
      <c r="C134">
        <v>1422.1999510000001</v>
      </c>
      <c r="D134">
        <v>440.10000600000001</v>
      </c>
      <c r="E134">
        <v>5484.9501950000003</v>
      </c>
      <c r="F134">
        <v>70.75</v>
      </c>
      <c r="G134">
        <v>1829</v>
      </c>
      <c r="H134">
        <v>148.14999399999999</v>
      </c>
      <c r="I134">
        <v>222.25</v>
      </c>
      <c r="J134">
        <v>208.64999399999999</v>
      </c>
      <c r="K134">
        <v>1307.4499510000001</v>
      </c>
      <c r="L134">
        <v>687.25</v>
      </c>
      <c r="M134">
        <v>1668.8000489999999</v>
      </c>
      <c r="N134">
        <v>2382.4499510000001</v>
      </c>
      <c r="O134">
        <v>1113.599976</v>
      </c>
      <c r="P134">
        <v>2284.8000489999999</v>
      </c>
      <c r="Q134">
        <v>1438.099976</v>
      </c>
      <c r="R134">
        <v>3722.6999510000001</v>
      </c>
      <c r="S134">
        <v>2034.349976</v>
      </c>
      <c r="T134">
        <v>563</v>
      </c>
      <c r="U134">
        <v>95.955001999999993</v>
      </c>
      <c r="V134">
        <v>357.5</v>
      </c>
      <c r="W134">
        <v>1125.75</v>
      </c>
      <c r="X134">
        <v>579.75</v>
      </c>
      <c r="Y134">
        <v>1150.75</v>
      </c>
      <c r="Z134">
        <v>875.34997599999997</v>
      </c>
      <c r="AA134">
        <v>682.09997599999997</v>
      </c>
      <c r="AB134">
        <v>685.70001200000002</v>
      </c>
      <c r="AF134" s="63">
        <v>39.101220109756099</v>
      </c>
      <c r="AG134" s="63">
        <v>17.343901841463417</v>
      </c>
      <c r="AH134" s="63">
        <v>5.3670732439024391</v>
      </c>
      <c r="AI134" s="63">
        <v>66.889636524390255</v>
      </c>
      <c r="AJ134" s="63">
        <v>0.86280487804878048</v>
      </c>
      <c r="AK134" s="63">
        <v>22.304878048780488</v>
      </c>
      <c r="AL134" s="63">
        <v>1.806707243902439</v>
      </c>
      <c r="AM134" s="63">
        <v>2.7103658536585367</v>
      </c>
      <c r="AN134" s="63">
        <v>2.5445121219512195</v>
      </c>
      <c r="AO134" s="63">
        <v>15.944511597560977</v>
      </c>
      <c r="AP134" s="63">
        <v>8.3810975609756095</v>
      </c>
      <c r="AQ134" s="63">
        <v>20.351220109756095</v>
      </c>
      <c r="AR134" s="63">
        <v>29.054267695121951</v>
      </c>
      <c r="AS134" s="63">
        <v>13.580487512195122</v>
      </c>
      <c r="AT134" s="63">
        <v>27.863415231707318</v>
      </c>
      <c r="AU134" s="63">
        <v>17.537804585365855</v>
      </c>
      <c r="AV134" s="63">
        <v>45.398779890243901</v>
      </c>
      <c r="AW134" s="63">
        <v>24.809146048780487</v>
      </c>
      <c r="AX134" s="63">
        <v>6.8658536585365857</v>
      </c>
      <c r="AY134" s="63">
        <v>1.1701829512195121</v>
      </c>
      <c r="AZ134" s="63">
        <v>4.3597560975609753</v>
      </c>
      <c r="BA134" s="63">
        <v>13.728658536585366</v>
      </c>
      <c r="BB134" s="63">
        <v>7.0701219512195124</v>
      </c>
      <c r="BC134" s="63">
        <v>14.033536585365853</v>
      </c>
      <c r="BD134" s="63">
        <v>10.674999707317072</v>
      </c>
      <c r="BE134" s="63">
        <v>8.3182923902439025</v>
      </c>
      <c r="BF134" s="63">
        <v>8.3621952682926839</v>
      </c>
    </row>
    <row r="135" spans="1:58" x14ac:dyDescent="0.35">
      <c r="A135" s="8">
        <v>44728</v>
      </c>
      <c r="B135">
        <v>3142</v>
      </c>
      <c r="C135">
        <v>1397.1999510000001</v>
      </c>
      <c r="D135">
        <v>422.29998799999998</v>
      </c>
      <c r="E135">
        <v>5283.8999020000001</v>
      </c>
      <c r="F135">
        <v>68.25</v>
      </c>
      <c r="G135">
        <v>1784.9499510000001</v>
      </c>
      <c r="H135">
        <v>142.949997</v>
      </c>
      <c r="I135">
        <v>216.35000600000001</v>
      </c>
      <c r="J135">
        <v>207.300003</v>
      </c>
      <c r="K135">
        <v>1281.3000489999999</v>
      </c>
      <c r="L135">
        <v>678.5</v>
      </c>
      <c r="M135">
        <v>1642.4499510000001</v>
      </c>
      <c r="N135">
        <v>2341.6499020000001</v>
      </c>
      <c r="O135">
        <v>1093.400024</v>
      </c>
      <c r="P135">
        <v>2310.1999510000001</v>
      </c>
      <c r="Q135">
        <v>1416.099976</v>
      </c>
      <c r="R135">
        <v>3663.6499020000001</v>
      </c>
      <c r="S135">
        <v>2021.6999510000001</v>
      </c>
      <c r="T135">
        <v>545.84997599999997</v>
      </c>
      <c r="U135">
        <v>90.169998000000007</v>
      </c>
      <c r="V135">
        <v>336.10000600000001</v>
      </c>
      <c r="W135">
        <v>1105.150024</v>
      </c>
      <c r="X135">
        <v>570.54998799999998</v>
      </c>
      <c r="Y135">
        <v>1131.849976</v>
      </c>
      <c r="Z135">
        <v>875</v>
      </c>
      <c r="AA135">
        <v>654.20001200000002</v>
      </c>
      <c r="AB135">
        <v>651.45001200000002</v>
      </c>
      <c r="AF135" s="63">
        <v>38.31707317073171</v>
      </c>
      <c r="AG135" s="63">
        <v>17.039023792682926</v>
      </c>
      <c r="AH135" s="63">
        <v>5.1499998536585361</v>
      </c>
      <c r="AI135" s="63">
        <v>64.437803682926827</v>
      </c>
      <c r="AJ135" s="63">
        <v>0.83231707317073167</v>
      </c>
      <c r="AK135" s="63">
        <v>21.767682329268293</v>
      </c>
      <c r="AL135" s="63">
        <v>1.7432926463414633</v>
      </c>
      <c r="AM135" s="63">
        <v>2.6384147073170734</v>
      </c>
      <c r="AN135" s="63">
        <v>2.528048817073171</v>
      </c>
      <c r="AO135" s="63">
        <v>15.625610353658535</v>
      </c>
      <c r="AP135" s="63">
        <v>8.2743902439024382</v>
      </c>
      <c r="AQ135" s="63">
        <v>20.029877451219512</v>
      </c>
      <c r="AR135" s="63">
        <v>28.556706121951223</v>
      </c>
      <c r="AS135" s="63">
        <v>13.334146634146341</v>
      </c>
      <c r="AT135" s="63">
        <v>28.173170134146343</v>
      </c>
      <c r="AU135" s="63">
        <v>17.269511902439024</v>
      </c>
      <c r="AV135" s="63">
        <v>44.678657341463413</v>
      </c>
      <c r="AW135" s="63">
        <v>24.654877451219512</v>
      </c>
      <c r="AX135" s="63">
        <v>6.6567070243902435</v>
      </c>
      <c r="AY135" s="63">
        <v>1.0996341219512196</v>
      </c>
      <c r="AZ135" s="63">
        <v>4.0987805609756096</v>
      </c>
      <c r="BA135" s="63">
        <v>13.477439317073172</v>
      </c>
      <c r="BB135" s="63">
        <v>6.9579266829268294</v>
      </c>
      <c r="BC135" s="63">
        <v>13.803048487804878</v>
      </c>
      <c r="BD135" s="63">
        <v>10.670731707317072</v>
      </c>
      <c r="BE135" s="63">
        <v>7.9780489268292687</v>
      </c>
      <c r="BF135" s="63">
        <v>7.9445123414634145</v>
      </c>
    </row>
    <row r="136" spans="1:58" x14ac:dyDescent="0.35">
      <c r="A136" s="8">
        <v>44729</v>
      </c>
      <c r="B136">
        <v>3088.8999020000001</v>
      </c>
      <c r="C136">
        <v>1387.3000489999999</v>
      </c>
      <c r="D136">
        <v>405.20001200000002</v>
      </c>
      <c r="E136">
        <v>5419.5498049999997</v>
      </c>
      <c r="F136">
        <v>67.349997999999999</v>
      </c>
      <c r="G136">
        <v>1768.25</v>
      </c>
      <c r="H136">
        <v>140.449997</v>
      </c>
      <c r="I136">
        <v>211.35000600000001</v>
      </c>
      <c r="J136">
        <v>202.199997</v>
      </c>
      <c r="K136">
        <v>1289.75</v>
      </c>
      <c r="L136">
        <v>686.84997599999997</v>
      </c>
      <c r="M136">
        <v>1661.099976</v>
      </c>
      <c r="N136">
        <v>2323.5500489999999</v>
      </c>
      <c r="O136">
        <v>1069.650024</v>
      </c>
      <c r="P136">
        <v>2300.8999020000001</v>
      </c>
      <c r="Q136">
        <v>1406.4499510000001</v>
      </c>
      <c r="R136">
        <v>3701.25</v>
      </c>
      <c r="S136">
        <v>1975</v>
      </c>
      <c r="T136">
        <v>554.59997599999997</v>
      </c>
      <c r="U136">
        <v>90.669998000000007</v>
      </c>
      <c r="V136">
        <v>333.70001200000002</v>
      </c>
      <c r="W136">
        <v>1082.099976</v>
      </c>
      <c r="X136">
        <v>550.79998799999998</v>
      </c>
      <c r="Y136">
        <v>1113.1999510000001</v>
      </c>
      <c r="Z136">
        <v>870.04998799999998</v>
      </c>
      <c r="AA136">
        <v>643.65002400000003</v>
      </c>
      <c r="AB136">
        <v>619.90002400000003</v>
      </c>
      <c r="AF136" s="63">
        <v>37.669511</v>
      </c>
      <c r="AG136" s="63">
        <v>16.918293280487806</v>
      </c>
      <c r="AH136" s="63">
        <v>4.9414635609756097</v>
      </c>
      <c r="AI136" s="63">
        <v>66.092070792682918</v>
      </c>
      <c r="AJ136" s="63">
        <v>0.82134143902439027</v>
      </c>
      <c r="AK136" s="63">
        <v>21.564024390243901</v>
      </c>
      <c r="AL136" s="63">
        <v>1.7128048414634145</v>
      </c>
      <c r="AM136" s="63">
        <v>2.5774390975609758</v>
      </c>
      <c r="AN136" s="63">
        <v>2.4658536219512195</v>
      </c>
      <c r="AO136" s="63">
        <v>15.728658536585366</v>
      </c>
      <c r="AP136" s="63">
        <v>8.3762192195121941</v>
      </c>
      <c r="AQ136" s="63">
        <v>20.257316780487805</v>
      </c>
      <c r="AR136" s="63">
        <v>28.335976207317074</v>
      </c>
      <c r="AS136" s="63">
        <v>13.044512487804878</v>
      </c>
      <c r="AT136" s="63">
        <v>28.059754902439025</v>
      </c>
      <c r="AU136" s="63">
        <v>17.151828670731707</v>
      </c>
      <c r="AV136" s="63">
        <v>45.137195121951223</v>
      </c>
      <c r="AW136" s="63">
        <v>24.085365853658537</v>
      </c>
      <c r="AX136" s="63">
        <v>6.763414341463414</v>
      </c>
      <c r="AY136" s="63">
        <v>1.1057316829268293</v>
      </c>
      <c r="AZ136" s="63">
        <v>4.0695123414634145</v>
      </c>
      <c r="BA136" s="63">
        <v>13.196341170731706</v>
      </c>
      <c r="BB136" s="63">
        <v>6.7170730243902437</v>
      </c>
      <c r="BC136" s="63">
        <v>13.575609158536587</v>
      </c>
      <c r="BD136" s="63">
        <v>10.610365707317072</v>
      </c>
      <c r="BE136" s="63">
        <v>7.849390536585366</v>
      </c>
      <c r="BF136" s="63">
        <v>7.5597563902439031</v>
      </c>
    </row>
    <row r="137" spans="1:58" x14ac:dyDescent="0.35">
      <c r="A137" s="8">
        <v>44732</v>
      </c>
      <c r="B137">
        <v>3112.3999020000001</v>
      </c>
      <c r="C137">
        <v>1414.150024</v>
      </c>
      <c r="D137">
        <v>414.64999399999999</v>
      </c>
      <c r="E137">
        <v>5470.4501950000003</v>
      </c>
      <c r="F137">
        <v>67.449996999999996</v>
      </c>
      <c r="G137">
        <v>1787.349976</v>
      </c>
      <c r="H137">
        <v>137.25</v>
      </c>
      <c r="I137">
        <v>208.25</v>
      </c>
      <c r="J137">
        <v>207</v>
      </c>
      <c r="K137">
        <v>1322.150024</v>
      </c>
      <c r="L137">
        <v>685.95001200000002</v>
      </c>
      <c r="M137">
        <v>1667.75</v>
      </c>
      <c r="N137">
        <v>2284.6000979999999</v>
      </c>
      <c r="O137">
        <v>1071.1999510000001</v>
      </c>
      <c r="P137">
        <v>2275.4499510000001</v>
      </c>
      <c r="Q137">
        <v>1436.349976</v>
      </c>
      <c r="R137">
        <v>3811.6999510000001</v>
      </c>
      <c r="S137">
        <v>1995.75</v>
      </c>
      <c r="T137">
        <v>550.34997599999997</v>
      </c>
      <c r="U137">
        <v>86.139999000000003</v>
      </c>
      <c r="V137">
        <v>321.5</v>
      </c>
      <c r="W137">
        <v>1075.9499510000001</v>
      </c>
      <c r="X137">
        <v>553.15002400000003</v>
      </c>
      <c r="Y137">
        <v>1126.349976</v>
      </c>
      <c r="Z137">
        <v>870.75</v>
      </c>
      <c r="AA137">
        <v>640.90002400000003</v>
      </c>
      <c r="AB137">
        <v>588.95001200000002</v>
      </c>
      <c r="AF137" s="63">
        <v>37.956096365853661</v>
      </c>
      <c r="AG137" s="63">
        <v>17.245732</v>
      </c>
      <c r="AH137" s="63">
        <v>5.056707243902439</v>
      </c>
      <c r="AI137" s="63">
        <v>66.712807256097562</v>
      </c>
      <c r="AJ137" s="63">
        <v>0.8225609390243902</v>
      </c>
      <c r="AK137" s="63">
        <v>21.796950926829268</v>
      </c>
      <c r="AL137" s="63">
        <v>1.6737804878048781</v>
      </c>
      <c r="AM137" s="63">
        <v>2.5396341463414633</v>
      </c>
      <c r="AN137" s="63">
        <v>2.524390243902439</v>
      </c>
      <c r="AO137" s="63">
        <v>16.123780780487806</v>
      </c>
      <c r="AP137" s="63">
        <v>8.3652440487804878</v>
      </c>
      <c r="AQ137" s="63">
        <v>20.338414634146343</v>
      </c>
      <c r="AR137" s="63">
        <v>27.860976804878046</v>
      </c>
      <c r="AS137" s="63">
        <v>13.063414036585366</v>
      </c>
      <c r="AT137" s="63">
        <v>27.749389646341463</v>
      </c>
      <c r="AU137" s="63">
        <v>17.516463121951219</v>
      </c>
      <c r="AV137" s="63">
        <v>46.484145743902438</v>
      </c>
      <c r="AW137" s="63">
        <v>24.338414634146343</v>
      </c>
      <c r="AX137" s="63">
        <v>6.7115850731707312</v>
      </c>
      <c r="AY137" s="63">
        <v>1.0504877926829268</v>
      </c>
      <c r="AZ137" s="63">
        <v>3.9207317073170733</v>
      </c>
      <c r="BA137" s="63">
        <v>13.121340865853659</v>
      </c>
      <c r="BB137" s="63">
        <v>6.7457320000000003</v>
      </c>
      <c r="BC137" s="63">
        <v>13.735975317073171</v>
      </c>
      <c r="BD137" s="63">
        <v>10.61890243902439</v>
      </c>
      <c r="BE137" s="63">
        <v>7.8158539512195127</v>
      </c>
      <c r="BF137" s="63">
        <v>7.1823172195121954</v>
      </c>
    </row>
    <row r="138" spans="1:58" x14ac:dyDescent="0.35">
      <c r="A138" s="8">
        <v>44733</v>
      </c>
      <c r="B138">
        <v>3211.9499510000001</v>
      </c>
      <c r="C138">
        <v>1449.900024</v>
      </c>
      <c r="D138">
        <v>425.14999399999999</v>
      </c>
      <c r="E138">
        <v>5549.1499020000001</v>
      </c>
      <c r="F138">
        <v>70.400002000000001</v>
      </c>
      <c r="G138">
        <v>1855.0500489999999</v>
      </c>
      <c r="H138">
        <v>139.949997</v>
      </c>
      <c r="I138">
        <v>210.35000600000001</v>
      </c>
      <c r="J138">
        <v>211.449997</v>
      </c>
      <c r="K138">
        <v>1336.5500489999999</v>
      </c>
      <c r="L138">
        <v>696.09997599999997</v>
      </c>
      <c r="M138">
        <v>1670.900024</v>
      </c>
      <c r="N138">
        <v>2346.6000979999999</v>
      </c>
      <c r="O138">
        <v>1105.9499510000001</v>
      </c>
      <c r="P138">
        <v>2361.5</v>
      </c>
      <c r="Q138">
        <v>1431.5</v>
      </c>
      <c r="R138">
        <v>3808.1999510000001</v>
      </c>
      <c r="S138">
        <v>2015</v>
      </c>
      <c r="T138">
        <v>576.20001200000002</v>
      </c>
      <c r="U138">
        <v>88.480002999999996</v>
      </c>
      <c r="V138">
        <v>339.25</v>
      </c>
      <c r="W138">
        <v>1096.349976</v>
      </c>
      <c r="X138">
        <v>564.45001200000002</v>
      </c>
      <c r="Y138">
        <v>1141</v>
      </c>
      <c r="Z138">
        <v>885.75</v>
      </c>
      <c r="AA138">
        <v>654.29998799999998</v>
      </c>
      <c r="AB138">
        <v>578.5</v>
      </c>
      <c r="AF138" s="63">
        <v>39.170121353658537</v>
      </c>
      <c r="AG138" s="63">
        <v>17.681707609756099</v>
      </c>
      <c r="AH138" s="63">
        <v>5.1847560243902437</v>
      </c>
      <c r="AI138" s="63">
        <v>67.672559780487802</v>
      </c>
      <c r="AJ138" s="63">
        <v>0.85853660975609758</v>
      </c>
      <c r="AK138" s="63">
        <v>22.622561573170731</v>
      </c>
      <c r="AL138" s="63">
        <v>1.7067072804878047</v>
      </c>
      <c r="AM138" s="63">
        <v>2.5652439756097563</v>
      </c>
      <c r="AN138" s="63">
        <v>2.5786585</v>
      </c>
      <c r="AO138" s="63">
        <v>16.299390841463413</v>
      </c>
      <c r="AP138" s="63">
        <v>8.489024097560975</v>
      </c>
      <c r="AQ138" s="63">
        <v>20.376829560975612</v>
      </c>
      <c r="AR138" s="63">
        <v>28.617074365853657</v>
      </c>
      <c r="AS138" s="63">
        <v>13.487194524390244</v>
      </c>
      <c r="AT138" s="63">
        <v>28.798780487804876</v>
      </c>
      <c r="AU138" s="63">
        <v>17.457317073170731</v>
      </c>
      <c r="AV138" s="63">
        <v>46.441462817073173</v>
      </c>
      <c r="AW138" s="63">
        <v>24.573170731707318</v>
      </c>
      <c r="AX138" s="63">
        <v>7.0268294146341468</v>
      </c>
      <c r="AY138" s="63">
        <v>1.0790244268292684</v>
      </c>
      <c r="AZ138" s="63">
        <v>4.1371951219512191</v>
      </c>
      <c r="BA138" s="63">
        <v>13.370121658536585</v>
      </c>
      <c r="BB138" s="63">
        <v>6.8835367317073173</v>
      </c>
      <c r="BC138" s="63">
        <v>13.914634146341463</v>
      </c>
      <c r="BD138" s="63">
        <v>10.801829268292684</v>
      </c>
      <c r="BE138" s="63">
        <v>7.9792681463414636</v>
      </c>
      <c r="BF138" s="63">
        <v>7.0548780487804876</v>
      </c>
    </row>
    <row r="139" spans="1:58" x14ac:dyDescent="0.35">
      <c r="A139" s="8">
        <v>44734</v>
      </c>
      <c r="B139">
        <v>3222.9499510000001</v>
      </c>
      <c r="C139">
        <v>1437.25</v>
      </c>
      <c r="D139">
        <v>411.25</v>
      </c>
      <c r="E139">
        <v>5439.6000979999999</v>
      </c>
      <c r="F139">
        <v>68.150002000000001</v>
      </c>
      <c r="G139">
        <v>1828.5</v>
      </c>
      <c r="H139">
        <v>137.64999399999999</v>
      </c>
      <c r="I139">
        <v>210.64999399999999</v>
      </c>
      <c r="J139">
        <v>212.800003</v>
      </c>
      <c r="K139">
        <v>1330.25</v>
      </c>
      <c r="L139">
        <v>686.59997599999997</v>
      </c>
      <c r="M139">
        <v>1663.0500489999999</v>
      </c>
      <c r="N139">
        <v>2274.1999510000001</v>
      </c>
      <c r="O139">
        <v>1101.25</v>
      </c>
      <c r="P139">
        <v>2364.75</v>
      </c>
      <c r="Q139">
        <v>1447.3000489999999</v>
      </c>
      <c r="R139">
        <v>3787.75</v>
      </c>
      <c r="S139">
        <v>1972.849976</v>
      </c>
      <c r="T139">
        <v>550.40002400000003</v>
      </c>
      <c r="U139">
        <v>83.809997999999993</v>
      </c>
      <c r="V139">
        <v>316.45001200000002</v>
      </c>
      <c r="W139">
        <v>1070.4499510000001</v>
      </c>
      <c r="X139">
        <v>551.79998799999998</v>
      </c>
      <c r="Y139">
        <v>1134.9499510000001</v>
      </c>
      <c r="Z139">
        <v>894</v>
      </c>
      <c r="AA139">
        <v>642.84997599999997</v>
      </c>
      <c r="AB139">
        <v>581.09997599999997</v>
      </c>
      <c r="AF139" s="63">
        <v>39.304267695121951</v>
      </c>
      <c r="AG139" s="63">
        <v>17.527439024390244</v>
      </c>
      <c r="AH139" s="63">
        <v>5.0152439024390247</v>
      </c>
      <c r="AI139" s="63">
        <v>66.336586560975604</v>
      </c>
      <c r="AJ139" s="63">
        <v>0.83109758536585365</v>
      </c>
      <c r="AK139" s="63">
        <v>22.298780487804876</v>
      </c>
      <c r="AL139" s="63">
        <v>1.678658463414634</v>
      </c>
      <c r="AM139" s="63">
        <v>2.5689023658536585</v>
      </c>
      <c r="AN139" s="63">
        <v>2.5951219878048781</v>
      </c>
      <c r="AO139" s="63">
        <v>16.222560975609756</v>
      </c>
      <c r="AP139" s="63">
        <v>8.3731704390243902</v>
      </c>
      <c r="AQ139" s="63">
        <v>20.281098158536583</v>
      </c>
      <c r="AR139" s="63">
        <v>27.734145743902438</v>
      </c>
      <c r="AS139" s="63">
        <v>13.429878048780488</v>
      </c>
      <c r="AT139" s="63">
        <v>28.838414634146343</v>
      </c>
      <c r="AU139" s="63">
        <v>17.650000597560975</v>
      </c>
      <c r="AV139" s="63">
        <v>46.19207317073171</v>
      </c>
      <c r="AW139" s="63">
        <v>24.059146048780487</v>
      </c>
      <c r="AX139" s="63">
        <v>6.7121954146341469</v>
      </c>
      <c r="AY139" s="63">
        <v>1.0220731463414634</v>
      </c>
      <c r="AZ139" s="63">
        <v>3.8591464878048782</v>
      </c>
      <c r="BA139" s="63">
        <v>13.054267695121952</v>
      </c>
      <c r="BB139" s="63">
        <v>6.7292681463414636</v>
      </c>
      <c r="BC139" s="63">
        <v>13.840853060975611</v>
      </c>
      <c r="BD139" s="63">
        <v>10.902439024390244</v>
      </c>
      <c r="BE139" s="63">
        <v>7.8396338536585359</v>
      </c>
      <c r="BF139" s="63">
        <v>7.0865850731707312</v>
      </c>
    </row>
    <row r="140" spans="1:58" x14ac:dyDescent="0.35">
      <c r="A140" s="8">
        <v>44735</v>
      </c>
      <c r="B140">
        <v>3308.8000489999999</v>
      </c>
      <c r="C140">
        <v>1452.4499510000001</v>
      </c>
      <c r="D140">
        <v>419.04998799999998</v>
      </c>
      <c r="E140">
        <v>5448.1499020000001</v>
      </c>
      <c r="F140">
        <v>68.550003000000004</v>
      </c>
      <c r="G140">
        <v>1815.8000489999999</v>
      </c>
      <c r="H140">
        <v>136.5</v>
      </c>
      <c r="I140">
        <v>208.550003</v>
      </c>
      <c r="J140">
        <v>214</v>
      </c>
      <c r="K140">
        <v>1335.150024</v>
      </c>
      <c r="L140">
        <v>699.15002400000003</v>
      </c>
      <c r="M140">
        <v>1704.5</v>
      </c>
      <c r="N140">
        <v>2337.1999510000001</v>
      </c>
      <c r="O140">
        <v>1096.650024</v>
      </c>
      <c r="P140">
        <v>2517</v>
      </c>
      <c r="Q140">
        <v>1459.5500489999999</v>
      </c>
      <c r="R140">
        <v>3850.5</v>
      </c>
      <c r="S140">
        <v>1995.8000489999999</v>
      </c>
      <c r="T140">
        <v>558.95001200000002</v>
      </c>
      <c r="U140">
        <v>84.129997000000003</v>
      </c>
      <c r="V140">
        <v>317.60000600000001</v>
      </c>
      <c r="W140">
        <v>1073.849976</v>
      </c>
      <c r="X140">
        <v>558.09997599999997</v>
      </c>
      <c r="Y140">
        <v>1125.25</v>
      </c>
      <c r="Z140">
        <v>902.54998799999998</v>
      </c>
      <c r="AA140">
        <v>660.20001200000002</v>
      </c>
      <c r="AB140">
        <v>585.04998799999998</v>
      </c>
      <c r="AF140" s="63">
        <v>40.351220109756099</v>
      </c>
      <c r="AG140" s="63">
        <v>17.712804280487806</v>
      </c>
      <c r="AH140" s="63">
        <v>5.1103657073170732</v>
      </c>
      <c r="AI140" s="63">
        <v>66.440852463414629</v>
      </c>
      <c r="AJ140" s="63">
        <v>0.83597564634146349</v>
      </c>
      <c r="AK140" s="63">
        <v>22.143903036585364</v>
      </c>
      <c r="AL140" s="63">
        <v>1.6646341463414633</v>
      </c>
      <c r="AM140" s="63">
        <v>2.5432927195121953</v>
      </c>
      <c r="AN140" s="63">
        <v>2.6097560975609757</v>
      </c>
      <c r="AO140" s="63">
        <v>16.282317365853658</v>
      </c>
      <c r="AP140" s="63">
        <v>8.5262198048780498</v>
      </c>
      <c r="AQ140" s="63">
        <v>20.786585365853657</v>
      </c>
      <c r="AR140" s="63">
        <v>28.502438426829269</v>
      </c>
      <c r="AS140" s="63">
        <v>13.373780780487806</v>
      </c>
      <c r="AT140" s="63">
        <v>30.695121951219512</v>
      </c>
      <c r="AU140" s="63">
        <v>17.799390841463413</v>
      </c>
      <c r="AV140" s="63">
        <v>46.957317073170735</v>
      </c>
      <c r="AW140" s="63">
        <v>24.339024987804876</v>
      </c>
      <c r="AX140" s="63">
        <v>6.8164635609756097</v>
      </c>
      <c r="AY140" s="63">
        <v>1.0259755731707318</v>
      </c>
      <c r="AZ140" s="63">
        <v>3.8731708048780487</v>
      </c>
      <c r="BA140" s="63">
        <v>13.095731414634146</v>
      </c>
      <c r="BB140" s="63">
        <v>6.8060972682926826</v>
      </c>
      <c r="BC140" s="63">
        <v>13.722560975609756</v>
      </c>
      <c r="BD140" s="63">
        <v>11.006707170731707</v>
      </c>
      <c r="BE140" s="63">
        <v>8.0512196585365849</v>
      </c>
      <c r="BF140" s="63">
        <v>7.1347559512195122</v>
      </c>
    </row>
    <row r="141" spans="1:58" x14ac:dyDescent="0.35">
      <c r="A141" s="8">
        <v>44736</v>
      </c>
      <c r="B141">
        <v>3293.1000979999999</v>
      </c>
      <c r="C141">
        <v>1441.099976</v>
      </c>
      <c r="D141">
        <v>418.75</v>
      </c>
      <c r="E141">
        <v>5587.75</v>
      </c>
      <c r="F141">
        <v>69.75</v>
      </c>
      <c r="G141">
        <v>1816.0500489999999</v>
      </c>
      <c r="H141">
        <v>136.60000600000001</v>
      </c>
      <c r="I141">
        <v>208.949997</v>
      </c>
      <c r="J141">
        <v>214.550003</v>
      </c>
      <c r="K141">
        <v>1353.8000489999999</v>
      </c>
      <c r="L141">
        <v>713.45001200000002</v>
      </c>
      <c r="M141">
        <v>1738.5</v>
      </c>
      <c r="N141">
        <v>2343.8500979999999</v>
      </c>
      <c r="O141">
        <v>1106.849976</v>
      </c>
      <c r="P141">
        <v>2562.4499510000001</v>
      </c>
      <c r="Q141">
        <v>1424.099976</v>
      </c>
      <c r="R141">
        <v>3838.3999020000001</v>
      </c>
      <c r="S141">
        <v>2030.849976</v>
      </c>
      <c r="T141">
        <v>567.79998799999998</v>
      </c>
      <c r="U141">
        <v>85.285004000000001</v>
      </c>
      <c r="V141">
        <v>322.29998799999998</v>
      </c>
      <c r="W141">
        <v>1078.5500489999999</v>
      </c>
      <c r="X141">
        <v>561.45001200000002</v>
      </c>
      <c r="Y141">
        <v>1120.349976</v>
      </c>
      <c r="Z141">
        <v>921.59997599999997</v>
      </c>
      <c r="AA141">
        <v>671.20001200000002</v>
      </c>
      <c r="AB141">
        <v>612.79998799999998</v>
      </c>
      <c r="AF141" s="63">
        <v>40.159757292682926</v>
      </c>
      <c r="AG141" s="63">
        <v>17.574389951219512</v>
      </c>
      <c r="AH141" s="63">
        <v>5.1067073170731705</v>
      </c>
      <c r="AI141" s="63">
        <v>68.143292682926827</v>
      </c>
      <c r="AJ141" s="63">
        <v>0.85060975609756095</v>
      </c>
      <c r="AK141" s="63">
        <v>22.14695181707317</v>
      </c>
      <c r="AL141" s="63">
        <v>1.6658537317073172</v>
      </c>
      <c r="AM141" s="63">
        <v>2.5481706951219514</v>
      </c>
      <c r="AN141" s="63">
        <v>2.6164634512195124</v>
      </c>
      <c r="AO141" s="63">
        <v>16.509756695121951</v>
      </c>
      <c r="AP141" s="63">
        <v>8.7006099024390249</v>
      </c>
      <c r="AQ141" s="63">
        <v>21.201219512195124</v>
      </c>
      <c r="AR141" s="63">
        <v>28.583537780487802</v>
      </c>
      <c r="AS141" s="63">
        <v>13.49817043902439</v>
      </c>
      <c r="AT141" s="63">
        <v>31.249389646341463</v>
      </c>
      <c r="AU141" s="63">
        <v>17.367072878048781</v>
      </c>
      <c r="AV141" s="63">
        <v>46.809754902439025</v>
      </c>
      <c r="AW141" s="63">
        <v>24.766463121951219</v>
      </c>
      <c r="AX141" s="63">
        <v>6.9243900975609751</v>
      </c>
      <c r="AY141" s="63">
        <v>1.0400610243902439</v>
      </c>
      <c r="AZ141" s="63">
        <v>3.9304876585365851</v>
      </c>
      <c r="BA141" s="63">
        <v>13.153049378048779</v>
      </c>
      <c r="BB141" s="63">
        <v>6.8469513658536592</v>
      </c>
      <c r="BC141" s="63">
        <v>13.662804585365853</v>
      </c>
      <c r="BD141" s="63">
        <v>11.239024097560975</v>
      </c>
      <c r="BE141" s="63">
        <v>8.1853660000000001</v>
      </c>
      <c r="BF141" s="63">
        <v>7.4731705853658532</v>
      </c>
    </row>
    <row r="142" spans="1:58" x14ac:dyDescent="0.35">
      <c r="A142" s="8">
        <v>44739</v>
      </c>
      <c r="B142">
        <v>3314.6999510000001</v>
      </c>
      <c r="C142">
        <v>1474.599976</v>
      </c>
      <c r="D142">
        <v>424.89999399999999</v>
      </c>
      <c r="E142">
        <v>5641.2001950000003</v>
      </c>
      <c r="F142">
        <v>69.849997999999999</v>
      </c>
      <c r="G142">
        <v>1757.9499510000001</v>
      </c>
      <c r="H142">
        <v>138.5</v>
      </c>
      <c r="I142">
        <v>211.550003</v>
      </c>
      <c r="J142">
        <v>220.050003</v>
      </c>
      <c r="K142">
        <v>1356.25</v>
      </c>
      <c r="L142">
        <v>717.34997599999997</v>
      </c>
      <c r="M142">
        <v>1744.75</v>
      </c>
      <c r="N142">
        <v>2373.9499510000001</v>
      </c>
      <c r="O142">
        <v>1102.400024</v>
      </c>
      <c r="P142">
        <v>2589.1000979999999</v>
      </c>
      <c r="Q142">
        <v>1444.5</v>
      </c>
      <c r="R142">
        <v>3794.5</v>
      </c>
      <c r="S142">
        <v>2108.6000979999999</v>
      </c>
      <c r="T142">
        <v>571.65002400000003</v>
      </c>
      <c r="U142">
        <v>86.785004000000001</v>
      </c>
      <c r="V142">
        <v>329.95001200000002</v>
      </c>
      <c r="W142">
        <v>1084.5500489999999</v>
      </c>
      <c r="X142">
        <v>558</v>
      </c>
      <c r="Y142">
        <v>1133.3000489999999</v>
      </c>
      <c r="Z142">
        <v>929.40002400000003</v>
      </c>
      <c r="AA142">
        <v>683.95001200000002</v>
      </c>
      <c r="AB142">
        <v>616.5</v>
      </c>
      <c r="AF142" s="63">
        <v>40.423170134146339</v>
      </c>
      <c r="AG142" s="63">
        <v>17.982926536585367</v>
      </c>
      <c r="AH142" s="63">
        <v>5.181707243902439</v>
      </c>
      <c r="AI142" s="63">
        <v>68.79512432926829</v>
      </c>
      <c r="AJ142" s="63">
        <v>0.85182924390243897</v>
      </c>
      <c r="AK142" s="63">
        <v>21.438414036585367</v>
      </c>
      <c r="AL142" s="63">
        <v>1.6890243902439024</v>
      </c>
      <c r="AM142" s="63">
        <v>2.5798780853658538</v>
      </c>
      <c r="AN142" s="63">
        <v>2.6835366219512196</v>
      </c>
      <c r="AO142" s="63">
        <v>16.539634146341463</v>
      </c>
      <c r="AP142" s="63">
        <v>8.7481704390243902</v>
      </c>
      <c r="AQ142" s="63">
        <v>21.277439024390244</v>
      </c>
      <c r="AR142" s="63">
        <v>28.950609158536587</v>
      </c>
      <c r="AS142" s="63">
        <v>13.443902731707318</v>
      </c>
      <c r="AT142" s="63">
        <v>31.574391439024389</v>
      </c>
      <c r="AU142" s="63">
        <v>17.615853658536587</v>
      </c>
      <c r="AV142" s="63">
        <v>46.274390243902438</v>
      </c>
      <c r="AW142" s="63">
        <v>25.714635341463413</v>
      </c>
      <c r="AX142" s="63">
        <v>6.9713417560975612</v>
      </c>
      <c r="AY142" s="63">
        <v>1.0583537073170732</v>
      </c>
      <c r="AZ142" s="63">
        <v>4.023780634146342</v>
      </c>
      <c r="BA142" s="63">
        <v>13.226220109756097</v>
      </c>
      <c r="BB142" s="63">
        <v>6.8048780487804876</v>
      </c>
      <c r="BC142" s="63">
        <v>13.820732304878048</v>
      </c>
      <c r="BD142" s="63">
        <v>11.334146634146341</v>
      </c>
      <c r="BE142" s="63">
        <v>8.3408538048780496</v>
      </c>
      <c r="BF142" s="63">
        <v>7.5182926829268295</v>
      </c>
    </row>
    <row r="143" spans="1:58" x14ac:dyDescent="0.35">
      <c r="A143" s="8">
        <v>44740</v>
      </c>
      <c r="B143">
        <v>3318.1499020000001</v>
      </c>
      <c r="C143">
        <v>1480.150024</v>
      </c>
      <c r="D143">
        <v>427.25</v>
      </c>
      <c r="E143">
        <v>5576.25</v>
      </c>
      <c r="F143">
        <v>70.199996999999996</v>
      </c>
      <c r="G143">
        <v>1750.099976</v>
      </c>
      <c r="H143">
        <v>138.60000600000001</v>
      </c>
      <c r="I143">
        <v>210.300003</v>
      </c>
      <c r="J143">
        <v>220.75</v>
      </c>
      <c r="K143">
        <v>1345.900024</v>
      </c>
      <c r="L143">
        <v>710.29998799999998</v>
      </c>
      <c r="M143">
        <v>1741.25</v>
      </c>
      <c r="N143">
        <v>2380.6000979999999</v>
      </c>
      <c r="O143">
        <v>1106.5500489999999</v>
      </c>
      <c r="P143">
        <v>2610.8500979999999</v>
      </c>
      <c r="Q143">
        <v>1449.25</v>
      </c>
      <c r="R143">
        <v>3837.3500979999999</v>
      </c>
      <c r="S143">
        <v>2170.5500489999999</v>
      </c>
      <c r="T143">
        <v>578.40002400000003</v>
      </c>
      <c r="U143">
        <v>87.889999000000003</v>
      </c>
      <c r="V143">
        <v>343.54998799999998</v>
      </c>
      <c r="W143">
        <v>1078.0500489999999</v>
      </c>
      <c r="X143">
        <v>565.95001200000002</v>
      </c>
      <c r="Y143">
        <v>1118.25</v>
      </c>
      <c r="Z143">
        <v>925.84997599999997</v>
      </c>
      <c r="AA143">
        <v>681.15002400000003</v>
      </c>
      <c r="AB143">
        <v>603.95001200000002</v>
      </c>
      <c r="AF143" s="63">
        <v>40.465242707317074</v>
      </c>
      <c r="AG143" s="63">
        <v>18.050610048780488</v>
      </c>
      <c r="AH143" s="63">
        <v>5.2103658536585362</v>
      </c>
      <c r="AI143" s="63">
        <v>68.003048780487802</v>
      </c>
      <c r="AJ143" s="63">
        <v>0.85609752439024389</v>
      </c>
      <c r="AK143" s="63">
        <v>21.342682634146342</v>
      </c>
      <c r="AL143" s="63">
        <v>1.6902439756097563</v>
      </c>
      <c r="AM143" s="63">
        <v>2.5646341829268291</v>
      </c>
      <c r="AN143" s="63">
        <v>2.6920731707317072</v>
      </c>
      <c r="AO143" s="63">
        <v>16.413414926829269</v>
      </c>
      <c r="AP143" s="63">
        <v>8.662194975609756</v>
      </c>
      <c r="AQ143" s="63">
        <v>21.234756097560975</v>
      </c>
      <c r="AR143" s="63">
        <v>29.03170851219512</v>
      </c>
      <c r="AS143" s="63">
        <v>13.494512792682926</v>
      </c>
      <c r="AT143" s="63">
        <v>31.839635341463413</v>
      </c>
      <c r="AU143" s="63">
        <v>17.673780487804876</v>
      </c>
      <c r="AV143" s="63">
        <v>46.796952414634148</v>
      </c>
      <c r="AW143" s="63">
        <v>26.470122548780488</v>
      </c>
      <c r="AX143" s="63">
        <v>7.0536588292682927</v>
      </c>
      <c r="AY143" s="63">
        <v>1.0718292560975611</v>
      </c>
      <c r="AZ143" s="63">
        <v>4.1896339999999999</v>
      </c>
      <c r="BA143" s="63">
        <v>13.14695181707317</v>
      </c>
      <c r="BB143" s="63">
        <v>6.9018294146341468</v>
      </c>
      <c r="BC143" s="63">
        <v>13.637195121951219</v>
      </c>
      <c r="BD143" s="63">
        <v>11.290853365853659</v>
      </c>
      <c r="BE143" s="63">
        <v>8.3067076097560975</v>
      </c>
      <c r="BF143" s="63">
        <v>7.3652440487804878</v>
      </c>
    </row>
    <row r="144" spans="1:58" x14ac:dyDescent="0.35">
      <c r="A144" s="8">
        <v>44741</v>
      </c>
      <c r="B144">
        <v>3290.5</v>
      </c>
      <c r="C144">
        <v>1463.25</v>
      </c>
      <c r="D144">
        <v>420.75</v>
      </c>
      <c r="E144">
        <v>5512.7998049999997</v>
      </c>
      <c r="F144">
        <v>69.050003000000004</v>
      </c>
      <c r="G144">
        <v>1744.849976</v>
      </c>
      <c r="H144">
        <v>141.75</v>
      </c>
      <c r="I144">
        <v>211.10000600000001</v>
      </c>
      <c r="J144">
        <v>221.5</v>
      </c>
      <c r="K144">
        <v>1343.9499510000001</v>
      </c>
      <c r="L144">
        <v>702.75</v>
      </c>
      <c r="M144">
        <v>1718.9499510000001</v>
      </c>
      <c r="N144">
        <v>2405.6999510000001</v>
      </c>
      <c r="O144">
        <v>1098.599976</v>
      </c>
      <c r="P144">
        <v>2540.8000489999999</v>
      </c>
      <c r="Q144">
        <v>1425.9499510000001</v>
      </c>
      <c r="R144">
        <v>3713</v>
      </c>
      <c r="S144">
        <v>2181.8999020000001</v>
      </c>
      <c r="T144">
        <v>576.04998799999998</v>
      </c>
      <c r="U144">
        <v>88.160004000000001</v>
      </c>
      <c r="V144">
        <v>344.14999399999999</v>
      </c>
      <c r="W144">
        <v>1067.650024</v>
      </c>
      <c r="X144">
        <v>541.25</v>
      </c>
      <c r="Y144">
        <v>1111.599976</v>
      </c>
      <c r="Z144">
        <v>924.65002400000003</v>
      </c>
      <c r="AA144">
        <v>687.79998799999998</v>
      </c>
      <c r="AB144">
        <v>598</v>
      </c>
      <c r="AF144" s="63">
        <v>40.128048780487802</v>
      </c>
      <c r="AG144" s="63">
        <v>17.844512195121951</v>
      </c>
      <c r="AH144" s="63">
        <v>5.1310975609756095</v>
      </c>
      <c r="AI144" s="63">
        <v>67.229265914634141</v>
      </c>
      <c r="AJ144" s="63">
        <v>0.84207320731707325</v>
      </c>
      <c r="AK144" s="63">
        <v>21.278658243902438</v>
      </c>
      <c r="AL144" s="63">
        <v>1.7286585365853659</v>
      </c>
      <c r="AM144" s="63">
        <v>2.574390317073171</v>
      </c>
      <c r="AN144" s="63">
        <v>2.7012195121951219</v>
      </c>
      <c r="AO144" s="63">
        <v>16.389633548780488</v>
      </c>
      <c r="AP144" s="63">
        <v>8.5701219512195124</v>
      </c>
      <c r="AQ144" s="63">
        <v>20.962804280487806</v>
      </c>
      <c r="AR144" s="63">
        <v>29.337804280487806</v>
      </c>
      <c r="AS144" s="63">
        <v>13.397560682926828</v>
      </c>
      <c r="AT144" s="63">
        <v>30.985366451219512</v>
      </c>
      <c r="AU144" s="63">
        <v>17.389633548780488</v>
      </c>
      <c r="AV144" s="63">
        <v>45.280487804878049</v>
      </c>
      <c r="AW144" s="63">
        <v>26.608535390243905</v>
      </c>
      <c r="AX144" s="63">
        <v>7.0249998536585361</v>
      </c>
      <c r="AY144" s="63">
        <v>1.0751219999999999</v>
      </c>
      <c r="AZ144" s="63">
        <v>4.1969511463414637</v>
      </c>
      <c r="BA144" s="63">
        <v>13.02012224390244</v>
      </c>
      <c r="BB144" s="63">
        <v>6.600609756097561</v>
      </c>
      <c r="BC144" s="63">
        <v>13.556097268292682</v>
      </c>
      <c r="BD144" s="63">
        <v>11.27621980487805</v>
      </c>
      <c r="BE144" s="63">
        <v>8.3878047317073161</v>
      </c>
      <c r="BF144" s="63">
        <v>7.2926829268292686</v>
      </c>
    </row>
    <row r="145" spans="1:58" x14ac:dyDescent="0.35">
      <c r="A145" s="8">
        <v>44742</v>
      </c>
      <c r="B145">
        <v>3267.1000979999999</v>
      </c>
      <c r="C145">
        <v>1461.900024</v>
      </c>
      <c r="D145">
        <v>416.04998799999998</v>
      </c>
      <c r="E145">
        <v>5400.5</v>
      </c>
      <c r="F145">
        <v>67.599997999999999</v>
      </c>
      <c r="G145">
        <v>1792.349976</v>
      </c>
      <c r="H145">
        <v>142.89999399999999</v>
      </c>
      <c r="I145">
        <v>211.89999399999999</v>
      </c>
      <c r="J145">
        <v>220.75</v>
      </c>
      <c r="K145">
        <v>1348</v>
      </c>
      <c r="L145">
        <v>707.20001200000002</v>
      </c>
      <c r="M145">
        <v>1742.0500489999999</v>
      </c>
      <c r="N145">
        <v>2400.4499510000001</v>
      </c>
      <c r="O145">
        <v>1098.1999510000001</v>
      </c>
      <c r="P145">
        <v>2544.6999510000001</v>
      </c>
      <c r="Q145">
        <v>1424.099976</v>
      </c>
      <c r="R145">
        <v>3683.5</v>
      </c>
      <c r="S145">
        <v>2160.3999020000001</v>
      </c>
      <c r="T145">
        <v>564.5</v>
      </c>
      <c r="U145">
        <v>86.705001999999993</v>
      </c>
      <c r="V145">
        <v>338.64999399999999</v>
      </c>
      <c r="W145">
        <v>1081.599976</v>
      </c>
      <c r="X145">
        <v>550</v>
      </c>
      <c r="Y145">
        <v>1120.9499510000001</v>
      </c>
      <c r="Z145">
        <v>914.25</v>
      </c>
      <c r="AA145">
        <v>684.95001200000002</v>
      </c>
      <c r="AB145">
        <v>606.90002400000003</v>
      </c>
      <c r="AF145" s="63">
        <v>39.842684121951216</v>
      </c>
      <c r="AG145" s="63">
        <v>17.828049073170732</v>
      </c>
      <c r="AH145" s="63">
        <v>5.0737803414634142</v>
      </c>
      <c r="AI145" s="63">
        <v>65.859756097560975</v>
      </c>
      <c r="AJ145" s="63">
        <v>0.82439021951219515</v>
      </c>
      <c r="AK145" s="63">
        <v>21.857926536585367</v>
      </c>
      <c r="AL145" s="63">
        <v>1.7426828536585366</v>
      </c>
      <c r="AM145" s="63">
        <v>2.5841462682926828</v>
      </c>
      <c r="AN145" s="63">
        <v>2.6920731707317072</v>
      </c>
      <c r="AO145" s="63">
        <v>16.439024390243901</v>
      </c>
      <c r="AP145" s="63">
        <v>8.624390390243903</v>
      </c>
      <c r="AQ145" s="63">
        <v>21.244512792682926</v>
      </c>
      <c r="AR145" s="63">
        <v>29.273779890243905</v>
      </c>
      <c r="AS145" s="63">
        <v>13.392682329268293</v>
      </c>
      <c r="AT145" s="63">
        <v>31.032926231707318</v>
      </c>
      <c r="AU145" s="63">
        <v>17.367072878048781</v>
      </c>
      <c r="AV145" s="63">
        <v>44.920731707317074</v>
      </c>
      <c r="AW145" s="63">
        <v>26.346340268292685</v>
      </c>
      <c r="AX145" s="63">
        <v>6.8841463414634143</v>
      </c>
      <c r="AY145" s="63">
        <v>1.0573780731707316</v>
      </c>
      <c r="AZ145" s="63">
        <v>4.1298779756097561</v>
      </c>
      <c r="BA145" s="63">
        <v>13.190243609756097</v>
      </c>
      <c r="BB145" s="63">
        <v>6.7073170731707314</v>
      </c>
      <c r="BC145" s="63">
        <v>13.670121353658537</v>
      </c>
      <c r="BD145" s="63">
        <v>11.149390243902438</v>
      </c>
      <c r="BE145" s="63">
        <v>8.3530489268292687</v>
      </c>
      <c r="BF145" s="63">
        <v>7.4012198048780489</v>
      </c>
    </row>
    <row r="146" spans="1:58" x14ac:dyDescent="0.35">
      <c r="A146" s="8">
        <v>44743</v>
      </c>
      <c r="B146">
        <v>3315.1000979999999</v>
      </c>
      <c r="C146">
        <v>1479.400024</v>
      </c>
      <c r="D146">
        <v>422</v>
      </c>
      <c r="E146">
        <v>5614.3999020000001</v>
      </c>
      <c r="F146">
        <v>68.699996999999996</v>
      </c>
      <c r="G146">
        <v>1834.099976</v>
      </c>
      <c r="H146">
        <v>140.64999399999999</v>
      </c>
      <c r="I146">
        <v>206.5</v>
      </c>
      <c r="J146">
        <v>221.35000600000001</v>
      </c>
      <c r="K146">
        <v>1353.75</v>
      </c>
      <c r="L146">
        <v>703.90002400000003</v>
      </c>
      <c r="M146">
        <v>1770.0500489999999</v>
      </c>
      <c r="N146">
        <v>2407.1000979999999</v>
      </c>
      <c r="O146">
        <v>1111.25</v>
      </c>
      <c r="P146">
        <v>2548.3500979999999</v>
      </c>
      <c r="Q146">
        <v>1442.1999510000001</v>
      </c>
      <c r="R146">
        <v>3736.1499020000001</v>
      </c>
      <c r="S146">
        <v>2239.25</v>
      </c>
      <c r="T146">
        <v>578.84997599999997</v>
      </c>
      <c r="U146">
        <v>87.285004000000001</v>
      </c>
      <c r="V146">
        <v>341.14999399999999</v>
      </c>
      <c r="W146">
        <v>1099.849976</v>
      </c>
      <c r="X146">
        <v>565.45001200000002</v>
      </c>
      <c r="Y146">
        <v>1145.75</v>
      </c>
      <c r="Z146">
        <v>934.65002400000003</v>
      </c>
      <c r="AA146">
        <v>673.45001200000002</v>
      </c>
      <c r="AB146">
        <v>592.34997599999997</v>
      </c>
      <c r="AF146" s="63">
        <v>40.428049975609753</v>
      </c>
      <c r="AG146" s="63">
        <v>18.041463707317074</v>
      </c>
      <c r="AH146" s="63">
        <v>5.1463414634146343</v>
      </c>
      <c r="AI146" s="63">
        <v>68.468291487804876</v>
      </c>
      <c r="AJ146" s="63">
        <v>0.83780484146341461</v>
      </c>
      <c r="AK146" s="63">
        <v>22.367072878048781</v>
      </c>
      <c r="AL146" s="63">
        <v>1.7152438292682926</v>
      </c>
      <c r="AM146" s="63">
        <v>2.5182926829268291</v>
      </c>
      <c r="AN146" s="63">
        <v>2.699390317073171</v>
      </c>
      <c r="AO146" s="63">
        <v>16.509146341463413</v>
      </c>
      <c r="AP146" s="63">
        <v>8.5841466341463413</v>
      </c>
      <c r="AQ146" s="63">
        <v>21.585976207317074</v>
      </c>
      <c r="AR146" s="63">
        <v>29.354879243902438</v>
      </c>
      <c r="AS146" s="63">
        <v>13.551829268292684</v>
      </c>
      <c r="AT146" s="63">
        <v>31.077440219512194</v>
      </c>
      <c r="AU146" s="63">
        <v>17.587804280487806</v>
      </c>
      <c r="AV146" s="63">
        <v>45.562803682926834</v>
      </c>
      <c r="AW146" s="63">
        <v>27.307926829268293</v>
      </c>
      <c r="AX146" s="63">
        <v>7.0591460487804873</v>
      </c>
      <c r="AY146" s="63">
        <v>1.064451268292683</v>
      </c>
      <c r="AZ146" s="63">
        <v>4.1603657804878047</v>
      </c>
      <c r="BA146" s="63">
        <v>13.412804585365853</v>
      </c>
      <c r="BB146" s="63">
        <v>6.8957318536585364</v>
      </c>
      <c r="BC146" s="63">
        <v>13.972560975609756</v>
      </c>
      <c r="BD146" s="63">
        <v>11.398171024390244</v>
      </c>
      <c r="BE146" s="63">
        <v>8.212805024390244</v>
      </c>
      <c r="BF146" s="63">
        <v>7.2237801951219511</v>
      </c>
    </row>
    <row r="147" spans="1:58" x14ac:dyDescent="0.35">
      <c r="A147" s="8">
        <v>44746</v>
      </c>
      <c r="B147">
        <v>3235.0500489999999</v>
      </c>
      <c r="C147">
        <v>1488</v>
      </c>
      <c r="D147">
        <v>420.29998799999998</v>
      </c>
      <c r="E147">
        <v>5630.2998049999997</v>
      </c>
      <c r="F147">
        <v>69.050003000000004</v>
      </c>
      <c r="G147">
        <v>1870.25</v>
      </c>
      <c r="H147">
        <v>141.39999399999999</v>
      </c>
      <c r="I147">
        <v>210.699997</v>
      </c>
      <c r="J147">
        <v>225</v>
      </c>
      <c r="K147">
        <v>1355.650024</v>
      </c>
      <c r="L147">
        <v>720.09997599999997</v>
      </c>
      <c r="M147">
        <v>1787.6999510000001</v>
      </c>
      <c r="N147">
        <v>2521.5500489999999</v>
      </c>
      <c r="O147">
        <v>1133.099976</v>
      </c>
      <c r="P147">
        <v>2559.4499510000001</v>
      </c>
      <c r="Q147">
        <v>1427.650024</v>
      </c>
      <c r="R147">
        <v>3770.1000979999999</v>
      </c>
      <c r="S147">
        <v>2196.9499510000001</v>
      </c>
      <c r="T147">
        <v>551.5</v>
      </c>
      <c r="U147">
        <v>85.455001999999993</v>
      </c>
      <c r="V147">
        <v>340.5</v>
      </c>
      <c r="W147">
        <v>1117.650024</v>
      </c>
      <c r="X147">
        <v>574.29998799999998</v>
      </c>
      <c r="Y147">
        <v>1161.8000489999999</v>
      </c>
      <c r="Z147">
        <v>947.54998799999998</v>
      </c>
      <c r="AA147">
        <v>681.90002400000003</v>
      </c>
      <c r="AB147">
        <v>605.5</v>
      </c>
      <c r="AF147" s="63">
        <v>39.451829865853661</v>
      </c>
      <c r="AG147" s="63">
        <v>18.146341463414632</v>
      </c>
      <c r="AH147" s="63">
        <v>5.125609609756097</v>
      </c>
      <c r="AI147" s="63">
        <v>68.662192743902438</v>
      </c>
      <c r="AJ147" s="63">
        <v>0.84207320731707325</v>
      </c>
      <c r="AK147" s="63">
        <v>22.807926829268293</v>
      </c>
      <c r="AL147" s="63">
        <v>1.7243901707317073</v>
      </c>
      <c r="AM147" s="63">
        <v>2.5695121585365852</v>
      </c>
      <c r="AN147" s="63">
        <v>2.7439024390243905</v>
      </c>
      <c r="AO147" s="63">
        <v>16.532317365853658</v>
      </c>
      <c r="AP147" s="63">
        <v>8.7817070243902435</v>
      </c>
      <c r="AQ147" s="63">
        <v>21.801218914634148</v>
      </c>
      <c r="AR147" s="63">
        <v>30.750610353658537</v>
      </c>
      <c r="AS147" s="63">
        <v>13.818292390243903</v>
      </c>
      <c r="AT147" s="63">
        <v>31.212804280487806</v>
      </c>
      <c r="AU147" s="63">
        <v>17.410366146341463</v>
      </c>
      <c r="AV147" s="63">
        <v>45.976830463414636</v>
      </c>
      <c r="AW147" s="63">
        <v>26.792072573170731</v>
      </c>
      <c r="AX147" s="63">
        <v>6.725609756097561</v>
      </c>
      <c r="AY147" s="63">
        <v>1.0421341707317073</v>
      </c>
      <c r="AZ147" s="63">
        <v>4.1524390243902438</v>
      </c>
      <c r="BA147" s="63">
        <v>13.629878341463415</v>
      </c>
      <c r="BB147" s="63">
        <v>7.0036583902439027</v>
      </c>
      <c r="BC147" s="63">
        <v>14.168293280487804</v>
      </c>
      <c r="BD147" s="63">
        <v>11.555487658536585</v>
      </c>
      <c r="BE147" s="63">
        <v>8.3158539512195127</v>
      </c>
      <c r="BF147" s="63">
        <v>7.3841463414634143</v>
      </c>
    </row>
    <row r="148" spans="1:58" x14ac:dyDescent="0.35">
      <c r="A148" s="8">
        <v>44747</v>
      </c>
      <c r="B148">
        <v>3216.3000489999999</v>
      </c>
      <c r="C148">
        <v>1475.9499510000001</v>
      </c>
      <c r="D148">
        <v>413.60000600000001</v>
      </c>
      <c r="E148">
        <v>5661.1000979999999</v>
      </c>
      <c r="F148">
        <v>68.300003000000004</v>
      </c>
      <c r="G148">
        <v>1862.8000489999999</v>
      </c>
      <c r="H148">
        <v>140.85000600000001</v>
      </c>
      <c r="I148">
        <v>214.14999399999999</v>
      </c>
      <c r="J148">
        <v>227.800003</v>
      </c>
      <c r="K148">
        <v>1352.599976</v>
      </c>
      <c r="L148">
        <v>719.45001200000002</v>
      </c>
      <c r="M148">
        <v>1845.650024</v>
      </c>
      <c r="N148">
        <v>2560.3000489999999</v>
      </c>
      <c r="O148">
        <v>1157.099976</v>
      </c>
      <c r="P148">
        <v>2586.5500489999999</v>
      </c>
      <c r="Q148">
        <v>1471.849976</v>
      </c>
      <c r="R148">
        <v>3817.3999020000001</v>
      </c>
      <c r="S148">
        <v>2216.75</v>
      </c>
      <c r="T148">
        <v>552.65002400000003</v>
      </c>
      <c r="U148">
        <v>86.014999000000003</v>
      </c>
      <c r="V148">
        <v>345.25</v>
      </c>
      <c r="W148">
        <v>1111</v>
      </c>
      <c r="X148">
        <v>564.84997599999997</v>
      </c>
      <c r="Y148">
        <v>1187.0500489999999</v>
      </c>
      <c r="Z148">
        <v>949.54998799999998</v>
      </c>
      <c r="AA148">
        <v>684.45001200000002</v>
      </c>
      <c r="AB148">
        <v>603.65002400000003</v>
      </c>
      <c r="AF148" s="63">
        <v>39.22317132926829</v>
      </c>
      <c r="AG148" s="63">
        <v>17.999389646341463</v>
      </c>
      <c r="AH148" s="63">
        <v>5.043902512195122</v>
      </c>
      <c r="AI148" s="63">
        <v>69.037806073170728</v>
      </c>
      <c r="AJ148" s="63">
        <v>0.8329268658536586</v>
      </c>
      <c r="AK148" s="63">
        <v>22.717073768292682</v>
      </c>
      <c r="AL148" s="63">
        <v>1.7176830000000001</v>
      </c>
      <c r="AM148" s="63">
        <v>2.6115852926829266</v>
      </c>
      <c r="AN148" s="63">
        <v>2.778048817073171</v>
      </c>
      <c r="AO148" s="63">
        <v>16.495121658536586</v>
      </c>
      <c r="AP148" s="63">
        <v>8.7737806341463411</v>
      </c>
      <c r="AQ148" s="63">
        <v>22.507927121951219</v>
      </c>
      <c r="AR148" s="63">
        <v>31.223171329268293</v>
      </c>
      <c r="AS148" s="63">
        <v>14.110975317073171</v>
      </c>
      <c r="AT148" s="63">
        <v>31.543293280487806</v>
      </c>
      <c r="AU148" s="63">
        <v>17.949389951219512</v>
      </c>
      <c r="AV148" s="63">
        <v>46.553657341463413</v>
      </c>
      <c r="AW148" s="63">
        <v>27.033536585365855</v>
      </c>
      <c r="AX148" s="63">
        <v>6.7396344390243907</v>
      </c>
      <c r="AY148" s="63">
        <v>1.0489634024390244</v>
      </c>
      <c r="AZ148" s="63">
        <v>4.2103658536585362</v>
      </c>
      <c r="BA148" s="63">
        <v>13.548780487804878</v>
      </c>
      <c r="BB148" s="63">
        <v>6.888414341463414</v>
      </c>
      <c r="BC148" s="63">
        <v>14.476220109756097</v>
      </c>
      <c r="BD148" s="63">
        <v>11.579877902439025</v>
      </c>
      <c r="BE148" s="63">
        <v>8.3469513658536592</v>
      </c>
      <c r="BF148" s="63">
        <v>7.361585658536586</v>
      </c>
    </row>
    <row r="149" spans="1:58" x14ac:dyDescent="0.35">
      <c r="A149" s="8">
        <v>44748</v>
      </c>
      <c r="B149">
        <v>3260.75</v>
      </c>
      <c r="C149">
        <v>1491.650024</v>
      </c>
      <c r="D149">
        <v>416.04998799999998</v>
      </c>
      <c r="E149">
        <v>5916.7001950000003</v>
      </c>
      <c r="F149">
        <v>69.75</v>
      </c>
      <c r="G149">
        <v>1910.900024</v>
      </c>
      <c r="H149">
        <v>138.949997</v>
      </c>
      <c r="I149">
        <v>210.449997</v>
      </c>
      <c r="J149">
        <v>228</v>
      </c>
      <c r="K149">
        <v>1371.25</v>
      </c>
      <c r="L149">
        <v>725.95001200000002</v>
      </c>
      <c r="M149">
        <v>1834.9499510000001</v>
      </c>
      <c r="N149">
        <v>2647.8500979999999</v>
      </c>
      <c r="O149">
        <v>1197.1999510000001</v>
      </c>
      <c r="P149">
        <v>2590.8999020000001</v>
      </c>
      <c r="Q149">
        <v>1492.5500489999999</v>
      </c>
      <c r="R149">
        <v>3883.5</v>
      </c>
      <c r="S149">
        <v>2219.1999510000001</v>
      </c>
      <c r="T149">
        <v>554.54998799999998</v>
      </c>
      <c r="U149">
        <v>85.815002000000007</v>
      </c>
      <c r="V149">
        <v>340.95001200000002</v>
      </c>
      <c r="W149">
        <v>1116.099976</v>
      </c>
      <c r="X149">
        <v>557.45001200000002</v>
      </c>
      <c r="Y149">
        <v>1232.25</v>
      </c>
      <c r="Z149">
        <v>963.95001200000002</v>
      </c>
      <c r="AA149">
        <v>693.95001200000002</v>
      </c>
      <c r="AB149">
        <v>594.90002400000003</v>
      </c>
      <c r="AF149" s="63">
        <v>39.765243902439025</v>
      </c>
      <c r="AG149" s="63">
        <v>18.190853951219513</v>
      </c>
      <c r="AH149" s="63">
        <v>5.0737803414634142</v>
      </c>
      <c r="AI149" s="63">
        <v>72.154880426829266</v>
      </c>
      <c r="AJ149" s="63">
        <v>0.85060975609756095</v>
      </c>
      <c r="AK149" s="63">
        <v>23.303658829268294</v>
      </c>
      <c r="AL149" s="63">
        <v>1.6945121585365852</v>
      </c>
      <c r="AM149" s="63">
        <v>2.5664633780487804</v>
      </c>
      <c r="AN149" s="63">
        <v>2.7804878048780486</v>
      </c>
      <c r="AO149" s="63">
        <v>16.722560975609756</v>
      </c>
      <c r="AP149" s="63">
        <v>8.8530489268292687</v>
      </c>
      <c r="AQ149" s="63">
        <v>22.377438426829269</v>
      </c>
      <c r="AR149" s="63">
        <v>32.290854853658537</v>
      </c>
      <c r="AS149" s="63">
        <v>14.599999402439025</v>
      </c>
      <c r="AT149" s="63">
        <v>31.596340268292685</v>
      </c>
      <c r="AU149" s="63">
        <v>18.201829865853657</v>
      </c>
      <c r="AV149" s="63">
        <v>47.359756097560975</v>
      </c>
      <c r="AW149" s="63">
        <v>27.063414036585367</v>
      </c>
      <c r="AX149" s="63">
        <v>6.762804731707317</v>
      </c>
      <c r="AY149" s="63">
        <v>1.0465244146341464</v>
      </c>
      <c r="AZ149" s="63">
        <v>4.1579269756097563</v>
      </c>
      <c r="BA149" s="63">
        <v>13.610975317073171</v>
      </c>
      <c r="BB149" s="63">
        <v>6.7981708780487811</v>
      </c>
      <c r="BC149" s="63">
        <v>15.027439024390244</v>
      </c>
      <c r="BD149" s="63">
        <v>11.755487951219513</v>
      </c>
      <c r="BE149" s="63">
        <v>8.462805024390244</v>
      </c>
      <c r="BF149" s="63">
        <v>7.2548783414634146</v>
      </c>
    </row>
    <row r="150" spans="1:58" x14ac:dyDescent="0.35">
      <c r="A150" s="8">
        <v>44749</v>
      </c>
      <c r="B150">
        <v>3287.8500979999999</v>
      </c>
      <c r="C150">
        <v>1498.6999510000001</v>
      </c>
      <c r="D150">
        <v>420.79998799999998</v>
      </c>
      <c r="E150">
        <v>5860.7001950000003</v>
      </c>
      <c r="F150">
        <v>71.5</v>
      </c>
      <c r="G150">
        <v>1906</v>
      </c>
      <c r="H150">
        <v>140.449997</v>
      </c>
      <c r="I150">
        <v>212.550003</v>
      </c>
      <c r="J150">
        <v>227.60000600000001</v>
      </c>
      <c r="K150">
        <v>1395.8000489999999</v>
      </c>
      <c r="L150">
        <v>742</v>
      </c>
      <c r="M150">
        <v>1827.75</v>
      </c>
      <c r="N150">
        <v>2663.6000979999999</v>
      </c>
      <c r="O150">
        <v>1222.0500489999999</v>
      </c>
      <c r="P150">
        <v>2598.5500489999999</v>
      </c>
      <c r="Q150">
        <v>1480.8000489999999</v>
      </c>
      <c r="R150">
        <v>3915.25</v>
      </c>
      <c r="S150">
        <v>2179.8999020000001</v>
      </c>
      <c r="T150">
        <v>574.59997599999997</v>
      </c>
      <c r="U150">
        <v>90</v>
      </c>
      <c r="V150">
        <v>361.64999399999999</v>
      </c>
      <c r="W150">
        <v>1124.599976</v>
      </c>
      <c r="X150">
        <v>554.59997599999997</v>
      </c>
      <c r="Y150">
        <v>1278.400024</v>
      </c>
      <c r="Z150">
        <v>977.90002400000003</v>
      </c>
      <c r="AA150">
        <v>686.79998799999998</v>
      </c>
      <c r="AB150">
        <v>612.45001200000002</v>
      </c>
      <c r="AF150" s="63">
        <v>40.095732902439025</v>
      </c>
      <c r="AG150" s="63">
        <v>18.276828670731707</v>
      </c>
      <c r="AH150" s="63">
        <v>5.1317071707317075</v>
      </c>
      <c r="AI150" s="63">
        <v>71.471953597560983</v>
      </c>
      <c r="AJ150" s="63">
        <v>0.87195121951219512</v>
      </c>
      <c r="AK150" s="63">
        <v>23.243902439024389</v>
      </c>
      <c r="AL150" s="63">
        <v>1.7128048414634145</v>
      </c>
      <c r="AM150" s="63">
        <v>2.5920732073170734</v>
      </c>
      <c r="AN150" s="63">
        <v>2.7756098292682929</v>
      </c>
      <c r="AO150" s="63">
        <v>17.02195181707317</v>
      </c>
      <c r="AP150" s="63">
        <v>9.0487804878048781</v>
      </c>
      <c r="AQ150" s="63">
        <v>22.289634146341463</v>
      </c>
      <c r="AR150" s="63">
        <v>32.48292802439024</v>
      </c>
      <c r="AS150" s="63">
        <v>14.903049378048779</v>
      </c>
      <c r="AT150" s="63">
        <v>31.689634743902438</v>
      </c>
      <c r="AU150" s="63">
        <v>18.058537182926827</v>
      </c>
      <c r="AV150" s="63">
        <v>47.746951219512198</v>
      </c>
      <c r="AW150" s="63">
        <v>26.584145146341466</v>
      </c>
      <c r="AX150" s="63">
        <v>7.0073167804878045</v>
      </c>
      <c r="AY150" s="63">
        <v>1.0975609756097562</v>
      </c>
      <c r="AZ150" s="63">
        <v>4.4103657804878047</v>
      </c>
      <c r="BA150" s="63">
        <v>13.714633853658537</v>
      </c>
      <c r="BB150" s="63">
        <v>6.763414341463414</v>
      </c>
      <c r="BC150" s="63">
        <v>15.590244195121951</v>
      </c>
      <c r="BD150" s="63">
        <v>11.925610048780488</v>
      </c>
      <c r="BE150" s="63">
        <v>8.375609609756097</v>
      </c>
      <c r="BF150" s="63">
        <v>7.4689025853658535</v>
      </c>
    </row>
    <row r="151" spans="1:58" x14ac:dyDescent="0.35">
      <c r="A151" s="8">
        <v>44750</v>
      </c>
      <c r="B151">
        <v>3265.4499510000001</v>
      </c>
      <c r="C151">
        <v>1514.4499510000001</v>
      </c>
      <c r="D151">
        <v>419.10000600000001</v>
      </c>
      <c r="E151">
        <v>5873.2001950000003</v>
      </c>
      <c r="F151">
        <v>71.400002000000001</v>
      </c>
      <c r="G151">
        <v>1957.25</v>
      </c>
      <c r="H151">
        <v>143.699997</v>
      </c>
      <c r="I151">
        <v>218.800003</v>
      </c>
      <c r="J151">
        <v>230.10000600000001</v>
      </c>
      <c r="K151">
        <v>1397.099976</v>
      </c>
      <c r="L151">
        <v>755.70001200000002</v>
      </c>
      <c r="M151">
        <v>1800.5500489999999</v>
      </c>
      <c r="N151">
        <v>2681.3500979999999</v>
      </c>
      <c r="O151">
        <v>1218.599976</v>
      </c>
      <c r="P151">
        <v>2772.75</v>
      </c>
      <c r="Q151">
        <v>1525</v>
      </c>
      <c r="R151">
        <v>3936.1499020000001</v>
      </c>
      <c r="S151">
        <v>2178.0500489999999</v>
      </c>
      <c r="T151">
        <v>566.20001200000002</v>
      </c>
      <c r="U151">
        <v>88.589995999999999</v>
      </c>
      <c r="V151">
        <v>357.54998799999998</v>
      </c>
      <c r="W151">
        <v>1146.900024</v>
      </c>
      <c r="X151">
        <v>545.34997599999997</v>
      </c>
      <c r="Y151">
        <v>1276.1999510000001</v>
      </c>
      <c r="Z151">
        <v>974.54998799999998</v>
      </c>
      <c r="AA151">
        <v>695.15002400000003</v>
      </c>
      <c r="AB151">
        <v>613.95001200000002</v>
      </c>
      <c r="AF151" s="63">
        <v>39.822560378048784</v>
      </c>
      <c r="AG151" s="63">
        <v>18.468901841463417</v>
      </c>
      <c r="AH151" s="63">
        <v>5.1109756829268296</v>
      </c>
      <c r="AI151" s="63">
        <v>71.62439262195123</v>
      </c>
      <c r="AJ151" s="63">
        <v>0.8707317317073171</v>
      </c>
      <c r="AK151" s="63">
        <v>23.868902439024389</v>
      </c>
      <c r="AL151" s="63">
        <v>1.7524389878048781</v>
      </c>
      <c r="AM151" s="63">
        <v>2.6682927195121953</v>
      </c>
      <c r="AN151" s="63">
        <v>2.8060976341463415</v>
      </c>
      <c r="AO151" s="63">
        <v>17.037804585365855</v>
      </c>
      <c r="AP151" s="63">
        <v>9.2158538048780496</v>
      </c>
      <c r="AQ151" s="63">
        <v>21.957927426829269</v>
      </c>
      <c r="AR151" s="63">
        <v>32.699391439024389</v>
      </c>
      <c r="AS151" s="63">
        <v>14.860975317073171</v>
      </c>
      <c r="AT151" s="63">
        <v>33.814024390243901</v>
      </c>
      <c r="AU151" s="63">
        <v>18.597560975609756</v>
      </c>
      <c r="AV151" s="63">
        <v>48.001828073170735</v>
      </c>
      <c r="AW151" s="63">
        <v>26.561585963414633</v>
      </c>
      <c r="AX151" s="63">
        <v>6.9048781951219516</v>
      </c>
      <c r="AY151" s="63">
        <v>1.0803658048780487</v>
      </c>
      <c r="AZ151" s="63">
        <v>4.3603657073170732</v>
      </c>
      <c r="BA151" s="63">
        <v>13.986585658536585</v>
      </c>
      <c r="BB151" s="63">
        <v>6.650609463414634</v>
      </c>
      <c r="BC151" s="63">
        <v>15.563414036585366</v>
      </c>
      <c r="BD151" s="63">
        <v>11.884755951219512</v>
      </c>
      <c r="BE151" s="63">
        <v>8.4774393170731717</v>
      </c>
      <c r="BF151" s="63">
        <v>7.487195268292683</v>
      </c>
    </row>
    <row r="152" spans="1:58" x14ac:dyDescent="0.35">
      <c r="A152" s="8">
        <v>44753</v>
      </c>
      <c r="B152">
        <v>3113.8000489999999</v>
      </c>
      <c r="C152">
        <v>1473.150024</v>
      </c>
      <c r="D152">
        <v>411.20001200000002</v>
      </c>
      <c r="E152">
        <v>5861.5</v>
      </c>
      <c r="F152">
        <v>73.050003000000004</v>
      </c>
      <c r="G152">
        <v>1958.75</v>
      </c>
      <c r="H152">
        <v>144.800003</v>
      </c>
      <c r="I152">
        <v>217.050003</v>
      </c>
      <c r="J152">
        <v>230.85000600000001</v>
      </c>
      <c r="K152">
        <v>1406.150024</v>
      </c>
      <c r="L152">
        <v>769.5</v>
      </c>
      <c r="M152">
        <v>1827.099976</v>
      </c>
      <c r="N152">
        <v>2675.5500489999999</v>
      </c>
      <c r="O152">
        <v>1224.3000489999999</v>
      </c>
      <c r="P152">
        <v>2696.3999020000001</v>
      </c>
      <c r="Q152">
        <v>1549.099976</v>
      </c>
      <c r="R152">
        <v>3933.25</v>
      </c>
      <c r="S152">
        <v>2137.8000489999999</v>
      </c>
      <c r="T152">
        <v>577.29998799999998</v>
      </c>
      <c r="U152">
        <v>91.275002000000001</v>
      </c>
      <c r="V152">
        <v>356.20001200000002</v>
      </c>
      <c r="W152">
        <v>1147.400024</v>
      </c>
      <c r="X152">
        <v>546.65002400000003</v>
      </c>
      <c r="Y152">
        <v>1266.0500489999999</v>
      </c>
      <c r="Z152">
        <v>999.15002400000003</v>
      </c>
      <c r="AA152">
        <v>660.54998799999998</v>
      </c>
      <c r="AB152">
        <v>618.90002400000003</v>
      </c>
      <c r="AF152" s="63">
        <v>37.97317132926829</v>
      </c>
      <c r="AG152" s="63">
        <v>17.965244195121951</v>
      </c>
      <c r="AH152" s="63">
        <v>5.0146342926829268</v>
      </c>
      <c r="AI152" s="63">
        <v>71.481707317073173</v>
      </c>
      <c r="AJ152" s="63">
        <v>0.89085369512195123</v>
      </c>
      <c r="AK152" s="63">
        <v>23.887195121951219</v>
      </c>
      <c r="AL152" s="63">
        <v>1.7658536951219512</v>
      </c>
      <c r="AM152" s="63">
        <v>2.646951256097561</v>
      </c>
      <c r="AN152" s="63">
        <v>2.8152439756097563</v>
      </c>
      <c r="AO152" s="63">
        <v>17.148171024390244</v>
      </c>
      <c r="AP152" s="63">
        <v>9.3841463414634152</v>
      </c>
      <c r="AQ152" s="63">
        <v>22.281707024390244</v>
      </c>
      <c r="AR152" s="63">
        <v>32.628659134146339</v>
      </c>
      <c r="AS152" s="63">
        <v>14.930488402439023</v>
      </c>
      <c r="AT152" s="63">
        <v>32.882925634146346</v>
      </c>
      <c r="AU152" s="63">
        <v>18.891463121951219</v>
      </c>
      <c r="AV152" s="63">
        <v>47.966463414634148</v>
      </c>
      <c r="AW152" s="63">
        <v>26.070732304878049</v>
      </c>
      <c r="AX152" s="63">
        <v>7.0402437560975608</v>
      </c>
      <c r="AY152" s="63">
        <v>1.113109780487805</v>
      </c>
      <c r="AZ152" s="63">
        <v>4.3439025853658535</v>
      </c>
      <c r="BA152" s="63">
        <v>13.992683219512195</v>
      </c>
      <c r="BB152" s="63">
        <v>6.6664637073170736</v>
      </c>
      <c r="BC152" s="63">
        <v>15.439634743902438</v>
      </c>
      <c r="BD152" s="63">
        <v>12.184756390243903</v>
      </c>
      <c r="BE152" s="63">
        <v>8.0554876585365847</v>
      </c>
      <c r="BF152" s="63">
        <v>7.5475612682926831</v>
      </c>
    </row>
    <row r="153" spans="1:58" x14ac:dyDescent="0.35">
      <c r="A153" s="8">
        <v>44754</v>
      </c>
      <c r="B153">
        <v>3084.6999510000001</v>
      </c>
      <c r="C153">
        <v>1438.599976</v>
      </c>
      <c r="D153">
        <v>409.14999399999999</v>
      </c>
      <c r="E153">
        <v>5873.5498049999997</v>
      </c>
      <c r="F153">
        <v>72.199996999999996</v>
      </c>
      <c r="G153">
        <v>1917.099976</v>
      </c>
      <c r="H153">
        <v>147.10000600000001</v>
      </c>
      <c r="I153">
        <v>213.5</v>
      </c>
      <c r="J153">
        <v>232.5</v>
      </c>
      <c r="K153">
        <v>1391.8000489999999</v>
      </c>
      <c r="L153">
        <v>759.90002400000003</v>
      </c>
      <c r="M153">
        <v>1795.5500489999999</v>
      </c>
      <c r="N153">
        <v>2645.5500489999999</v>
      </c>
      <c r="O153">
        <v>1220.900024</v>
      </c>
      <c r="P153">
        <v>2662.8999020000001</v>
      </c>
      <c r="Q153">
        <v>1518.150024</v>
      </c>
      <c r="R153">
        <v>3929.6999510000001</v>
      </c>
      <c r="S153">
        <v>2078.1499020000001</v>
      </c>
      <c r="T153">
        <v>574.45001200000002</v>
      </c>
      <c r="U153">
        <v>90.209998999999996</v>
      </c>
      <c r="V153">
        <v>346.89999399999999</v>
      </c>
      <c r="W153">
        <v>1139.75</v>
      </c>
      <c r="X153">
        <v>539.75</v>
      </c>
      <c r="Y153">
        <v>1230.650024</v>
      </c>
      <c r="Z153">
        <v>993.59997599999997</v>
      </c>
      <c r="AA153">
        <v>663</v>
      </c>
      <c r="AB153">
        <v>649.79998799999998</v>
      </c>
      <c r="AF153" s="63">
        <v>37.618292085365852</v>
      </c>
      <c r="AG153" s="63">
        <v>17.543902146341463</v>
      </c>
      <c r="AH153" s="63">
        <v>4.9896340731707314</v>
      </c>
      <c r="AI153" s="63">
        <v>71.628656158536586</v>
      </c>
      <c r="AJ153" s="63">
        <v>0.88048776829268283</v>
      </c>
      <c r="AK153" s="63">
        <v>23.379268</v>
      </c>
      <c r="AL153" s="63">
        <v>1.793902512195122</v>
      </c>
      <c r="AM153" s="63">
        <v>2.6036585365853657</v>
      </c>
      <c r="AN153" s="63">
        <v>2.8353658536585367</v>
      </c>
      <c r="AO153" s="63">
        <v>16.973171329268293</v>
      </c>
      <c r="AP153" s="63">
        <v>9.2670734634146346</v>
      </c>
      <c r="AQ153" s="63">
        <v>21.89695181707317</v>
      </c>
      <c r="AR153" s="63">
        <v>32.262805475609753</v>
      </c>
      <c r="AS153" s="63">
        <v>14.889024682926829</v>
      </c>
      <c r="AT153" s="63">
        <v>32.474389048780488</v>
      </c>
      <c r="AU153" s="63">
        <v>18.514024682926831</v>
      </c>
      <c r="AV153" s="63">
        <v>47.923170134146339</v>
      </c>
      <c r="AW153" s="63">
        <v>25.34329148780488</v>
      </c>
      <c r="AX153" s="63">
        <v>7.0054879512195125</v>
      </c>
      <c r="AY153" s="63">
        <v>1.1001219390243901</v>
      </c>
      <c r="AZ153" s="63">
        <v>4.2304877317073171</v>
      </c>
      <c r="BA153" s="63">
        <v>13.899390243902438</v>
      </c>
      <c r="BB153" s="63">
        <v>6.5823170731707314</v>
      </c>
      <c r="BC153" s="63">
        <v>15.007927121951219</v>
      </c>
      <c r="BD153" s="63">
        <v>12.117072878048781</v>
      </c>
      <c r="BE153" s="63">
        <v>8.0853658536585371</v>
      </c>
      <c r="BF153" s="63">
        <v>7.9243900975609751</v>
      </c>
    </row>
    <row r="154" spans="1:58" x14ac:dyDescent="0.35">
      <c r="A154" s="8">
        <v>44755</v>
      </c>
      <c r="B154">
        <v>3038.75</v>
      </c>
      <c r="C154">
        <v>1444.4499510000001</v>
      </c>
      <c r="D154">
        <v>406.70001200000002</v>
      </c>
      <c r="E154">
        <v>5878.8999020000001</v>
      </c>
      <c r="F154">
        <v>72.199996999999996</v>
      </c>
      <c r="G154">
        <v>1906.849976</v>
      </c>
      <c r="H154">
        <v>148.60000600000001</v>
      </c>
      <c r="I154">
        <v>214.449997</v>
      </c>
      <c r="J154">
        <v>226.14999399999999</v>
      </c>
      <c r="K154">
        <v>1357.849976</v>
      </c>
      <c r="L154">
        <v>753.20001200000002</v>
      </c>
      <c r="M154">
        <v>1761.599976</v>
      </c>
      <c r="N154">
        <v>2639.6999510000001</v>
      </c>
      <c r="O154">
        <v>1228.5500489999999</v>
      </c>
      <c r="P154">
        <v>2713.3999020000001</v>
      </c>
      <c r="Q154">
        <v>1499.3000489999999</v>
      </c>
      <c r="R154">
        <v>3868.3000489999999</v>
      </c>
      <c r="S154">
        <v>2006.650024</v>
      </c>
      <c r="T154">
        <v>588.59997599999997</v>
      </c>
      <c r="U154">
        <v>90.485000999999997</v>
      </c>
      <c r="V154">
        <v>348.89999399999999</v>
      </c>
      <c r="W154">
        <v>1139.849976</v>
      </c>
      <c r="X154">
        <v>539.5</v>
      </c>
      <c r="Y154">
        <v>1231.9499510000001</v>
      </c>
      <c r="Z154">
        <v>983.40002400000003</v>
      </c>
      <c r="AA154">
        <v>643.5</v>
      </c>
      <c r="AB154">
        <v>649.59997599999997</v>
      </c>
      <c r="AF154" s="63">
        <v>37.05792682926829</v>
      </c>
      <c r="AG154" s="63">
        <v>17.615243304878049</v>
      </c>
      <c r="AH154" s="63">
        <v>4.9597562439024392</v>
      </c>
      <c r="AI154" s="63">
        <v>71.693901243902445</v>
      </c>
      <c r="AJ154" s="63">
        <v>0.88048776829268283</v>
      </c>
      <c r="AK154" s="63">
        <v>23.254268</v>
      </c>
      <c r="AL154" s="63">
        <v>1.8121951951219513</v>
      </c>
      <c r="AM154" s="63">
        <v>2.6152438658536585</v>
      </c>
      <c r="AN154" s="63">
        <v>2.7579267560975609</v>
      </c>
      <c r="AO154" s="63">
        <v>16.559146048780487</v>
      </c>
      <c r="AP154" s="63">
        <v>9.1853660000000001</v>
      </c>
      <c r="AQ154" s="63">
        <v>21.482926536585367</v>
      </c>
      <c r="AR154" s="63">
        <v>32.191462817073173</v>
      </c>
      <c r="AS154" s="63">
        <v>14.982317670731707</v>
      </c>
      <c r="AT154" s="63">
        <v>33.090242707317074</v>
      </c>
      <c r="AU154" s="63">
        <v>18.284146939024389</v>
      </c>
      <c r="AV154" s="63">
        <v>47.174390841463413</v>
      </c>
      <c r="AW154" s="63">
        <v>24.471341756097562</v>
      </c>
      <c r="AX154" s="63">
        <v>7.1780484878048778</v>
      </c>
      <c r="AY154" s="63">
        <v>1.1034756219512194</v>
      </c>
      <c r="AZ154" s="63">
        <v>4.2548779756097561</v>
      </c>
      <c r="BA154" s="63">
        <v>13.900609463414634</v>
      </c>
      <c r="BB154" s="63">
        <v>6.5792682926829267</v>
      </c>
      <c r="BC154" s="63">
        <v>15.023779890243903</v>
      </c>
      <c r="BD154" s="63">
        <v>11.992683219512195</v>
      </c>
      <c r="BE154" s="63">
        <v>7.8475609756097562</v>
      </c>
      <c r="BF154" s="63">
        <v>7.9219509268292683</v>
      </c>
    </row>
    <row r="155" spans="1:58" x14ac:dyDescent="0.35">
      <c r="A155" s="8">
        <v>44756</v>
      </c>
      <c r="B155">
        <v>2998.75</v>
      </c>
      <c r="C155">
        <v>1428.849976</v>
      </c>
      <c r="D155">
        <v>401.45001200000002</v>
      </c>
      <c r="E155">
        <v>5830.8500979999999</v>
      </c>
      <c r="F155">
        <v>70.900002000000001</v>
      </c>
      <c r="G155">
        <v>1897.6999510000001</v>
      </c>
      <c r="H155">
        <v>148.300003</v>
      </c>
      <c r="I155">
        <v>214.85000600000001</v>
      </c>
      <c r="J155">
        <v>218</v>
      </c>
      <c r="K155">
        <v>1351.0500489999999</v>
      </c>
      <c r="L155">
        <v>752.40002400000003</v>
      </c>
      <c r="M155">
        <v>1754.099976</v>
      </c>
      <c r="N155">
        <v>2645.1000979999999</v>
      </c>
      <c r="O155">
        <v>1241.75</v>
      </c>
      <c r="P155">
        <v>2728.1499020000001</v>
      </c>
      <c r="Q155">
        <v>1515.849976</v>
      </c>
      <c r="R155">
        <v>3898.0500489999999</v>
      </c>
      <c r="S155">
        <v>1988.650024</v>
      </c>
      <c r="T155">
        <v>584</v>
      </c>
      <c r="U155">
        <v>90.800003000000004</v>
      </c>
      <c r="V155">
        <v>349.10000600000001</v>
      </c>
      <c r="W155">
        <v>1138.9499510000001</v>
      </c>
      <c r="X155">
        <v>537.15002400000003</v>
      </c>
      <c r="Y155">
        <v>1250.6999510000001</v>
      </c>
      <c r="Z155">
        <v>965.15002400000003</v>
      </c>
      <c r="AA155">
        <v>641.65002400000003</v>
      </c>
      <c r="AB155">
        <v>623.29998799999998</v>
      </c>
      <c r="AF155" s="63">
        <v>36.570121951219512</v>
      </c>
      <c r="AG155" s="63">
        <v>17.424999707317074</v>
      </c>
      <c r="AH155" s="63">
        <v>4.8957318536585364</v>
      </c>
      <c r="AI155" s="63">
        <v>71.107928024390247</v>
      </c>
      <c r="AJ155" s="63">
        <v>0.86463417073170734</v>
      </c>
      <c r="AK155" s="63">
        <v>23.142682329268293</v>
      </c>
      <c r="AL155" s="63">
        <v>1.8085366219512196</v>
      </c>
      <c r="AM155" s="63">
        <v>2.6201220243902439</v>
      </c>
      <c r="AN155" s="63">
        <v>2.6585365853658538</v>
      </c>
      <c r="AO155" s="63">
        <v>16.476220109756095</v>
      </c>
      <c r="AP155" s="63">
        <v>9.1756100487804879</v>
      </c>
      <c r="AQ155" s="63">
        <v>21.391463121951219</v>
      </c>
      <c r="AR155" s="63">
        <v>32.257318268292678</v>
      </c>
      <c r="AS155" s="63">
        <v>15.143292682926829</v>
      </c>
      <c r="AT155" s="63">
        <v>33.270120756097562</v>
      </c>
      <c r="AU155" s="63">
        <v>18.485975317073169</v>
      </c>
      <c r="AV155" s="63">
        <v>47.537195719512198</v>
      </c>
      <c r="AW155" s="63">
        <v>24.251829560975612</v>
      </c>
      <c r="AX155" s="63">
        <v>7.1219512195121952</v>
      </c>
      <c r="AY155" s="63">
        <v>1.1073171097560977</v>
      </c>
      <c r="AZ155" s="63">
        <v>4.2573171463414639</v>
      </c>
      <c r="BA155" s="63">
        <v>13.889633548780488</v>
      </c>
      <c r="BB155" s="63">
        <v>6.5506100487804879</v>
      </c>
      <c r="BC155" s="63">
        <v>15.252438426829269</v>
      </c>
      <c r="BD155" s="63">
        <v>11.77012224390244</v>
      </c>
      <c r="BE155" s="63">
        <v>7.825000292682927</v>
      </c>
      <c r="BF155" s="63">
        <v>7.601219365853658</v>
      </c>
    </row>
    <row r="156" spans="1:58" x14ac:dyDescent="0.35">
      <c r="A156" s="8">
        <v>44757</v>
      </c>
      <c r="B156">
        <v>2994.6000979999999</v>
      </c>
      <c r="C156">
        <v>1430.349976</v>
      </c>
      <c r="D156">
        <v>393.85000600000001</v>
      </c>
      <c r="E156">
        <v>5915.2001950000003</v>
      </c>
      <c r="F156">
        <v>70.050003000000004</v>
      </c>
      <c r="G156">
        <v>1897.900024</v>
      </c>
      <c r="H156">
        <v>149.75</v>
      </c>
      <c r="I156">
        <v>209.300003</v>
      </c>
      <c r="J156">
        <v>218.14999399999999</v>
      </c>
      <c r="K156">
        <v>1362.0500489999999</v>
      </c>
      <c r="L156">
        <v>751.20001200000002</v>
      </c>
      <c r="M156">
        <v>1828.5</v>
      </c>
      <c r="N156">
        <v>2681</v>
      </c>
      <c r="O156">
        <v>1255.599976</v>
      </c>
      <c r="P156">
        <v>2722.25</v>
      </c>
      <c r="Q156">
        <v>1510.75</v>
      </c>
      <c r="R156">
        <v>3931.6999510000001</v>
      </c>
      <c r="S156">
        <v>1965.75</v>
      </c>
      <c r="T156">
        <v>576.40002400000003</v>
      </c>
      <c r="U156">
        <v>88.379997000000003</v>
      </c>
      <c r="V156">
        <v>350.54998799999998</v>
      </c>
      <c r="W156">
        <v>1155.4499510000001</v>
      </c>
      <c r="X156">
        <v>539.90002400000003</v>
      </c>
      <c r="Y156">
        <v>1254.349976</v>
      </c>
      <c r="Z156">
        <v>983.59997599999997</v>
      </c>
      <c r="AA156">
        <v>651.79998799999998</v>
      </c>
      <c r="AB156">
        <v>616.65002400000003</v>
      </c>
      <c r="AF156" s="63">
        <v>36.519513390243901</v>
      </c>
      <c r="AG156" s="63">
        <v>17.443292390243901</v>
      </c>
      <c r="AH156" s="63">
        <v>4.8030488536585363</v>
      </c>
      <c r="AI156" s="63">
        <v>72.136587743902439</v>
      </c>
      <c r="AJ156" s="63">
        <v>0.85426832926829277</v>
      </c>
      <c r="AK156" s="63">
        <v>23.145122243902438</v>
      </c>
      <c r="AL156" s="63">
        <v>1.8262195121951219</v>
      </c>
      <c r="AM156" s="63">
        <v>2.55243906097561</v>
      </c>
      <c r="AN156" s="63">
        <v>2.6603657804878047</v>
      </c>
      <c r="AO156" s="63">
        <v>16.610366451219512</v>
      </c>
      <c r="AP156" s="63">
        <v>9.160975756097562</v>
      </c>
      <c r="AQ156" s="63">
        <v>22.298780487804876</v>
      </c>
      <c r="AR156" s="63">
        <v>32.695121951219512</v>
      </c>
      <c r="AS156" s="63">
        <v>15.312194829268293</v>
      </c>
      <c r="AT156" s="63">
        <v>33.198170731707314</v>
      </c>
      <c r="AU156" s="63">
        <v>18.423780487804876</v>
      </c>
      <c r="AV156" s="63">
        <v>47.947560378048784</v>
      </c>
      <c r="AW156" s="63">
        <v>23.972560975609756</v>
      </c>
      <c r="AX156" s="63">
        <v>7.0292685853658536</v>
      </c>
      <c r="AY156" s="63">
        <v>1.0778048414634147</v>
      </c>
      <c r="AZ156" s="63">
        <v>4.2749998536585361</v>
      </c>
      <c r="BA156" s="63">
        <v>14.090853060975611</v>
      </c>
      <c r="BB156" s="63">
        <v>6.5841466341463422</v>
      </c>
      <c r="BC156" s="63">
        <v>15.296950926829268</v>
      </c>
      <c r="BD156" s="63">
        <v>11.995121658536585</v>
      </c>
      <c r="BE156" s="63">
        <v>7.9487803414634142</v>
      </c>
      <c r="BF156" s="63">
        <v>7.5201222439024393</v>
      </c>
    </row>
    <row r="157" spans="1:58" x14ac:dyDescent="0.35">
      <c r="A157" s="8">
        <v>44760</v>
      </c>
      <c r="B157">
        <v>3063.5</v>
      </c>
      <c r="C157">
        <v>1489.900024</v>
      </c>
      <c r="D157">
        <v>404.75</v>
      </c>
      <c r="E157">
        <v>6059.7998049999997</v>
      </c>
      <c r="F157">
        <v>72</v>
      </c>
      <c r="G157">
        <v>1930.5500489999999</v>
      </c>
      <c r="H157">
        <v>149.800003</v>
      </c>
      <c r="I157">
        <v>210.25</v>
      </c>
      <c r="J157">
        <v>221.89999399999999</v>
      </c>
      <c r="K157">
        <v>1347.5500489999999</v>
      </c>
      <c r="L157">
        <v>772</v>
      </c>
      <c r="M157">
        <v>1810.349976</v>
      </c>
      <c r="N157">
        <v>2714.6999510000001</v>
      </c>
      <c r="O157">
        <v>1262.3000489999999</v>
      </c>
      <c r="P157">
        <v>2736.1499020000001</v>
      </c>
      <c r="Q157">
        <v>1578.25</v>
      </c>
      <c r="R157">
        <v>3947.1000979999999</v>
      </c>
      <c r="S157">
        <v>2017.5500489999999</v>
      </c>
      <c r="T157">
        <v>585.95001200000002</v>
      </c>
      <c r="U157">
        <v>90.43</v>
      </c>
      <c r="V157">
        <v>367.10000600000001</v>
      </c>
      <c r="W157">
        <v>1177.150024</v>
      </c>
      <c r="X157">
        <v>542.75</v>
      </c>
      <c r="Y157">
        <v>1271.75</v>
      </c>
      <c r="Z157">
        <v>1011.900024</v>
      </c>
      <c r="AA157">
        <v>663.04998799999998</v>
      </c>
      <c r="AB157">
        <v>623.54998799999998</v>
      </c>
      <c r="AF157" s="63">
        <v>37.359756097560975</v>
      </c>
      <c r="AG157" s="63">
        <v>18.16951248780488</v>
      </c>
      <c r="AH157" s="63">
        <v>4.9359756097560972</v>
      </c>
      <c r="AI157" s="63">
        <v>73.899997621951215</v>
      </c>
      <c r="AJ157" s="63">
        <v>0.87804878048780488</v>
      </c>
      <c r="AK157" s="63">
        <v>23.543293280487806</v>
      </c>
      <c r="AL157" s="63">
        <v>1.8268293048780488</v>
      </c>
      <c r="AM157" s="63">
        <v>2.5640243902439024</v>
      </c>
      <c r="AN157" s="63">
        <v>2.706097487804878</v>
      </c>
      <c r="AO157" s="63">
        <v>16.433537182926827</v>
      </c>
      <c r="AP157" s="63">
        <v>9.4146341463414629</v>
      </c>
      <c r="AQ157" s="63">
        <v>22.077438731707318</v>
      </c>
      <c r="AR157" s="63">
        <v>33.106096963414636</v>
      </c>
      <c r="AS157" s="63">
        <v>15.393903036585366</v>
      </c>
      <c r="AT157" s="63">
        <v>33.367681731707322</v>
      </c>
      <c r="AU157" s="63">
        <v>19.246951219512194</v>
      </c>
      <c r="AV157" s="63">
        <v>48.135367048780488</v>
      </c>
      <c r="AW157" s="63">
        <v>24.604268890243901</v>
      </c>
      <c r="AX157" s="63">
        <v>7.1457318536585364</v>
      </c>
      <c r="AY157" s="63">
        <v>1.1028048780487805</v>
      </c>
      <c r="AZ157" s="63">
        <v>4.4768293414634144</v>
      </c>
      <c r="BA157" s="63">
        <v>14.355488097560976</v>
      </c>
      <c r="BB157" s="63">
        <v>6.6189024390243905</v>
      </c>
      <c r="BC157" s="63">
        <v>15.509146341463415</v>
      </c>
      <c r="BD157" s="63">
        <v>12.340244195121951</v>
      </c>
      <c r="BE157" s="63">
        <v>8.0859754634146341</v>
      </c>
      <c r="BF157" s="63">
        <v>7.6042681463414636</v>
      </c>
    </row>
    <row r="158" spans="1:58" x14ac:dyDescent="0.35">
      <c r="A158" s="8">
        <v>44761</v>
      </c>
      <c r="B158">
        <v>3074.25</v>
      </c>
      <c r="C158">
        <v>1484.150024</v>
      </c>
      <c r="D158">
        <v>405.64999399999999</v>
      </c>
      <c r="E158">
        <v>6065.9501950000003</v>
      </c>
      <c r="F158">
        <v>72.400002000000001</v>
      </c>
      <c r="G158">
        <v>1931.5500489999999</v>
      </c>
      <c r="H158">
        <v>150.75</v>
      </c>
      <c r="I158">
        <v>210</v>
      </c>
      <c r="J158">
        <v>230.35000600000001</v>
      </c>
      <c r="K158">
        <v>1348.0500489999999</v>
      </c>
      <c r="L158">
        <v>780.65002400000003</v>
      </c>
      <c r="M158">
        <v>1855.75</v>
      </c>
      <c r="N158">
        <v>2684.75</v>
      </c>
      <c r="O158">
        <v>1258.6999510000001</v>
      </c>
      <c r="P158">
        <v>2745.6499020000001</v>
      </c>
      <c r="Q158">
        <v>1582.9499510000001</v>
      </c>
      <c r="R158">
        <v>4020.1999510000001</v>
      </c>
      <c r="S158">
        <v>2022.099976</v>
      </c>
      <c r="T158">
        <v>584.84997599999997</v>
      </c>
      <c r="U158">
        <v>91.944999999999993</v>
      </c>
      <c r="V158">
        <v>367.95001200000002</v>
      </c>
      <c r="W158">
        <v>1169.9499510000001</v>
      </c>
      <c r="X158">
        <v>535.90002400000003</v>
      </c>
      <c r="Y158">
        <v>1270.5</v>
      </c>
      <c r="Z158">
        <v>995.15002400000003</v>
      </c>
      <c r="AA158">
        <v>672.90002400000003</v>
      </c>
      <c r="AB158">
        <v>654.70001200000002</v>
      </c>
      <c r="AF158" s="63">
        <v>37.490853658536587</v>
      </c>
      <c r="AG158" s="63">
        <v>18.099390536585368</v>
      </c>
      <c r="AH158" s="63">
        <v>4.9469511463414637</v>
      </c>
      <c r="AI158" s="63">
        <v>73.975002378048785</v>
      </c>
      <c r="AJ158" s="63">
        <v>0.88292685365853663</v>
      </c>
      <c r="AK158" s="63">
        <v>23.555488402439025</v>
      </c>
      <c r="AL158" s="63">
        <v>1.8384146341463414</v>
      </c>
      <c r="AM158" s="63">
        <v>2.5609756097560976</v>
      </c>
      <c r="AN158" s="63">
        <v>2.8091464146341463</v>
      </c>
      <c r="AO158" s="63">
        <v>16.439634743902438</v>
      </c>
      <c r="AP158" s="63">
        <v>9.5201222439024402</v>
      </c>
      <c r="AQ158" s="63">
        <v>22.631097560975611</v>
      </c>
      <c r="AR158" s="63">
        <v>32.740853658536587</v>
      </c>
      <c r="AS158" s="63">
        <v>15.349999402439025</v>
      </c>
      <c r="AT158" s="63">
        <v>33.483535390243901</v>
      </c>
      <c r="AU158" s="63">
        <v>19.304267695121951</v>
      </c>
      <c r="AV158" s="63">
        <v>49.02682867073171</v>
      </c>
      <c r="AW158" s="63">
        <v>24.659755804878049</v>
      </c>
      <c r="AX158" s="63">
        <v>7.1323167804878045</v>
      </c>
      <c r="AY158" s="63">
        <v>1.1212804878048779</v>
      </c>
      <c r="AZ158" s="63">
        <v>4.487195268292683</v>
      </c>
      <c r="BA158" s="63">
        <v>14.267682329268293</v>
      </c>
      <c r="BB158" s="63">
        <v>6.5353661463414641</v>
      </c>
      <c r="BC158" s="63">
        <v>15.49390243902439</v>
      </c>
      <c r="BD158" s="63">
        <v>12.135975902439025</v>
      </c>
      <c r="BE158" s="63">
        <v>8.2060978536585374</v>
      </c>
      <c r="BF158" s="63">
        <v>7.9841464878048782</v>
      </c>
    </row>
    <row r="159" spans="1:58" x14ac:dyDescent="0.35">
      <c r="A159" s="8">
        <v>44762</v>
      </c>
      <c r="B159">
        <v>3164.8000489999999</v>
      </c>
      <c r="C159">
        <v>1515.3000489999999</v>
      </c>
      <c r="D159">
        <v>412.10000600000001</v>
      </c>
      <c r="E159">
        <v>6074.3999020000001</v>
      </c>
      <c r="F159">
        <v>71.099997999999999</v>
      </c>
      <c r="G159">
        <v>1921.6999510000001</v>
      </c>
      <c r="H159">
        <v>150.550003</v>
      </c>
      <c r="I159">
        <v>209.25</v>
      </c>
      <c r="J159">
        <v>232.64999399999999</v>
      </c>
      <c r="K159">
        <v>1365.0500489999999</v>
      </c>
      <c r="L159">
        <v>783.09997599999997</v>
      </c>
      <c r="M159">
        <v>1884.599976</v>
      </c>
      <c r="N159">
        <v>2676.3500979999999</v>
      </c>
      <c r="O159">
        <v>1223.25</v>
      </c>
      <c r="P159">
        <v>2759.5500489999999</v>
      </c>
      <c r="Q159">
        <v>1585.6999510000001</v>
      </c>
      <c r="R159">
        <v>4110.25</v>
      </c>
      <c r="S159">
        <v>2093.4499510000001</v>
      </c>
      <c r="T159">
        <v>590.34997599999997</v>
      </c>
      <c r="U159">
        <v>92.845000999999996</v>
      </c>
      <c r="V159">
        <v>369.35000600000001</v>
      </c>
      <c r="W159">
        <v>1186.0500489999999</v>
      </c>
      <c r="X159">
        <v>525.20001200000002</v>
      </c>
      <c r="Y159">
        <v>1216.849976</v>
      </c>
      <c r="Z159">
        <v>978.90002400000003</v>
      </c>
      <c r="AA159">
        <v>670.65002400000003</v>
      </c>
      <c r="AB159">
        <v>661.84997599999997</v>
      </c>
      <c r="AF159" s="63">
        <v>38.595122548780488</v>
      </c>
      <c r="AG159" s="63">
        <v>18.479268890243901</v>
      </c>
      <c r="AH159" s="63">
        <v>5.0256098292682925</v>
      </c>
      <c r="AI159" s="63">
        <v>74.078047585365852</v>
      </c>
      <c r="AJ159" s="63">
        <v>0.86707314634146337</v>
      </c>
      <c r="AK159" s="63">
        <v>23.435365256097562</v>
      </c>
      <c r="AL159" s="63">
        <v>1.8359756463414634</v>
      </c>
      <c r="AM159" s="63">
        <v>2.5518292682926829</v>
      </c>
      <c r="AN159" s="63">
        <v>2.8371950487804876</v>
      </c>
      <c r="AO159" s="63">
        <v>16.64695181707317</v>
      </c>
      <c r="AP159" s="63">
        <v>9.5499997073170722</v>
      </c>
      <c r="AQ159" s="63">
        <v>22.982926536585367</v>
      </c>
      <c r="AR159" s="63">
        <v>32.63841582926829</v>
      </c>
      <c r="AS159" s="63">
        <v>14.917682926829269</v>
      </c>
      <c r="AT159" s="63">
        <v>33.653049378048777</v>
      </c>
      <c r="AU159" s="63">
        <v>19.337804280487806</v>
      </c>
      <c r="AV159" s="63">
        <v>50.125</v>
      </c>
      <c r="AW159" s="63">
        <v>25.529877451219512</v>
      </c>
      <c r="AX159" s="63">
        <v>7.1993899512195121</v>
      </c>
      <c r="AY159" s="63">
        <v>1.1322561097560975</v>
      </c>
      <c r="AZ159" s="63">
        <v>4.5042683658536582</v>
      </c>
      <c r="BA159" s="63">
        <v>14.464024987804878</v>
      </c>
      <c r="BB159" s="63">
        <v>6.4048781951219516</v>
      </c>
      <c r="BC159" s="63">
        <v>14.839633853658537</v>
      </c>
      <c r="BD159" s="63">
        <v>11.937805170731707</v>
      </c>
      <c r="BE159" s="63">
        <v>8.1786588292682936</v>
      </c>
      <c r="BF159" s="63">
        <v>8.0713411707317064</v>
      </c>
    </row>
    <row r="160" spans="1:58" x14ac:dyDescent="0.35">
      <c r="A160" s="8">
        <v>44763</v>
      </c>
      <c r="B160">
        <v>3177.3000489999999</v>
      </c>
      <c r="C160">
        <v>1532.900024</v>
      </c>
      <c r="D160">
        <v>414</v>
      </c>
      <c r="E160">
        <v>6266.8999020000001</v>
      </c>
      <c r="F160">
        <v>72.5</v>
      </c>
      <c r="G160">
        <v>1925.0500489999999</v>
      </c>
      <c r="H160">
        <v>150.85000600000001</v>
      </c>
      <c r="I160">
        <v>212.300003</v>
      </c>
      <c r="J160">
        <v>232.5</v>
      </c>
      <c r="K160">
        <v>1360.75</v>
      </c>
      <c r="L160">
        <v>786</v>
      </c>
      <c r="M160">
        <v>1851.099976</v>
      </c>
      <c r="N160">
        <v>2803.6000979999999</v>
      </c>
      <c r="O160">
        <v>1257</v>
      </c>
      <c r="P160">
        <v>2671.6000979999999</v>
      </c>
      <c r="Q160">
        <v>1556.9499510000001</v>
      </c>
      <c r="R160">
        <v>4150.0498049999997</v>
      </c>
      <c r="S160">
        <v>2103.3000489999999</v>
      </c>
      <c r="T160">
        <v>587.54998799999998</v>
      </c>
      <c r="U160">
        <v>93.43</v>
      </c>
      <c r="V160">
        <v>375.95001200000002</v>
      </c>
      <c r="W160">
        <v>1168.5500489999999</v>
      </c>
      <c r="X160">
        <v>529.09997599999997</v>
      </c>
      <c r="Y160">
        <v>1225.3000489999999</v>
      </c>
      <c r="Z160">
        <v>1077.099976</v>
      </c>
      <c r="AA160">
        <v>678.34997599999997</v>
      </c>
      <c r="AB160">
        <v>673.40002400000003</v>
      </c>
      <c r="AF160" s="63">
        <v>38.747561573170728</v>
      </c>
      <c r="AG160" s="63">
        <v>18.693902731707318</v>
      </c>
      <c r="AH160" s="63">
        <v>5.0487804878048781</v>
      </c>
      <c r="AI160" s="63">
        <v>76.425608560975604</v>
      </c>
      <c r="AJ160" s="63">
        <v>0.88414634146341464</v>
      </c>
      <c r="AK160" s="63">
        <v>23.476220109756095</v>
      </c>
      <c r="AL160" s="63">
        <v>1.8396342195121953</v>
      </c>
      <c r="AM160" s="63">
        <v>2.5890244268292681</v>
      </c>
      <c r="AN160" s="63">
        <v>2.8353658536585367</v>
      </c>
      <c r="AO160" s="63">
        <v>16.594512195121951</v>
      </c>
      <c r="AP160" s="63">
        <v>9.5853658536585371</v>
      </c>
      <c r="AQ160" s="63">
        <v>22.574389951219512</v>
      </c>
      <c r="AR160" s="63">
        <v>34.190245097560975</v>
      </c>
      <c r="AS160" s="63">
        <v>15.329268292682928</v>
      </c>
      <c r="AT160" s="63">
        <v>32.580489</v>
      </c>
      <c r="AU160" s="63">
        <v>18.987194524390244</v>
      </c>
      <c r="AV160" s="63">
        <v>50.610363475609752</v>
      </c>
      <c r="AW160" s="63">
        <v>25.650000597560975</v>
      </c>
      <c r="AX160" s="63">
        <v>7.1652437560975608</v>
      </c>
      <c r="AY160" s="63">
        <v>1.139390243902439</v>
      </c>
      <c r="AZ160" s="63">
        <v>4.5847562439024392</v>
      </c>
      <c r="BA160" s="63">
        <v>14.250610353658535</v>
      </c>
      <c r="BB160" s="63">
        <v>6.4524387317073169</v>
      </c>
      <c r="BC160" s="63">
        <v>14.942683524390244</v>
      </c>
      <c r="BD160" s="63">
        <v>13.135365560975609</v>
      </c>
      <c r="BE160" s="63">
        <v>8.2725606829268283</v>
      </c>
      <c r="BF160" s="63">
        <v>8.2121954146341469</v>
      </c>
    </row>
    <row r="161" spans="1:58" x14ac:dyDescent="0.35">
      <c r="A161" s="8">
        <v>44764</v>
      </c>
      <c r="B161">
        <v>3171</v>
      </c>
      <c r="C161">
        <v>1506.3000489999999</v>
      </c>
      <c r="D161">
        <v>410.85000600000001</v>
      </c>
      <c r="E161">
        <v>6258.25</v>
      </c>
      <c r="F161">
        <v>72.400002000000001</v>
      </c>
      <c r="G161">
        <v>1901.75</v>
      </c>
      <c r="H161">
        <v>148.949997</v>
      </c>
      <c r="I161">
        <v>210</v>
      </c>
      <c r="J161">
        <v>227.64999399999999</v>
      </c>
      <c r="K161">
        <v>1392.5</v>
      </c>
      <c r="L161">
        <v>800.04998799999998</v>
      </c>
      <c r="M161">
        <v>1835.5500489999999</v>
      </c>
      <c r="N161">
        <v>2753.1999510000001</v>
      </c>
      <c r="O161">
        <v>1226.4499510000001</v>
      </c>
      <c r="P161">
        <v>2668.3500979999999</v>
      </c>
      <c r="Q161">
        <v>1573.150024</v>
      </c>
      <c r="R161">
        <v>4125.2998049999997</v>
      </c>
      <c r="S161">
        <v>2089.5</v>
      </c>
      <c r="T161">
        <v>582.45001200000002</v>
      </c>
      <c r="U161">
        <v>93.605002999999996</v>
      </c>
      <c r="V161">
        <v>381.25</v>
      </c>
      <c r="W161">
        <v>1164.9499510000001</v>
      </c>
      <c r="X161">
        <v>535</v>
      </c>
      <c r="Y161">
        <v>1215.0500489999999</v>
      </c>
      <c r="Z161">
        <v>1056.150024</v>
      </c>
      <c r="AA161">
        <v>678.84997599999997</v>
      </c>
      <c r="AB161">
        <v>657.95001200000002</v>
      </c>
      <c r="AF161" s="63">
        <v>38.670731707317074</v>
      </c>
      <c r="AG161" s="63">
        <v>18.369512792682926</v>
      </c>
      <c r="AH161" s="63">
        <v>5.0103659268292686</v>
      </c>
      <c r="AI161" s="63">
        <v>76.320121951219505</v>
      </c>
      <c r="AJ161" s="63">
        <v>0.88292685365853663</v>
      </c>
      <c r="AK161" s="63">
        <v>23.192073170731707</v>
      </c>
      <c r="AL161" s="63">
        <v>1.8164633780487804</v>
      </c>
      <c r="AM161" s="63">
        <v>2.5609756097560976</v>
      </c>
      <c r="AN161" s="63">
        <v>2.7762194390243899</v>
      </c>
      <c r="AO161" s="63">
        <v>16.98170731707317</v>
      </c>
      <c r="AP161" s="63">
        <v>9.7567071707317066</v>
      </c>
      <c r="AQ161" s="63">
        <v>22.384756695121951</v>
      </c>
      <c r="AR161" s="63">
        <v>33.575609158536587</v>
      </c>
      <c r="AS161" s="63">
        <v>14.956706719512196</v>
      </c>
      <c r="AT161" s="63">
        <v>32.540854853658537</v>
      </c>
      <c r="AU161" s="63">
        <v>19.184756390243901</v>
      </c>
      <c r="AV161" s="63">
        <v>50.308534207317066</v>
      </c>
      <c r="AW161" s="63">
        <v>25.48170731707317</v>
      </c>
      <c r="AX161" s="63">
        <v>7.1030489268292687</v>
      </c>
      <c r="AY161" s="63">
        <v>1.1415244268292684</v>
      </c>
      <c r="AZ161" s="63">
        <v>4.649390243902439</v>
      </c>
      <c r="BA161" s="63">
        <v>14.206706719512196</v>
      </c>
      <c r="BB161" s="63">
        <v>6.524390243902439</v>
      </c>
      <c r="BC161" s="63">
        <v>14.817683524390244</v>
      </c>
      <c r="BD161" s="63">
        <v>12.879878341463415</v>
      </c>
      <c r="BE161" s="63">
        <v>8.2786582439024379</v>
      </c>
      <c r="BF161" s="63">
        <v>8.0237806341463411</v>
      </c>
    </row>
    <row r="162" spans="1:58" x14ac:dyDescent="0.35">
      <c r="A162" s="8">
        <v>44767</v>
      </c>
      <c r="B162">
        <v>3166.75</v>
      </c>
      <c r="C162">
        <v>1503.599976</v>
      </c>
      <c r="D162">
        <v>414.79998799999998</v>
      </c>
      <c r="E162">
        <v>6227</v>
      </c>
      <c r="F162">
        <v>72.449996999999996</v>
      </c>
      <c r="G162">
        <v>1860.349976</v>
      </c>
      <c r="H162">
        <v>150.10000600000001</v>
      </c>
      <c r="I162">
        <v>207.89999399999999</v>
      </c>
      <c r="J162">
        <v>232.10000600000001</v>
      </c>
      <c r="K162">
        <v>1396.599976</v>
      </c>
      <c r="L162">
        <v>800.90002400000003</v>
      </c>
      <c r="M162">
        <v>1833.900024</v>
      </c>
      <c r="N162">
        <v>2722.5500489999999</v>
      </c>
      <c r="O162">
        <v>1226.3000489999999</v>
      </c>
      <c r="P162">
        <v>2688.1999510000001</v>
      </c>
      <c r="Q162">
        <v>1555.0500489999999</v>
      </c>
      <c r="R162">
        <v>4189.8999020000001</v>
      </c>
      <c r="S162">
        <v>2098</v>
      </c>
      <c r="T162">
        <v>585.5</v>
      </c>
      <c r="U162">
        <v>96.07</v>
      </c>
      <c r="V162">
        <v>387.04998799999998</v>
      </c>
      <c r="W162">
        <v>1144.9499510000001</v>
      </c>
      <c r="X162">
        <v>526.75</v>
      </c>
      <c r="Y162">
        <v>1189.1999510000001</v>
      </c>
      <c r="Z162">
        <v>1055.5500489999999</v>
      </c>
      <c r="AA162">
        <v>678.40002400000003</v>
      </c>
      <c r="AB162">
        <v>658.04998799999998</v>
      </c>
      <c r="AF162" s="63">
        <v>38.618902439024389</v>
      </c>
      <c r="AG162" s="63">
        <v>18.336585073170731</v>
      </c>
      <c r="AH162" s="63">
        <v>5.0585364390243903</v>
      </c>
      <c r="AI162" s="63">
        <v>75.939024390243901</v>
      </c>
      <c r="AJ162" s="63">
        <v>0.88353654878048771</v>
      </c>
      <c r="AK162" s="63">
        <v>22.687194829268293</v>
      </c>
      <c r="AL162" s="63">
        <v>1.8304878780487805</v>
      </c>
      <c r="AM162" s="63">
        <v>2.5353657804878047</v>
      </c>
      <c r="AN162" s="63">
        <v>2.8304878780487805</v>
      </c>
      <c r="AO162" s="63">
        <v>17.031707024390244</v>
      </c>
      <c r="AP162" s="63">
        <v>9.7670734634146346</v>
      </c>
      <c r="AQ162" s="63">
        <v>22.364634439024389</v>
      </c>
      <c r="AR162" s="63">
        <v>33.201829865853661</v>
      </c>
      <c r="AS162" s="63">
        <v>14.954878646341463</v>
      </c>
      <c r="AT162" s="63">
        <v>32.782926231707314</v>
      </c>
      <c r="AU162" s="63">
        <v>18.964024987804876</v>
      </c>
      <c r="AV162" s="63">
        <v>51.096340268292685</v>
      </c>
      <c r="AW162" s="63">
        <v>25.585365853658537</v>
      </c>
      <c r="AX162" s="63">
        <v>7.1402439024390247</v>
      </c>
      <c r="AY162" s="63">
        <v>1.1715853658536584</v>
      </c>
      <c r="AZ162" s="63">
        <v>4.7201218048780484</v>
      </c>
      <c r="BA162" s="63">
        <v>13.962804280487806</v>
      </c>
      <c r="BB162" s="63">
        <v>6.4237804878048781</v>
      </c>
      <c r="BC162" s="63">
        <v>14.502438426829269</v>
      </c>
      <c r="BD162" s="63">
        <v>12.872561573170731</v>
      </c>
      <c r="BE162" s="63">
        <v>8.2731710243902441</v>
      </c>
      <c r="BF162" s="63">
        <v>8.024999853658537</v>
      </c>
    </row>
    <row r="163" spans="1:58" x14ac:dyDescent="0.35">
      <c r="A163" s="8">
        <v>44768</v>
      </c>
      <c r="B163">
        <v>3115.8999020000001</v>
      </c>
      <c r="C163">
        <v>1451.150024</v>
      </c>
      <c r="D163">
        <v>405.20001200000002</v>
      </c>
      <c r="E163">
        <v>6264.4501950000003</v>
      </c>
      <c r="F163">
        <v>72.449996999999996</v>
      </c>
      <c r="G163">
        <v>1862.3000489999999</v>
      </c>
      <c r="H163">
        <v>150</v>
      </c>
      <c r="I163">
        <v>209.10000600000001</v>
      </c>
      <c r="J163">
        <v>228.25</v>
      </c>
      <c r="K163">
        <v>1393.75</v>
      </c>
      <c r="L163">
        <v>796.29998799999998</v>
      </c>
      <c r="M163">
        <v>1844.5</v>
      </c>
      <c r="N163">
        <v>2676.75</v>
      </c>
      <c r="O163">
        <v>1210.5500489999999</v>
      </c>
      <c r="P163">
        <v>2721.1000979999999</v>
      </c>
      <c r="Q163">
        <v>1529.1999510000001</v>
      </c>
      <c r="R163">
        <v>4110.2001950000003</v>
      </c>
      <c r="S163">
        <v>2079.5</v>
      </c>
      <c r="T163">
        <v>597.75</v>
      </c>
      <c r="U163">
        <v>94.949996999999996</v>
      </c>
      <c r="V163">
        <v>381.89999399999999</v>
      </c>
      <c r="W163">
        <v>1138.1999510000001</v>
      </c>
      <c r="X163">
        <v>522.54998799999998</v>
      </c>
      <c r="Y163">
        <v>1157</v>
      </c>
      <c r="Z163">
        <v>1041.349976</v>
      </c>
      <c r="AA163">
        <v>684.09997599999997</v>
      </c>
      <c r="AB163">
        <v>646.20001200000002</v>
      </c>
      <c r="AF163" s="63">
        <v>37.998779292682926</v>
      </c>
      <c r="AG163" s="63">
        <v>17.696951512195124</v>
      </c>
      <c r="AH163" s="63">
        <v>4.9414635609756097</v>
      </c>
      <c r="AI163" s="63">
        <v>76.395734085365859</v>
      </c>
      <c r="AJ163" s="63">
        <v>0.88353654878048771</v>
      </c>
      <c r="AK163" s="63">
        <v>22.710976207317074</v>
      </c>
      <c r="AL163" s="63">
        <v>1.8292682926829269</v>
      </c>
      <c r="AM163" s="63">
        <v>2.550000073170732</v>
      </c>
      <c r="AN163" s="63">
        <v>2.7835365853658538</v>
      </c>
      <c r="AO163" s="63">
        <v>16.996951219512194</v>
      </c>
      <c r="AP163" s="63">
        <v>9.7109754634146341</v>
      </c>
      <c r="AQ163" s="63">
        <v>22.493902439024389</v>
      </c>
      <c r="AR163" s="63">
        <v>32.643292682926827</v>
      </c>
      <c r="AS163" s="63">
        <v>14.762805475609756</v>
      </c>
      <c r="AT163" s="63">
        <v>33.184147536585364</v>
      </c>
      <c r="AU163" s="63">
        <v>18.648779890243905</v>
      </c>
      <c r="AV163" s="63">
        <v>50.124392621951223</v>
      </c>
      <c r="AW163" s="63">
        <v>25.359756097560975</v>
      </c>
      <c r="AX163" s="63">
        <v>7.2896341463414638</v>
      </c>
      <c r="AY163" s="63">
        <v>1.1579267926829269</v>
      </c>
      <c r="AZ163" s="63">
        <v>4.6573169999999999</v>
      </c>
      <c r="BA163" s="63">
        <v>13.880487207317074</v>
      </c>
      <c r="BB163" s="63">
        <v>6.3725608292682923</v>
      </c>
      <c r="BC163" s="63">
        <v>14.109756097560975</v>
      </c>
      <c r="BD163" s="63">
        <v>12.699389951219512</v>
      </c>
      <c r="BE163" s="63">
        <v>8.3426826341463407</v>
      </c>
      <c r="BF163" s="63">
        <v>7.8804879512195125</v>
      </c>
    </row>
    <row r="164" spans="1:58" x14ac:dyDescent="0.35">
      <c r="A164" s="8">
        <v>44769</v>
      </c>
      <c r="B164">
        <v>3188.8500979999999</v>
      </c>
      <c r="C164">
        <v>1471.0500489999999</v>
      </c>
      <c r="D164">
        <v>406.64999399999999</v>
      </c>
      <c r="E164">
        <v>6396.3500979999999</v>
      </c>
      <c r="F164">
        <v>72.800003000000004</v>
      </c>
      <c r="G164">
        <v>1906.1999510000001</v>
      </c>
      <c r="H164">
        <v>149.699997</v>
      </c>
      <c r="I164">
        <v>210.64999399999999</v>
      </c>
      <c r="J164">
        <v>228.5</v>
      </c>
      <c r="K164">
        <v>1404.400024</v>
      </c>
      <c r="L164">
        <v>800.5</v>
      </c>
      <c r="M164">
        <v>1828.349976</v>
      </c>
      <c r="N164">
        <v>2690.3000489999999</v>
      </c>
      <c r="O164">
        <v>1221</v>
      </c>
      <c r="P164">
        <v>2770.3999020000001</v>
      </c>
      <c r="Q164">
        <v>1519.650024</v>
      </c>
      <c r="R164">
        <v>4125.6000979999999</v>
      </c>
      <c r="S164">
        <v>2170.1000979999999</v>
      </c>
      <c r="T164">
        <v>602.70001200000002</v>
      </c>
      <c r="U164">
        <v>95.940002000000007</v>
      </c>
      <c r="V164">
        <v>388.64999399999999</v>
      </c>
      <c r="W164">
        <v>1149.349976</v>
      </c>
      <c r="X164">
        <v>521.25</v>
      </c>
      <c r="Y164">
        <v>1188.349976</v>
      </c>
      <c r="Z164">
        <v>1035.25</v>
      </c>
      <c r="AA164">
        <v>674.90002400000003</v>
      </c>
      <c r="AB164">
        <v>642.04998799999998</v>
      </c>
      <c r="AF164" s="63">
        <v>38.88841582926829</v>
      </c>
      <c r="AG164" s="63">
        <v>17.939634743902438</v>
      </c>
      <c r="AH164" s="63">
        <v>4.9591462682926828</v>
      </c>
      <c r="AI164" s="63">
        <v>78.004269487804876</v>
      </c>
      <c r="AJ164" s="63">
        <v>0.88780491463414635</v>
      </c>
      <c r="AK164" s="63">
        <v>23.246340865853661</v>
      </c>
      <c r="AL164" s="63">
        <v>1.825609719512195</v>
      </c>
      <c r="AM164" s="63">
        <v>2.5689023658536585</v>
      </c>
      <c r="AN164" s="63">
        <v>2.7865853658536586</v>
      </c>
      <c r="AO164" s="63">
        <v>17.126829560975612</v>
      </c>
      <c r="AP164" s="63">
        <v>9.7621951219512191</v>
      </c>
      <c r="AQ164" s="63">
        <v>22.296950926829268</v>
      </c>
      <c r="AR164" s="63">
        <v>32.808537182926827</v>
      </c>
      <c r="AS164" s="63">
        <v>14.890243902439025</v>
      </c>
      <c r="AT164" s="63">
        <v>33.785364658536587</v>
      </c>
      <c r="AU164" s="63">
        <v>18.532317365853658</v>
      </c>
      <c r="AV164" s="63">
        <v>50.312196317073166</v>
      </c>
      <c r="AW164" s="63">
        <v>26.464635341463413</v>
      </c>
      <c r="AX164" s="63">
        <v>7.3500001463414639</v>
      </c>
      <c r="AY164" s="63">
        <v>1.170000024390244</v>
      </c>
      <c r="AZ164" s="63">
        <v>4.7396340731707314</v>
      </c>
      <c r="BA164" s="63">
        <v>14.016463121951219</v>
      </c>
      <c r="BB164" s="63">
        <v>6.3567073170731705</v>
      </c>
      <c r="BC164" s="63">
        <v>14.492072878048781</v>
      </c>
      <c r="BD164" s="63">
        <v>12.625</v>
      </c>
      <c r="BE164" s="63">
        <v>8.2304880975609755</v>
      </c>
      <c r="BF164" s="63">
        <v>7.8298779024390246</v>
      </c>
    </row>
    <row r="165" spans="1:58" x14ac:dyDescent="0.35">
      <c r="A165" s="8">
        <v>44770</v>
      </c>
      <c r="B165">
        <v>3260.5</v>
      </c>
      <c r="C165">
        <v>1517.400024</v>
      </c>
      <c r="D165">
        <v>416</v>
      </c>
      <c r="E165">
        <v>7076.6000979999999</v>
      </c>
      <c r="F165">
        <v>74.25</v>
      </c>
      <c r="G165">
        <v>1945.150024</v>
      </c>
      <c r="H165">
        <v>150.35000600000001</v>
      </c>
      <c r="I165">
        <v>214.199997</v>
      </c>
      <c r="J165">
        <v>229.39999399999999</v>
      </c>
      <c r="K165">
        <v>1416.849976</v>
      </c>
      <c r="L165">
        <v>814.59997599999997</v>
      </c>
      <c r="M165">
        <v>1853.5</v>
      </c>
      <c r="N165">
        <v>2683.3999020000001</v>
      </c>
      <c r="O165">
        <v>1225.25</v>
      </c>
      <c r="P165">
        <v>2798.3000489999999</v>
      </c>
      <c r="Q165">
        <v>1493.4499510000001</v>
      </c>
      <c r="R165">
        <v>4190.5</v>
      </c>
      <c r="S165">
        <v>2144.5</v>
      </c>
      <c r="T165">
        <v>616.70001200000002</v>
      </c>
      <c r="U165">
        <v>100.349998</v>
      </c>
      <c r="V165">
        <v>392.39999399999999</v>
      </c>
      <c r="W165">
        <v>1191.4499510000001</v>
      </c>
      <c r="X165">
        <v>531.59997599999997</v>
      </c>
      <c r="Y165">
        <v>1189.1999510000001</v>
      </c>
      <c r="Z165">
        <v>1034.0500489999999</v>
      </c>
      <c r="AA165">
        <v>666.84997599999997</v>
      </c>
      <c r="AB165">
        <v>648.15002400000003</v>
      </c>
      <c r="AF165" s="63">
        <v>39.762195121951223</v>
      </c>
      <c r="AG165" s="63">
        <v>18.504878341463414</v>
      </c>
      <c r="AH165" s="63">
        <v>5.0731707317073171</v>
      </c>
      <c r="AI165" s="63">
        <v>86.300001195121951</v>
      </c>
      <c r="AJ165" s="63">
        <v>0.90548780487804881</v>
      </c>
      <c r="AK165" s="63">
        <v>23.721341756097562</v>
      </c>
      <c r="AL165" s="63">
        <v>1.8335366585365855</v>
      </c>
      <c r="AM165" s="63">
        <v>2.6121950853658538</v>
      </c>
      <c r="AN165" s="63">
        <v>2.7975609024390242</v>
      </c>
      <c r="AO165" s="63">
        <v>17.278658243902438</v>
      </c>
      <c r="AP165" s="63">
        <v>9.9341460487804873</v>
      </c>
      <c r="AQ165" s="63">
        <v>22.603658536585368</v>
      </c>
      <c r="AR165" s="63">
        <v>32.724389048780488</v>
      </c>
      <c r="AS165" s="63">
        <v>14.942073170731707</v>
      </c>
      <c r="AT165" s="63">
        <v>34.125610353658537</v>
      </c>
      <c r="AU165" s="63">
        <v>18.212804280487806</v>
      </c>
      <c r="AV165" s="63">
        <v>51.103658536585364</v>
      </c>
      <c r="AW165" s="63">
        <v>26.152439024390244</v>
      </c>
      <c r="AX165" s="63">
        <v>7.5207318536585364</v>
      </c>
      <c r="AY165" s="63">
        <v>1.2237804634146341</v>
      </c>
      <c r="AZ165" s="63">
        <v>4.7853657804878047</v>
      </c>
      <c r="BA165" s="63">
        <v>14.529877451219512</v>
      </c>
      <c r="BB165" s="63">
        <v>6.4829265365853654</v>
      </c>
      <c r="BC165" s="63">
        <v>14.502438426829269</v>
      </c>
      <c r="BD165" s="63">
        <v>12.610366451219512</v>
      </c>
      <c r="BE165" s="63">
        <v>8.1323167804878054</v>
      </c>
      <c r="BF165" s="63">
        <v>7.9042685853658536</v>
      </c>
    </row>
    <row r="166" spans="1:58" x14ac:dyDescent="0.35">
      <c r="A166" s="8">
        <v>44771</v>
      </c>
      <c r="B166">
        <v>3301.8999020000001</v>
      </c>
      <c r="C166">
        <v>1549.6999510000001</v>
      </c>
      <c r="D166">
        <v>423.70001200000002</v>
      </c>
      <c r="E166">
        <v>7209.1000979999999</v>
      </c>
      <c r="F166">
        <v>75.150002000000001</v>
      </c>
      <c r="G166">
        <v>1947.3000489999999</v>
      </c>
      <c r="H166">
        <v>152.949997</v>
      </c>
      <c r="I166">
        <v>213.949997</v>
      </c>
      <c r="J166">
        <v>232.39999399999999</v>
      </c>
      <c r="K166">
        <v>1434.1999510000001</v>
      </c>
      <c r="L166">
        <v>818.59997599999997</v>
      </c>
      <c r="M166">
        <v>1841.1999510000001</v>
      </c>
      <c r="N166">
        <v>2694.1999510000001</v>
      </c>
      <c r="O166">
        <v>1249.349976</v>
      </c>
      <c r="P166">
        <v>2797.25</v>
      </c>
      <c r="Q166">
        <v>1483</v>
      </c>
      <c r="R166">
        <v>4212.2998049999997</v>
      </c>
      <c r="S166">
        <v>2303.6000979999999</v>
      </c>
      <c r="T166">
        <v>629.59997599999997</v>
      </c>
      <c r="U166">
        <v>107.599998</v>
      </c>
      <c r="V166">
        <v>415.04998799999998</v>
      </c>
      <c r="W166">
        <v>1294.400024</v>
      </c>
      <c r="X166">
        <v>555.5</v>
      </c>
      <c r="Y166">
        <v>1219.900024</v>
      </c>
      <c r="Z166">
        <v>1045.900024</v>
      </c>
      <c r="AA166">
        <v>677.95001200000002</v>
      </c>
      <c r="AB166">
        <v>647.54998799999998</v>
      </c>
      <c r="AF166" s="63">
        <v>40.26707197560976</v>
      </c>
      <c r="AG166" s="63">
        <v>18.898779890243905</v>
      </c>
      <c r="AH166" s="63">
        <v>5.1670733170731706</v>
      </c>
      <c r="AI166" s="63">
        <v>87.91585485365853</v>
      </c>
      <c r="AJ166" s="63">
        <v>0.9164634390243902</v>
      </c>
      <c r="AK166" s="63">
        <v>23.747561573170731</v>
      </c>
      <c r="AL166" s="63">
        <v>1.8652438658536585</v>
      </c>
      <c r="AM166" s="63">
        <v>2.6091463048780486</v>
      </c>
      <c r="AN166" s="63">
        <v>2.8341462682926828</v>
      </c>
      <c r="AO166" s="63">
        <v>17.490243304878049</v>
      </c>
      <c r="AP166" s="63">
        <v>9.9829265365853654</v>
      </c>
      <c r="AQ166" s="63">
        <v>22.453657939024392</v>
      </c>
      <c r="AR166" s="63">
        <v>32.856096963414636</v>
      </c>
      <c r="AS166" s="63">
        <v>15.235975317073171</v>
      </c>
      <c r="AT166" s="63">
        <v>34.112804878048777</v>
      </c>
      <c r="AU166" s="63">
        <v>18.085365853658537</v>
      </c>
      <c r="AV166" s="63">
        <v>51.369509817073165</v>
      </c>
      <c r="AW166" s="63">
        <v>28.092684121951219</v>
      </c>
      <c r="AX166" s="63">
        <v>7.6780484878048778</v>
      </c>
      <c r="AY166" s="63">
        <v>1.3121950975609755</v>
      </c>
      <c r="AZ166" s="63">
        <v>5.0615852195121951</v>
      </c>
      <c r="BA166" s="63">
        <v>15.785366146341463</v>
      </c>
      <c r="BB166" s="63">
        <v>6.774390243902439</v>
      </c>
      <c r="BC166" s="63">
        <v>14.87682956097561</v>
      </c>
      <c r="BD166" s="63">
        <v>12.754878341463415</v>
      </c>
      <c r="BE166" s="63">
        <v>8.2676830731707316</v>
      </c>
      <c r="BF166" s="63">
        <v>7.8969510731707313</v>
      </c>
    </row>
    <row r="167" spans="1:58" x14ac:dyDescent="0.35">
      <c r="A167" s="8">
        <v>44774</v>
      </c>
      <c r="B167">
        <v>3298.8000489999999</v>
      </c>
      <c r="C167">
        <v>1551.0500489999999</v>
      </c>
      <c r="D167">
        <v>429</v>
      </c>
      <c r="E167">
        <v>7261</v>
      </c>
      <c r="F167">
        <v>76.400002000000001</v>
      </c>
      <c r="G167">
        <v>1999.849976</v>
      </c>
      <c r="H167">
        <v>156.5</v>
      </c>
      <c r="I167">
        <v>218.949997</v>
      </c>
      <c r="J167">
        <v>236</v>
      </c>
      <c r="K167">
        <v>1446.150024</v>
      </c>
      <c r="L167">
        <v>823.40002400000003</v>
      </c>
      <c r="M167">
        <v>1846.349976</v>
      </c>
      <c r="N167">
        <v>2758.8500979999999</v>
      </c>
      <c r="O167">
        <v>1287.900024</v>
      </c>
      <c r="P167">
        <v>2898</v>
      </c>
      <c r="Q167">
        <v>1447.650024</v>
      </c>
      <c r="R167">
        <v>4288.1000979999999</v>
      </c>
      <c r="S167">
        <v>2308.8500979999999</v>
      </c>
      <c r="T167">
        <v>639.20001200000002</v>
      </c>
      <c r="U167">
        <v>108.25</v>
      </c>
      <c r="V167">
        <v>424</v>
      </c>
      <c r="W167">
        <v>1313.3000489999999</v>
      </c>
      <c r="X167">
        <v>546.04998799999998</v>
      </c>
      <c r="Y167">
        <v>1230.8000489999999</v>
      </c>
      <c r="Z167">
        <v>1049.1999510000001</v>
      </c>
      <c r="AA167">
        <v>694.45001200000002</v>
      </c>
      <c r="AB167">
        <v>669.70001200000002</v>
      </c>
      <c r="AF167" s="63">
        <v>40.229268890243901</v>
      </c>
      <c r="AG167" s="63">
        <v>18.9152445</v>
      </c>
      <c r="AH167" s="63">
        <v>5.2317073170731705</v>
      </c>
      <c r="AI167" s="63">
        <v>88.548780487804876</v>
      </c>
      <c r="AJ167" s="63">
        <v>0.93170734146341461</v>
      </c>
      <c r="AK167" s="63">
        <v>24.388414341463413</v>
      </c>
      <c r="AL167" s="63">
        <v>1.9085365853658536</v>
      </c>
      <c r="AM167" s="63">
        <v>2.6701219146341462</v>
      </c>
      <c r="AN167" s="63">
        <v>2.8780487804878048</v>
      </c>
      <c r="AO167" s="63">
        <v>17.635975902439025</v>
      </c>
      <c r="AP167" s="63">
        <v>10.041463707317073</v>
      </c>
      <c r="AQ167" s="63">
        <v>22.516463121951219</v>
      </c>
      <c r="AR167" s="63">
        <v>33.644513390243901</v>
      </c>
      <c r="AS167" s="63">
        <v>15.706097853658537</v>
      </c>
      <c r="AT167" s="63">
        <v>35.341463414634148</v>
      </c>
      <c r="AU167" s="63">
        <v>17.654268585365855</v>
      </c>
      <c r="AV167" s="63">
        <v>52.293903634146339</v>
      </c>
      <c r="AW167" s="63">
        <v>28.15670851219512</v>
      </c>
      <c r="AX167" s="63">
        <v>7.7951220975609754</v>
      </c>
      <c r="AY167" s="63">
        <v>1.3201219512195121</v>
      </c>
      <c r="AZ167" s="63">
        <v>5.1707317073170733</v>
      </c>
      <c r="BA167" s="63">
        <v>16.015854256097562</v>
      </c>
      <c r="BB167" s="63">
        <v>6.6591461951219513</v>
      </c>
      <c r="BC167" s="63">
        <v>15.009756695121951</v>
      </c>
      <c r="BD167" s="63">
        <v>12.795121353658537</v>
      </c>
      <c r="BE167" s="63">
        <v>8.4689025853658535</v>
      </c>
      <c r="BF167" s="63">
        <v>8.1670733170731715</v>
      </c>
    </row>
    <row r="168" spans="1:58" x14ac:dyDescent="0.35">
      <c r="A168" s="8">
        <v>44775</v>
      </c>
      <c r="B168">
        <v>3291.8000489999999</v>
      </c>
      <c r="C168">
        <v>1543.599976</v>
      </c>
      <c r="D168">
        <v>429.60000600000001</v>
      </c>
      <c r="E168">
        <v>7341.8999020000001</v>
      </c>
      <c r="F168">
        <v>76.599997999999999</v>
      </c>
      <c r="G168">
        <v>2009.599976</v>
      </c>
      <c r="H168">
        <v>159.550003</v>
      </c>
      <c r="I168">
        <v>222.60000600000001</v>
      </c>
      <c r="J168">
        <v>237.300003</v>
      </c>
      <c r="K168">
        <v>1430.25</v>
      </c>
      <c r="L168">
        <v>817.75</v>
      </c>
      <c r="M168">
        <v>1839.6999510000001</v>
      </c>
      <c r="N168">
        <v>2736.8000489999999</v>
      </c>
      <c r="O168">
        <v>1290.1999510000001</v>
      </c>
      <c r="P168">
        <v>2891.75</v>
      </c>
      <c r="Q168">
        <v>1455.4499510000001</v>
      </c>
      <c r="R168">
        <v>4325.8999020000001</v>
      </c>
      <c r="S168">
        <v>2325</v>
      </c>
      <c r="T168">
        <v>648.70001200000002</v>
      </c>
      <c r="U168">
        <v>107</v>
      </c>
      <c r="V168">
        <v>418.39999399999999</v>
      </c>
      <c r="W168">
        <v>1285.1999510000001</v>
      </c>
      <c r="X168">
        <v>538.5</v>
      </c>
      <c r="Y168">
        <v>1241.900024</v>
      </c>
      <c r="Z168">
        <v>1058.849976</v>
      </c>
      <c r="AA168">
        <v>686.79998799999998</v>
      </c>
      <c r="AB168">
        <v>670.95001200000002</v>
      </c>
      <c r="AF168" s="63">
        <v>40.143903036585364</v>
      </c>
      <c r="AG168" s="63">
        <v>18.824389951219512</v>
      </c>
      <c r="AH168" s="63">
        <v>5.2390244634146343</v>
      </c>
      <c r="AI168" s="63">
        <v>89.535364658536594</v>
      </c>
      <c r="AJ168" s="63">
        <v>0.93414631707317075</v>
      </c>
      <c r="AK168" s="63">
        <v>24.507316780487805</v>
      </c>
      <c r="AL168" s="63">
        <v>1.9457317439024391</v>
      </c>
      <c r="AM168" s="63">
        <v>2.7146342195121953</v>
      </c>
      <c r="AN168" s="63">
        <v>2.8939024756097562</v>
      </c>
      <c r="AO168" s="63">
        <v>17.442073170731707</v>
      </c>
      <c r="AP168" s="63">
        <v>9.9725609756097562</v>
      </c>
      <c r="AQ168" s="63">
        <v>22.435365256097562</v>
      </c>
      <c r="AR168" s="63">
        <v>33.375610353658537</v>
      </c>
      <c r="AS168" s="63">
        <v>15.73414574390244</v>
      </c>
      <c r="AT168" s="63">
        <v>35.265243902439025</v>
      </c>
      <c r="AU168" s="63">
        <v>17.749389646341463</v>
      </c>
      <c r="AV168" s="63">
        <v>52.754876853658537</v>
      </c>
      <c r="AW168" s="63">
        <v>28.353658536585368</v>
      </c>
      <c r="AX168" s="63">
        <v>7.9109757560975611</v>
      </c>
      <c r="AY168" s="63">
        <v>1.3048780487804879</v>
      </c>
      <c r="AZ168" s="63">
        <v>5.1024389512195123</v>
      </c>
      <c r="BA168" s="63">
        <v>15.673170134146343</v>
      </c>
      <c r="BB168" s="63">
        <v>6.5670731707317076</v>
      </c>
      <c r="BC168" s="63">
        <v>15.14512224390244</v>
      </c>
      <c r="BD168" s="63">
        <v>12.912804585365853</v>
      </c>
      <c r="BE168" s="63">
        <v>8.375609609756097</v>
      </c>
      <c r="BF168" s="63">
        <v>8.1823172195121945</v>
      </c>
    </row>
    <row r="169" spans="1:58" x14ac:dyDescent="0.35">
      <c r="A169" s="8">
        <v>44776</v>
      </c>
      <c r="B169">
        <v>3339.5</v>
      </c>
      <c r="C169">
        <v>1566.099976</v>
      </c>
      <c r="D169">
        <v>432.35000600000001</v>
      </c>
      <c r="E169">
        <v>7296.3500979999999</v>
      </c>
      <c r="F169">
        <v>74.449996999999996</v>
      </c>
      <c r="G169">
        <v>2001.5500489999999</v>
      </c>
      <c r="H169">
        <v>159.64999399999999</v>
      </c>
      <c r="I169">
        <v>223.60000600000001</v>
      </c>
      <c r="J169">
        <v>237.949997</v>
      </c>
      <c r="K169">
        <v>1433.599976</v>
      </c>
      <c r="L169">
        <v>824.79998799999998</v>
      </c>
      <c r="M169">
        <v>1904.5</v>
      </c>
      <c r="N169">
        <v>2614.6499020000001</v>
      </c>
      <c r="O169">
        <v>1279.4499510000001</v>
      </c>
      <c r="P169">
        <v>2890.5</v>
      </c>
      <c r="Q169">
        <v>1452.4499510000001</v>
      </c>
      <c r="R169">
        <v>4310.0498049999997</v>
      </c>
      <c r="S169">
        <v>2358.9499510000001</v>
      </c>
      <c r="T169">
        <v>652.79998799999998</v>
      </c>
      <c r="U169">
        <v>107.050003</v>
      </c>
      <c r="V169">
        <v>414.25</v>
      </c>
      <c r="W169">
        <v>1283.5500489999999</v>
      </c>
      <c r="X169">
        <v>535.34997599999997</v>
      </c>
      <c r="Y169">
        <v>1229.5500489999999</v>
      </c>
      <c r="Z169">
        <v>1073.349976</v>
      </c>
      <c r="AA169">
        <v>693.15002400000003</v>
      </c>
      <c r="AB169">
        <v>657.75</v>
      </c>
      <c r="AF169" s="63">
        <v>40.725609756097562</v>
      </c>
      <c r="AG169" s="63">
        <v>19.09878019512195</v>
      </c>
      <c r="AH169" s="63">
        <v>5.2725610487804877</v>
      </c>
      <c r="AI169" s="63">
        <v>88.979879243902431</v>
      </c>
      <c r="AJ169" s="63">
        <v>0.90792679268292675</v>
      </c>
      <c r="AK169" s="63">
        <v>24.409146939024389</v>
      </c>
      <c r="AL169" s="63">
        <v>1.9469511463414633</v>
      </c>
      <c r="AM169" s="63">
        <v>2.7268293414634148</v>
      </c>
      <c r="AN169" s="63">
        <v>2.9018292317073171</v>
      </c>
      <c r="AO169" s="63">
        <v>17.482926536585367</v>
      </c>
      <c r="AP169" s="63">
        <v>10.05853643902439</v>
      </c>
      <c r="AQ169" s="63">
        <v>23.225609756097562</v>
      </c>
      <c r="AR169" s="63">
        <v>31.885974414634148</v>
      </c>
      <c r="AS169" s="63">
        <v>15.60304818292683</v>
      </c>
      <c r="AT169" s="63">
        <v>35.25</v>
      </c>
      <c r="AU169" s="63">
        <v>17.712804280487806</v>
      </c>
      <c r="AV169" s="63">
        <v>52.561582987804876</v>
      </c>
      <c r="AW169" s="63">
        <v>28.767682329268293</v>
      </c>
      <c r="AX169" s="63">
        <v>7.9609754634146341</v>
      </c>
      <c r="AY169" s="63">
        <v>1.3054878414634148</v>
      </c>
      <c r="AZ169" s="63">
        <v>5.0518292682926829</v>
      </c>
      <c r="BA169" s="63">
        <v>15.653049378048779</v>
      </c>
      <c r="BB169" s="63">
        <v>6.5286582439024388</v>
      </c>
      <c r="BC169" s="63">
        <v>14.994512792682926</v>
      </c>
      <c r="BD169" s="63">
        <v>13.089633853658537</v>
      </c>
      <c r="BE169" s="63">
        <v>8.4530490731707317</v>
      </c>
      <c r="BF169" s="63">
        <v>8.0213414634146343</v>
      </c>
    </row>
    <row r="170" spans="1:58" x14ac:dyDescent="0.35">
      <c r="A170" s="8">
        <v>44777</v>
      </c>
      <c r="B170">
        <v>3354.9499510000001</v>
      </c>
      <c r="C170">
        <v>1599.900024</v>
      </c>
      <c r="D170">
        <v>435.5</v>
      </c>
      <c r="E170">
        <v>7316.6499020000001</v>
      </c>
      <c r="F170">
        <v>74.400002000000001</v>
      </c>
      <c r="G170">
        <v>1987.349976</v>
      </c>
      <c r="H170">
        <v>154.699997</v>
      </c>
      <c r="I170">
        <v>220.800003</v>
      </c>
      <c r="J170">
        <v>232.64999399999999</v>
      </c>
      <c r="K170">
        <v>1431.900024</v>
      </c>
      <c r="L170">
        <v>820.25</v>
      </c>
      <c r="M170">
        <v>1877</v>
      </c>
      <c r="N170">
        <v>2648.5</v>
      </c>
      <c r="O170">
        <v>1309.900024</v>
      </c>
      <c r="P170">
        <v>2888.3500979999999</v>
      </c>
      <c r="Q170">
        <v>1415.400024</v>
      </c>
      <c r="R170">
        <v>4395.7998049999997</v>
      </c>
      <c r="S170">
        <v>2398.8000489999999</v>
      </c>
      <c r="T170">
        <v>664.34997599999997</v>
      </c>
      <c r="U170">
        <v>107.699997</v>
      </c>
      <c r="V170">
        <v>421.70001200000002</v>
      </c>
      <c r="W170">
        <v>1278.8000489999999</v>
      </c>
      <c r="X170">
        <v>534.90002400000003</v>
      </c>
      <c r="Y170">
        <v>1202.1999510000001</v>
      </c>
      <c r="Z170">
        <v>1051.0500489999999</v>
      </c>
      <c r="AA170">
        <v>694.29998799999998</v>
      </c>
      <c r="AB170">
        <v>643.15002400000003</v>
      </c>
      <c r="AF170" s="63">
        <v>40.914023792682926</v>
      </c>
      <c r="AG170" s="63">
        <v>19.510975902439025</v>
      </c>
      <c r="AH170" s="63">
        <v>5.3109756097560972</v>
      </c>
      <c r="AI170" s="63">
        <v>89.227437829268297</v>
      </c>
      <c r="AJ170" s="63">
        <v>0.90731709756097567</v>
      </c>
      <c r="AK170" s="63">
        <v>24.235975317073169</v>
      </c>
      <c r="AL170" s="63">
        <v>1.8865853292682926</v>
      </c>
      <c r="AM170" s="63">
        <v>2.6926829634146343</v>
      </c>
      <c r="AN170" s="63">
        <v>2.8371950487804876</v>
      </c>
      <c r="AO170" s="63">
        <v>17.462195414634145</v>
      </c>
      <c r="AP170" s="63">
        <v>10.003048780487806</v>
      </c>
      <c r="AQ170" s="63">
        <v>22.890243902439025</v>
      </c>
      <c r="AR170" s="63">
        <v>32.298780487804876</v>
      </c>
      <c r="AS170" s="63">
        <v>15.974390536585366</v>
      </c>
      <c r="AT170" s="63">
        <v>35.223781682926827</v>
      </c>
      <c r="AU170" s="63">
        <v>17.260975902439025</v>
      </c>
      <c r="AV170" s="63">
        <v>53.60731469512195</v>
      </c>
      <c r="AW170" s="63">
        <v>29.253659134146339</v>
      </c>
      <c r="AX170" s="63">
        <v>8.1018289756097559</v>
      </c>
      <c r="AY170" s="63">
        <v>1.3134145975609757</v>
      </c>
      <c r="AZ170" s="63">
        <v>5.1426830731707316</v>
      </c>
      <c r="BA170" s="63">
        <v>15.595122548780488</v>
      </c>
      <c r="BB170" s="63">
        <v>6.5231710243902441</v>
      </c>
      <c r="BC170" s="63">
        <v>14.660975012195122</v>
      </c>
      <c r="BD170" s="63">
        <v>12.817683524390244</v>
      </c>
      <c r="BE170" s="63">
        <v>8.4670730243902437</v>
      </c>
      <c r="BF170" s="63">
        <v>7.8432929756097565</v>
      </c>
    </row>
    <row r="171" spans="1:58" x14ac:dyDescent="0.35">
      <c r="A171" s="8">
        <v>44778</v>
      </c>
      <c r="B171">
        <v>3365.0500489999999</v>
      </c>
      <c r="C171">
        <v>1616.650024</v>
      </c>
      <c r="D171">
        <v>440</v>
      </c>
      <c r="E171">
        <v>7304.7001950000003</v>
      </c>
      <c r="F171">
        <v>74.75</v>
      </c>
      <c r="G171">
        <v>2002.0500489999999</v>
      </c>
      <c r="H171">
        <v>155.60000600000001</v>
      </c>
      <c r="I171">
        <v>223.64999399999999</v>
      </c>
      <c r="J171">
        <v>224.14999399999999</v>
      </c>
      <c r="K171">
        <v>1427.0500489999999</v>
      </c>
      <c r="L171">
        <v>838.20001200000002</v>
      </c>
      <c r="M171">
        <v>1832.0500489999999</v>
      </c>
      <c r="N171">
        <v>2690.5500489999999</v>
      </c>
      <c r="O171">
        <v>1289.400024</v>
      </c>
      <c r="P171">
        <v>2869.5500489999999</v>
      </c>
      <c r="Q171">
        <v>1372.25</v>
      </c>
      <c r="R171">
        <v>4374.1000979999999</v>
      </c>
      <c r="S171">
        <v>2427</v>
      </c>
      <c r="T171">
        <v>667.15002400000003</v>
      </c>
      <c r="U171">
        <v>107.349998</v>
      </c>
      <c r="V171">
        <v>410.79998799999998</v>
      </c>
      <c r="W171">
        <v>1266.650024</v>
      </c>
      <c r="X171">
        <v>539.25</v>
      </c>
      <c r="Y171">
        <v>1199.849976</v>
      </c>
      <c r="Z171">
        <v>1101.349976</v>
      </c>
      <c r="AA171">
        <v>703.65002400000003</v>
      </c>
      <c r="AB171">
        <v>638.75</v>
      </c>
      <c r="AF171" s="63">
        <v>41.037195719512198</v>
      </c>
      <c r="AG171" s="63">
        <v>19.715244195121951</v>
      </c>
      <c r="AH171" s="63">
        <v>5.3658536585365857</v>
      </c>
      <c r="AI171" s="63">
        <v>89.081709695121958</v>
      </c>
      <c r="AJ171" s="63">
        <v>0.91158536585365857</v>
      </c>
      <c r="AK171" s="63">
        <v>24.4152445</v>
      </c>
      <c r="AL171" s="63">
        <v>1.8975610487804879</v>
      </c>
      <c r="AM171" s="63">
        <v>2.7274389512195123</v>
      </c>
      <c r="AN171" s="63">
        <v>2.7335365121951218</v>
      </c>
      <c r="AO171" s="63">
        <v>17.403049378048781</v>
      </c>
      <c r="AP171" s="63">
        <v>10.221951365853659</v>
      </c>
      <c r="AQ171" s="63">
        <v>22.342073768292682</v>
      </c>
      <c r="AR171" s="63">
        <v>32.811585963414636</v>
      </c>
      <c r="AS171" s="63">
        <v>15.724390536585366</v>
      </c>
      <c r="AT171" s="63">
        <v>34.994512792682926</v>
      </c>
      <c r="AU171" s="63">
        <v>16.734756097560975</v>
      </c>
      <c r="AV171" s="63">
        <v>53.342684121951216</v>
      </c>
      <c r="AW171" s="63">
        <v>29.597560975609756</v>
      </c>
      <c r="AX171" s="63">
        <v>8.135975902439025</v>
      </c>
      <c r="AY171" s="63">
        <v>1.3091463170731708</v>
      </c>
      <c r="AZ171" s="63">
        <v>5.0097559512195122</v>
      </c>
      <c r="BA171" s="63">
        <v>15.446951512195122</v>
      </c>
      <c r="BB171" s="63">
        <v>6.5762195121951219</v>
      </c>
      <c r="BC171" s="63">
        <v>14.632316780487805</v>
      </c>
      <c r="BD171" s="63">
        <v>13.431097268292682</v>
      </c>
      <c r="BE171" s="63">
        <v>8.5810978536585374</v>
      </c>
      <c r="BF171" s="63">
        <v>7.7896341463414638</v>
      </c>
    </row>
    <row r="172" spans="1:58" x14ac:dyDescent="0.35">
      <c r="A172" s="8">
        <v>44781</v>
      </c>
      <c r="B172">
        <v>3374.4499510000001</v>
      </c>
      <c r="C172">
        <v>1619.400024</v>
      </c>
      <c r="D172">
        <v>435.85000600000001</v>
      </c>
      <c r="E172">
        <v>7342.2001950000003</v>
      </c>
      <c r="F172">
        <v>74.699996999999996</v>
      </c>
      <c r="G172">
        <v>2004.6999510000001</v>
      </c>
      <c r="H172">
        <v>159.39999399999999</v>
      </c>
      <c r="I172">
        <v>221.89999399999999</v>
      </c>
      <c r="J172">
        <v>231.449997</v>
      </c>
      <c r="K172">
        <v>1462.0500489999999</v>
      </c>
      <c r="L172">
        <v>836.95001200000002</v>
      </c>
      <c r="M172">
        <v>1855.75</v>
      </c>
      <c r="N172">
        <v>2808.6499020000001</v>
      </c>
      <c r="O172">
        <v>1304.9499510000001</v>
      </c>
      <c r="P172">
        <v>2868.1000979999999</v>
      </c>
      <c r="Q172">
        <v>1399.4499510000001</v>
      </c>
      <c r="R172">
        <v>4427.3500979999999</v>
      </c>
      <c r="S172">
        <v>2418.0500489999999</v>
      </c>
      <c r="T172">
        <v>669.20001200000002</v>
      </c>
      <c r="U172">
        <v>107.199997</v>
      </c>
      <c r="V172">
        <v>421.39999399999999</v>
      </c>
      <c r="W172">
        <v>1269.900024</v>
      </c>
      <c r="X172">
        <v>536.75</v>
      </c>
      <c r="Y172">
        <v>1214.099976</v>
      </c>
      <c r="Z172">
        <v>1091.6999510000001</v>
      </c>
      <c r="AA172">
        <v>704.34997599999997</v>
      </c>
      <c r="AB172">
        <v>648.95001200000002</v>
      </c>
      <c r="AF172" s="63">
        <v>41.15182867073171</v>
      </c>
      <c r="AG172" s="63">
        <v>19.748780780487806</v>
      </c>
      <c r="AH172" s="63">
        <v>5.3152439756097563</v>
      </c>
      <c r="AI172" s="63">
        <v>89.539026768292686</v>
      </c>
      <c r="AJ172" s="63">
        <v>0.91097557317073163</v>
      </c>
      <c r="AK172" s="63">
        <v>24.447560378048781</v>
      </c>
      <c r="AL172" s="63">
        <v>1.9439023658536585</v>
      </c>
      <c r="AM172" s="63">
        <v>2.706097487804878</v>
      </c>
      <c r="AN172" s="63">
        <v>2.82256093902439</v>
      </c>
      <c r="AO172" s="63">
        <v>17.829878646341463</v>
      </c>
      <c r="AP172" s="63">
        <v>10.206707463414634</v>
      </c>
      <c r="AQ172" s="63">
        <v>22.631097560975611</v>
      </c>
      <c r="AR172" s="63">
        <v>34.251828073170735</v>
      </c>
      <c r="AS172" s="63">
        <v>15.914023792682928</v>
      </c>
      <c r="AT172" s="63">
        <v>34.976830463414636</v>
      </c>
      <c r="AU172" s="63">
        <v>17.066462817073173</v>
      </c>
      <c r="AV172" s="63">
        <v>53.992074365853654</v>
      </c>
      <c r="AW172" s="63">
        <v>29.488415231707318</v>
      </c>
      <c r="AX172" s="63">
        <v>8.160975756097562</v>
      </c>
      <c r="AY172" s="63">
        <v>1.3073170365853659</v>
      </c>
      <c r="AZ172" s="63">
        <v>5.1390243170731704</v>
      </c>
      <c r="BA172" s="63">
        <v>15.486585658536585</v>
      </c>
      <c r="BB172" s="63">
        <v>6.5457317073170733</v>
      </c>
      <c r="BC172" s="63">
        <v>14.806097268292682</v>
      </c>
      <c r="BD172" s="63">
        <v>13.313414036585366</v>
      </c>
      <c r="BE172" s="63">
        <v>8.5896338536585368</v>
      </c>
      <c r="BF172" s="63">
        <v>7.9140245365853659</v>
      </c>
    </row>
    <row r="173" spans="1:58" x14ac:dyDescent="0.35">
      <c r="A173" s="8">
        <v>44783</v>
      </c>
      <c r="B173">
        <v>3354.25</v>
      </c>
      <c r="C173">
        <v>1602.4499510000001</v>
      </c>
      <c r="D173">
        <v>430.14999399999999</v>
      </c>
      <c r="E173">
        <v>7149.3999020000001</v>
      </c>
      <c r="F173">
        <v>74.099997999999999</v>
      </c>
      <c r="G173">
        <v>1984.5</v>
      </c>
      <c r="H173">
        <v>155.75</v>
      </c>
      <c r="I173">
        <v>223.5</v>
      </c>
      <c r="J173">
        <v>229.60000600000001</v>
      </c>
      <c r="K173">
        <v>1466.3000489999999</v>
      </c>
      <c r="L173">
        <v>848.75</v>
      </c>
      <c r="M173">
        <v>1867.599976</v>
      </c>
      <c r="N173">
        <v>2807.8000489999999</v>
      </c>
      <c r="O173">
        <v>1309</v>
      </c>
      <c r="P173">
        <v>3060.4499510000001</v>
      </c>
      <c r="Q173">
        <v>1412.599976</v>
      </c>
      <c r="R173">
        <v>4517.1499020000001</v>
      </c>
      <c r="S173">
        <v>2427.6499020000001</v>
      </c>
      <c r="T173">
        <v>670.09997599999997</v>
      </c>
      <c r="U173">
        <v>109.199997</v>
      </c>
      <c r="V173">
        <v>440.10000600000001</v>
      </c>
      <c r="W173">
        <v>1273.1999510000001</v>
      </c>
      <c r="X173">
        <v>540.90002400000003</v>
      </c>
      <c r="Y173">
        <v>1230.650024</v>
      </c>
      <c r="Z173">
        <v>1083.599976</v>
      </c>
      <c r="AA173">
        <v>715.25</v>
      </c>
      <c r="AB173">
        <v>644.15002400000003</v>
      </c>
      <c r="AF173" s="63">
        <v>40.905487804878049</v>
      </c>
      <c r="AG173" s="63">
        <v>19.542072573170731</v>
      </c>
      <c r="AH173" s="63">
        <v>5.2457316341463418</v>
      </c>
      <c r="AI173" s="63">
        <v>87.187803682926827</v>
      </c>
      <c r="AJ173" s="63">
        <v>0.90365851219512194</v>
      </c>
      <c r="AK173" s="63">
        <v>24.201219512195124</v>
      </c>
      <c r="AL173" s="63">
        <v>1.899390243902439</v>
      </c>
      <c r="AM173" s="63">
        <v>2.725609756097561</v>
      </c>
      <c r="AN173" s="63">
        <v>2.800000073170732</v>
      </c>
      <c r="AO173" s="63">
        <v>17.881707914634145</v>
      </c>
      <c r="AP173" s="63">
        <v>10.350609756097562</v>
      </c>
      <c r="AQ173" s="63">
        <v>22.775609463414632</v>
      </c>
      <c r="AR173" s="63">
        <v>34.241464012195124</v>
      </c>
      <c r="AS173" s="63">
        <v>15.963414634146341</v>
      </c>
      <c r="AT173" s="63">
        <v>37.322560378048784</v>
      </c>
      <c r="AU173" s="63">
        <v>17.226828975609756</v>
      </c>
      <c r="AV173" s="63">
        <v>55.087193926829272</v>
      </c>
      <c r="AW173" s="63">
        <v>29.605486609756099</v>
      </c>
      <c r="AX173" s="63">
        <v>8.1719509268292683</v>
      </c>
      <c r="AY173" s="63">
        <v>1.3317072804878047</v>
      </c>
      <c r="AZ173" s="63">
        <v>5.3670732439024391</v>
      </c>
      <c r="BA173" s="63">
        <v>15.526828670731708</v>
      </c>
      <c r="BB173" s="63">
        <v>6.5963417560975612</v>
      </c>
      <c r="BC173" s="63">
        <v>15.007927121951219</v>
      </c>
      <c r="BD173" s="63">
        <v>13.214633853658537</v>
      </c>
      <c r="BE173" s="63">
        <v>8.7225609756097562</v>
      </c>
      <c r="BF173" s="63">
        <v>7.8554880975609755</v>
      </c>
    </row>
    <row r="174" spans="1:58" x14ac:dyDescent="0.35">
      <c r="A174" s="8">
        <v>44784</v>
      </c>
      <c r="B174">
        <v>3422.5</v>
      </c>
      <c r="C174">
        <v>1619.9499510000001</v>
      </c>
      <c r="D174">
        <v>438.45001200000002</v>
      </c>
      <c r="E174">
        <v>7318.9501950000003</v>
      </c>
      <c r="F174">
        <v>76.800003000000004</v>
      </c>
      <c r="G174">
        <v>2027.1999510000001</v>
      </c>
      <c r="H174">
        <v>153.64999399999999</v>
      </c>
      <c r="I174">
        <v>222.85000600000001</v>
      </c>
      <c r="J174">
        <v>229.300003</v>
      </c>
      <c r="K174">
        <v>1485.6999510000001</v>
      </c>
      <c r="L174">
        <v>859.70001200000002</v>
      </c>
      <c r="M174">
        <v>1868.75</v>
      </c>
      <c r="N174">
        <v>2838.1499020000001</v>
      </c>
      <c r="O174">
        <v>1308.1999510000001</v>
      </c>
      <c r="P174">
        <v>3144.3999020000001</v>
      </c>
      <c r="Q174">
        <v>1407.5500489999999</v>
      </c>
      <c r="R174">
        <v>4429.6499020000001</v>
      </c>
      <c r="S174">
        <v>2436</v>
      </c>
      <c r="T174">
        <v>673.59997599999997</v>
      </c>
      <c r="U174">
        <v>109.099998</v>
      </c>
      <c r="V174">
        <v>433.5</v>
      </c>
      <c r="W174">
        <v>1261.5</v>
      </c>
      <c r="X174">
        <v>541.54998799999998</v>
      </c>
      <c r="Y174">
        <v>1240.9499510000001</v>
      </c>
      <c r="Z174">
        <v>1094</v>
      </c>
      <c r="AA174">
        <v>709.79998799999998</v>
      </c>
      <c r="AB174">
        <v>658.75</v>
      </c>
      <c r="AF174" s="63">
        <v>41.737804878048777</v>
      </c>
      <c r="AG174" s="63">
        <v>19.755487207317074</v>
      </c>
      <c r="AH174" s="63">
        <v>5.3469513658536592</v>
      </c>
      <c r="AI174" s="63">
        <v>89.255490182926835</v>
      </c>
      <c r="AJ174" s="63">
        <v>0.93658540243902444</v>
      </c>
      <c r="AK174" s="63">
        <v>24.721950621951219</v>
      </c>
      <c r="AL174" s="63">
        <v>1.8737804146341464</v>
      </c>
      <c r="AM174" s="63">
        <v>2.7176830000000001</v>
      </c>
      <c r="AN174" s="63">
        <v>2.7963415</v>
      </c>
      <c r="AO174" s="63">
        <v>18.118292085365855</v>
      </c>
      <c r="AP174" s="63">
        <v>10.484146487804878</v>
      </c>
      <c r="AQ174" s="63">
        <v>22.789634146341463</v>
      </c>
      <c r="AR174" s="63">
        <v>34.61158417073171</v>
      </c>
      <c r="AS174" s="63">
        <v>15.95365793902439</v>
      </c>
      <c r="AT174" s="63">
        <v>38.346340268292685</v>
      </c>
      <c r="AU174" s="63">
        <v>17.1652445</v>
      </c>
      <c r="AV174" s="63">
        <v>54.020120756097562</v>
      </c>
      <c r="AW174" s="63">
        <v>29.707317073170731</v>
      </c>
      <c r="AX174" s="63">
        <v>8.2146338536585368</v>
      </c>
      <c r="AY174" s="63">
        <v>1.3304877804878048</v>
      </c>
      <c r="AZ174" s="63">
        <v>5.2865853658536581</v>
      </c>
      <c r="BA174" s="63">
        <v>15.384146341463415</v>
      </c>
      <c r="BB174" s="63">
        <v>6.6042681463414636</v>
      </c>
      <c r="BC174" s="63">
        <v>15.133535987804878</v>
      </c>
      <c r="BD174" s="63">
        <v>13.341463414634147</v>
      </c>
      <c r="BE174" s="63">
        <v>8.6560974146341465</v>
      </c>
      <c r="BF174" s="63">
        <v>8.0335365853658534</v>
      </c>
    </row>
    <row r="175" spans="1:58" x14ac:dyDescent="0.35">
      <c r="A175" s="8">
        <v>44785</v>
      </c>
      <c r="B175">
        <v>3401.5500489999999</v>
      </c>
      <c r="C175">
        <v>1594.099976</v>
      </c>
      <c r="D175">
        <v>436.10000600000001</v>
      </c>
      <c r="E175">
        <v>7309.3999020000001</v>
      </c>
      <c r="F175">
        <v>76.25</v>
      </c>
      <c r="G175">
        <v>1956.5</v>
      </c>
      <c r="H175">
        <v>158.5</v>
      </c>
      <c r="I175">
        <v>228.050003</v>
      </c>
      <c r="J175">
        <v>235.10000600000001</v>
      </c>
      <c r="K175">
        <v>1485.150024</v>
      </c>
      <c r="L175">
        <v>874.40002400000003</v>
      </c>
      <c r="M175">
        <v>1902.0500489999999</v>
      </c>
      <c r="N175">
        <v>2845.3000489999999</v>
      </c>
      <c r="O175">
        <v>1297.150024</v>
      </c>
      <c r="P175">
        <v>3170.6499020000001</v>
      </c>
      <c r="Q175">
        <v>1419.1999510000001</v>
      </c>
      <c r="R175">
        <v>4312.75</v>
      </c>
      <c r="S175">
        <v>2437.3500979999999</v>
      </c>
      <c r="T175">
        <v>678.20001200000002</v>
      </c>
      <c r="U175">
        <v>112.650002</v>
      </c>
      <c r="V175">
        <v>436.25</v>
      </c>
      <c r="W175">
        <v>1286.5500489999999</v>
      </c>
      <c r="X175">
        <v>544.95001200000002</v>
      </c>
      <c r="Y175">
        <v>1237.849976</v>
      </c>
      <c r="Z175">
        <v>1094.400024</v>
      </c>
      <c r="AA175">
        <v>709.70001200000002</v>
      </c>
      <c r="AB175">
        <v>656.25</v>
      </c>
      <c r="AF175" s="63">
        <v>41.482317670731703</v>
      </c>
      <c r="AG175" s="63">
        <v>19.440243609756099</v>
      </c>
      <c r="AH175" s="63">
        <v>5.318292756097561</v>
      </c>
      <c r="AI175" s="63">
        <v>89.13902319512195</v>
      </c>
      <c r="AJ175" s="63">
        <v>0.92987804878048785</v>
      </c>
      <c r="AK175" s="63">
        <v>23.859756097560975</v>
      </c>
      <c r="AL175" s="63">
        <v>1.9329268292682926</v>
      </c>
      <c r="AM175" s="63">
        <v>2.7810975975609757</v>
      </c>
      <c r="AN175" s="63">
        <v>2.8670732439024391</v>
      </c>
      <c r="AO175" s="63">
        <v>18.111585658536587</v>
      </c>
      <c r="AP175" s="63">
        <v>10.663414926829269</v>
      </c>
      <c r="AQ175" s="63">
        <v>23.195732304878049</v>
      </c>
      <c r="AR175" s="63">
        <v>34.698781085365852</v>
      </c>
      <c r="AS175" s="63">
        <v>15.818902731707318</v>
      </c>
      <c r="AT175" s="63">
        <v>38.666462219512198</v>
      </c>
      <c r="AU175" s="63">
        <v>17.307316475609756</v>
      </c>
      <c r="AV175" s="63">
        <v>52.594512195121951</v>
      </c>
      <c r="AW175" s="63">
        <v>29.723781682926827</v>
      </c>
      <c r="AX175" s="63">
        <v>8.2707318536585372</v>
      </c>
      <c r="AY175" s="63">
        <v>1.3737805121951219</v>
      </c>
      <c r="AZ175" s="63">
        <v>5.3201219512195124</v>
      </c>
      <c r="BA175" s="63">
        <v>15.689634743902438</v>
      </c>
      <c r="BB175" s="63">
        <v>6.6457318536585364</v>
      </c>
      <c r="BC175" s="63">
        <v>15.095731414634146</v>
      </c>
      <c r="BD175" s="63">
        <v>13.346341756097562</v>
      </c>
      <c r="BE175" s="63">
        <v>8.6548781951219507</v>
      </c>
      <c r="BF175" s="63">
        <v>8.0030487804878057</v>
      </c>
    </row>
    <row r="176" spans="1:58" x14ac:dyDescent="0.35">
      <c r="A176" s="8">
        <v>44789</v>
      </c>
      <c r="B176">
        <v>3392.6999510000001</v>
      </c>
      <c r="C176">
        <v>1596.4499510000001</v>
      </c>
      <c r="D176">
        <v>437.10000600000001</v>
      </c>
      <c r="E176">
        <v>7286.1000979999999</v>
      </c>
      <c r="F176">
        <v>77.849997999999999</v>
      </c>
      <c r="G176">
        <v>2181.3500979999999</v>
      </c>
      <c r="H176">
        <v>158.75</v>
      </c>
      <c r="I176">
        <v>228.85000600000001</v>
      </c>
      <c r="J176">
        <v>232.64999399999999</v>
      </c>
      <c r="K176">
        <v>1502.150024</v>
      </c>
      <c r="L176">
        <v>879.25</v>
      </c>
      <c r="M176">
        <v>1850</v>
      </c>
      <c r="N176">
        <v>2915.3999020000001</v>
      </c>
      <c r="O176">
        <v>1301.349976</v>
      </c>
      <c r="P176">
        <v>3196.4499510000001</v>
      </c>
      <c r="Q176">
        <v>1413.4499510000001</v>
      </c>
      <c r="R176">
        <v>4349.3999020000001</v>
      </c>
      <c r="S176">
        <v>2485.8500979999999</v>
      </c>
      <c r="T176">
        <v>673.84997599999997</v>
      </c>
      <c r="U176">
        <v>113</v>
      </c>
      <c r="V176">
        <v>428.89999399999999</v>
      </c>
      <c r="W176">
        <v>1309.599976</v>
      </c>
      <c r="X176">
        <v>570.59997599999997</v>
      </c>
      <c r="Y176">
        <v>1296</v>
      </c>
      <c r="Z176">
        <v>1083.599976</v>
      </c>
      <c r="AA176">
        <v>704.09997599999997</v>
      </c>
      <c r="AB176">
        <v>671.95001200000002</v>
      </c>
      <c r="AF176" s="63">
        <v>41.374389646341463</v>
      </c>
      <c r="AG176" s="63">
        <v>19.468901841463417</v>
      </c>
      <c r="AH176" s="63">
        <v>5.330487878048781</v>
      </c>
      <c r="AI176" s="63">
        <v>88.854879243902431</v>
      </c>
      <c r="AJ176" s="63">
        <v>0.94939021951219515</v>
      </c>
      <c r="AK176" s="63">
        <v>26.601830463414633</v>
      </c>
      <c r="AL176" s="63">
        <v>1.9359756097560976</v>
      </c>
      <c r="AM176" s="63">
        <v>2.7908537317073172</v>
      </c>
      <c r="AN176" s="63">
        <v>2.8371950487804876</v>
      </c>
      <c r="AO176" s="63">
        <v>18.318902731707318</v>
      </c>
      <c r="AP176" s="63">
        <v>10.722560975609756</v>
      </c>
      <c r="AQ176" s="63">
        <v>22.560975609756099</v>
      </c>
      <c r="AR176" s="63">
        <v>35.553657341463413</v>
      </c>
      <c r="AS176" s="63">
        <v>15.870121658536585</v>
      </c>
      <c r="AT176" s="63">
        <v>38.981096963414636</v>
      </c>
      <c r="AU176" s="63">
        <v>17.237194524390244</v>
      </c>
      <c r="AV176" s="63">
        <v>53.041462219512198</v>
      </c>
      <c r="AW176" s="63">
        <v>30.315245097560975</v>
      </c>
      <c r="AX176" s="63">
        <v>8.2176826341463407</v>
      </c>
      <c r="AY176" s="63">
        <v>1.3780487804878048</v>
      </c>
      <c r="AZ176" s="63">
        <v>5.2304877317073171</v>
      </c>
      <c r="BA176" s="63">
        <v>15.970731414634146</v>
      </c>
      <c r="BB176" s="63">
        <v>6.9585362926829264</v>
      </c>
      <c r="BC176" s="63">
        <v>15.804878048780488</v>
      </c>
      <c r="BD176" s="63">
        <v>13.214633853658537</v>
      </c>
      <c r="BE176" s="63">
        <v>8.5865850731707312</v>
      </c>
      <c r="BF176" s="63">
        <v>8.1945123414634153</v>
      </c>
    </row>
    <row r="177" spans="1:58" x14ac:dyDescent="0.35">
      <c r="A177" s="8">
        <v>44790</v>
      </c>
      <c r="B177">
        <v>3401.1000979999999</v>
      </c>
      <c r="C177">
        <v>1606.25</v>
      </c>
      <c r="D177">
        <v>443.04998799999998</v>
      </c>
      <c r="E177">
        <v>7527.1000979999999</v>
      </c>
      <c r="F177">
        <v>77.5</v>
      </c>
      <c r="G177">
        <v>2172.5</v>
      </c>
      <c r="H177">
        <v>161.449997</v>
      </c>
      <c r="I177">
        <v>228.5</v>
      </c>
      <c r="J177">
        <v>236.949997</v>
      </c>
      <c r="K177">
        <v>1509.900024</v>
      </c>
      <c r="L177">
        <v>883.25</v>
      </c>
      <c r="M177">
        <v>1915.4499510000001</v>
      </c>
      <c r="N177">
        <v>2896.1999510000001</v>
      </c>
      <c r="O177">
        <v>1348.5</v>
      </c>
      <c r="P177">
        <v>3262.75</v>
      </c>
      <c r="Q177">
        <v>1433.25</v>
      </c>
      <c r="R177">
        <v>4305.75</v>
      </c>
      <c r="S177">
        <v>2480.5500489999999</v>
      </c>
      <c r="T177">
        <v>672.59997599999997</v>
      </c>
      <c r="U177">
        <v>112.5</v>
      </c>
      <c r="V177">
        <v>438.95001200000002</v>
      </c>
      <c r="W177">
        <v>1305.349976</v>
      </c>
      <c r="X177">
        <v>589.34997599999997</v>
      </c>
      <c r="Y177">
        <v>1355.5</v>
      </c>
      <c r="Z177">
        <v>1075.849976</v>
      </c>
      <c r="AA177">
        <v>722.95001200000002</v>
      </c>
      <c r="AB177">
        <v>670.84997599999997</v>
      </c>
      <c r="AF177" s="63">
        <v>41.476830463414636</v>
      </c>
      <c r="AG177" s="63">
        <v>19.588414634146343</v>
      </c>
      <c r="AH177" s="63">
        <v>5.4030486341463408</v>
      </c>
      <c r="AI177" s="63">
        <v>91.793903634146346</v>
      </c>
      <c r="AJ177" s="63">
        <v>0.94512195121951215</v>
      </c>
      <c r="AK177" s="63">
        <v>26.493902439024389</v>
      </c>
      <c r="AL177" s="63">
        <v>1.9689024024390243</v>
      </c>
      <c r="AM177" s="63">
        <v>2.7865853658536586</v>
      </c>
      <c r="AN177" s="63">
        <v>2.8896341097560976</v>
      </c>
      <c r="AO177" s="63">
        <v>18.413414926829269</v>
      </c>
      <c r="AP177" s="63">
        <v>10.771341463414634</v>
      </c>
      <c r="AQ177" s="63">
        <v>23.359145743902438</v>
      </c>
      <c r="AR177" s="63">
        <v>35.319511597560975</v>
      </c>
      <c r="AS177" s="63">
        <v>16.445121951219512</v>
      </c>
      <c r="AT177" s="63">
        <v>39.789634146341463</v>
      </c>
      <c r="AU177" s="63">
        <v>17.478658536585368</v>
      </c>
      <c r="AV177" s="63">
        <v>52.509146341463413</v>
      </c>
      <c r="AW177" s="63">
        <v>30.250610353658537</v>
      </c>
      <c r="AX177" s="63">
        <v>8.202438731707316</v>
      </c>
      <c r="AY177" s="63">
        <v>1.3719512195121952</v>
      </c>
      <c r="AZ177" s="63">
        <v>5.3530489268292687</v>
      </c>
      <c r="BA177" s="63">
        <v>15.918902146341463</v>
      </c>
      <c r="BB177" s="63">
        <v>7.1871948292682921</v>
      </c>
      <c r="BC177" s="63">
        <v>16.530487804878049</v>
      </c>
      <c r="BD177" s="63">
        <v>13.120121658536585</v>
      </c>
      <c r="BE177" s="63">
        <v>8.8164635609756097</v>
      </c>
      <c r="BF177" s="63">
        <v>8.1810972682926817</v>
      </c>
    </row>
    <row r="178" spans="1:58" x14ac:dyDescent="0.35">
      <c r="A178" s="8">
        <v>44791</v>
      </c>
      <c r="B178">
        <v>3381.25</v>
      </c>
      <c r="C178">
        <v>1582.9499510000001</v>
      </c>
      <c r="D178">
        <v>435.04998799999998</v>
      </c>
      <c r="E178">
        <v>7488.25</v>
      </c>
      <c r="F178">
        <v>77.5</v>
      </c>
      <c r="G178">
        <v>2181.3500979999999</v>
      </c>
      <c r="H178">
        <v>160.800003</v>
      </c>
      <c r="I178">
        <v>231.35000600000001</v>
      </c>
      <c r="J178">
        <v>237.199997</v>
      </c>
      <c r="K178">
        <v>1511.6999510000001</v>
      </c>
      <c r="L178">
        <v>885.09997599999997</v>
      </c>
      <c r="M178">
        <v>1902.849976</v>
      </c>
      <c r="N178">
        <v>2878.0500489999999</v>
      </c>
      <c r="O178">
        <v>1358</v>
      </c>
      <c r="P178">
        <v>3403.6999510000001</v>
      </c>
      <c r="Q178">
        <v>1429.6999510000001</v>
      </c>
      <c r="R178">
        <v>4266.6499020000001</v>
      </c>
      <c r="S178">
        <v>2525.1000979999999</v>
      </c>
      <c r="T178">
        <v>673.40002400000003</v>
      </c>
      <c r="U178">
        <v>112.550003</v>
      </c>
      <c r="V178">
        <v>438.04998799999998</v>
      </c>
      <c r="W178">
        <v>1324.1999510000001</v>
      </c>
      <c r="X178">
        <v>586.75</v>
      </c>
      <c r="Y178">
        <v>1326.75</v>
      </c>
      <c r="Z178">
        <v>1086.400024</v>
      </c>
      <c r="AA178">
        <v>733.20001200000002</v>
      </c>
      <c r="AB178">
        <v>737.90002400000003</v>
      </c>
      <c r="AF178" s="63">
        <v>41.234756097560975</v>
      </c>
      <c r="AG178" s="63">
        <v>19.304267695121951</v>
      </c>
      <c r="AH178" s="63">
        <v>5.3054876585365855</v>
      </c>
      <c r="AI178" s="63">
        <v>91.320121951219505</v>
      </c>
      <c r="AJ178" s="63">
        <v>0.94512195121951215</v>
      </c>
      <c r="AK178" s="63">
        <v>26.601830463414633</v>
      </c>
      <c r="AL178" s="63">
        <v>1.9609756463414634</v>
      </c>
      <c r="AM178" s="63">
        <v>2.8213415365853658</v>
      </c>
      <c r="AN178" s="63">
        <v>2.8926828902439023</v>
      </c>
      <c r="AO178" s="63">
        <v>18.435365256097562</v>
      </c>
      <c r="AP178" s="63">
        <v>10.793902146341463</v>
      </c>
      <c r="AQ178" s="63">
        <v>23.20548751219512</v>
      </c>
      <c r="AR178" s="63">
        <v>35.09817132926829</v>
      </c>
      <c r="AS178" s="63">
        <v>16.560975609756099</v>
      </c>
      <c r="AT178" s="63">
        <v>41.508535987804876</v>
      </c>
      <c r="AU178" s="63">
        <v>17.435365256097562</v>
      </c>
      <c r="AV178" s="63">
        <v>52.032315878048784</v>
      </c>
      <c r="AW178" s="63">
        <v>30.793903634146339</v>
      </c>
      <c r="AX178" s="63">
        <v>8.2121954146341469</v>
      </c>
      <c r="AY178" s="63">
        <v>1.3725610121951219</v>
      </c>
      <c r="AZ178" s="63">
        <v>5.3420730243902437</v>
      </c>
      <c r="BA178" s="63">
        <v>16.148779890243905</v>
      </c>
      <c r="BB178" s="63">
        <v>7.1554878048780486</v>
      </c>
      <c r="BC178" s="63">
        <v>16.179878048780488</v>
      </c>
      <c r="BD178" s="63">
        <v>13.248780780487806</v>
      </c>
      <c r="BE178" s="63">
        <v>8.9414635609756097</v>
      </c>
      <c r="BF178" s="63">
        <v>8.9987807804878059</v>
      </c>
    </row>
    <row r="179" spans="1:58" x14ac:dyDescent="0.35">
      <c r="A179" s="8">
        <v>44792</v>
      </c>
      <c r="B179">
        <v>3385.75</v>
      </c>
      <c r="C179">
        <v>1597.099976</v>
      </c>
      <c r="D179">
        <v>432.45001200000002</v>
      </c>
      <c r="E179">
        <v>7301.7001950000003</v>
      </c>
      <c r="F179">
        <v>75.650002000000001</v>
      </c>
      <c r="G179">
        <v>2157.1000979999999</v>
      </c>
      <c r="H179">
        <v>157.75</v>
      </c>
      <c r="I179">
        <v>228.14999399999999</v>
      </c>
      <c r="J179">
        <v>235.199997</v>
      </c>
      <c r="K179">
        <v>1493.0500489999999</v>
      </c>
      <c r="L179">
        <v>870.40002400000003</v>
      </c>
      <c r="M179">
        <v>1918.849976</v>
      </c>
      <c r="N179">
        <v>2850.25</v>
      </c>
      <c r="O179">
        <v>1350</v>
      </c>
      <c r="P179">
        <v>3368.8999020000001</v>
      </c>
      <c r="Q179">
        <v>1402.900024</v>
      </c>
      <c r="R179">
        <v>4135.3500979999999</v>
      </c>
      <c r="S179">
        <v>2451</v>
      </c>
      <c r="T179">
        <v>664.54998799999998</v>
      </c>
      <c r="U179">
        <v>110.050003</v>
      </c>
      <c r="V179">
        <v>427.35000600000001</v>
      </c>
      <c r="W179">
        <v>1296.9499510000001</v>
      </c>
      <c r="X179">
        <v>576.65002400000003</v>
      </c>
      <c r="Y179">
        <v>1289.3000489999999</v>
      </c>
      <c r="Z179">
        <v>1125</v>
      </c>
      <c r="AA179">
        <v>732.29998799999998</v>
      </c>
      <c r="AB179">
        <v>724.09997599999997</v>
      </c>
      <c r="AF179" s="63">
        <v>41.289634146341463</v>
      </c>
      <c r="AG179" s="63">
        <v>19.476828975609756</v>
      </c>
      <c r="AH179" s="63">
        <v>5.273780634146342</v>
      </c>
      <c r="AI179" s="63">
        <v>89.04512432926829</v>
      </c>
      <c r="AJ179" s="63">
        <v>0.92256099999999996</v>
      </c>
      <c r="AK179" s="63">
        <v>26.306098756097558</v>
      </c>
      <c r="AL179" s="63">
        <v>1.9237804878048781</v>
      </c>
      <c r="AM179" s="63">
        <v>2.7823169999999999</v>
      </c>
      <c r="AN179" s="63">
        <v>2.8682926463414633</v>
      </c>
      <c r="AO179" s="63">
        <v>18.207927426829269</v>
      </c>
      <c r="AP179" s="63">
        <v>10.614634439024391</v>
      </c>
      <c r="AQ179" s="63">
        <v>23.400609463414632</v>
      </c>
      <c r="AR179" s="63">
        <v>34.759146341463413</v>
      </c>
      <c r="AS179" s="63">
        <v>16.463414634146343</v>
      </c>
      <c r="AT179" s="63">
        <v>41.084145146341463</v>
      </c>
      <c r="AU179" s="63">
        <v>17.108536878048781</v>
      </c>
      <c r="AV179" s="63">
        <v>50.431098756097562</v>
      </c>
      <c r="AW179" s="63">
        <v>29.890243902439025</v>
      </c>
      <c r="AX179" s="63">
        <v>8.1042681463414628</v>
      </c>
      <c r="AY179" s="63">
        <v>1.3420732073170731</v>
      </c>
      <c r="AZ179" s="63">
        <v>5.2115854390243905</v>
      </c>
      <c r="BA179" s="63">
        <v>15.816462817073171</v>
      </c>
      <c r="BB179" s="63">
        <v>7.0323173658536593</v>
      </c>
      <c r="BC179" s="63">
        <v>15.723171329268292</v>
      </c>
      <c r="BD179" s="63">
        <v>13.719512195121951</v>
      </c>
      <c r="BE179" s="63">
        <v>8.9304876585365847</v>
      </c>
      <c r="BF179" s="63">
        <v>8.8304875121951216</v>
      </c>
    </row>
    <row r="180" spans="1:58" x14ac:dyDescent="0.35">
      <c r="A180" s="8">
        <v>44795</v>
      </c>
      <c r="B180">
        <v>3354.5500489999999</v>
      </c>
      <c r="C180">
        <v>1575.650024</v>
      </c>
      <c r="D180">
        <v>420</v>
      </c>
      <c r="E180">
        <v>7102.2001950000003</v>
      </c>
      <c r="F180">
        <v>72.900002000000001</v>
      </c>
      <c r="G180">
        <v>2103.6999510000001</v>
      </c>
      <c r="H180">
        <v>156.5</v>
      </c>
      <c r="I180">
        <v>225.949997</v>
      </c>
      <c r="J180">
        <v>236.449997</v>
      </c>
      <c r="K180">
        <v>1470.349976</v>
      </c>
      <c r="L180">
        <v>852.25</v>
      </c>
      <c r="M180">
        <v>1937.900024</v>
      </c>
      <c r="N180">
        <v>2875.6499020000001</v>
      </c>
      <c r="O180">
        <v>1287.150024</v>
      </c>
      <c r="P180">
        <v>3289.1999510000001</v>
      </c>
      <c r="Q180">
        <v>1377.4499510000001</v>
      </c>
      <c r="R180">
        <v>4024.8999020000001</v>
      </c>
      <c r="S180">
        <v>2507.3500979999999</v>
      </c>
      <c r="T180">
        <v>642.95001200000002</v>
      </c>
      <c r="U180">
        <v>105.050003</v>
      </c>
      <c r="V180">
        <v>418.5</v>
      </c>
      <c r="W180">
        <v>1276</v>
      </c>
      <c r="X180">
        <v>566.65002400000003</v>
      </c>
      <c r="Y180">
        <v>1260.650024</v>
      </c>
      <c r="Z180">
        <v>1133.9499510000001</v>
      </c>
      <c r="AA180">
        <v>727.59997599999997</v>
      </c>
      <c r="AB180">
        <v>782.70001200000002</v>
      </c>
      <c r="AF180" s="63">
        <v>40.909146939024389</v>
      </c>
      <c r="AG180" s="63">
        <v>19.215244195121951</v>
      </c>
      <c r="AH180" s="63">
        <v>5.1219512195121952</v>
      </c>
      <c r="AI180" s="63">
        <v>86.612197500000008</v>
      </c>
      <c r="AJ180" s="63">
        <v>0.88902441463414639</v>
      </c>
      <c r="AK180" s="63">
        <v>25.654877451219512</v>
      </c>
      <c r="AL180" s="63">
        <v>1.9085365853658536</v>
      </c>
      <c r="AM180" s="63">
        <v>2.7554877682926828</v>
      </c>
      <c r="AN180" s="63">
        <v>2.8835365487804876</v>
      </c>
      <c r="AO180" s="63">
        <v>17.931097268292682</v>
      </c>
      <c r="AP180" s="63">
        <v>10.393292682926829</v>
      </c>
      <c r="AQ180" s="63">
        <v>23.632927121951219</v>
      </c>
      <c r="AR180" s="63">
        <v>35.068901243902438</v>
      </c>
      <c r="AS180" s="63">
        <v>15.696951512195122</v>
      </c>
      <c r="AT180" s="63">
        <v>40.112194524390247</v>
      </c>
      <c r="AU180" s="63">
        <v>16.798170134146343</v>
      </c>
      <c r="AV180" s="63">
        <v>49.084145146341463</v>
      </c>
      <c r="AW180" s="63">
        <v>30.577440219512194</v>
      </c>
      <c r="AX180" s="63">
        <v>7.8408538048780487</v>
      </c>
      <c r="AY180" s="63">
        <v>1.2810975975609757</v>
      </c>
      <c r="AZ180" s="63">
        <v>5.1036585365853657</v>
      </c>
      <c r="BA180" s="63">
        <v>15.560975609756097</v>
      </c>
      <c r="BB180" s="63">
        <v>6.9103661463414641</v>
      </c>
      <c r="BC180" s="63">
        <v>15.373780780487806</v>
      </c>
      <c r="BD180" s="63">
        <v>13.82865793902439</v>
      </c>
      <c r="BE180" s="63">
        <v>8.8731704390243902</v>
      </c>
      <c r="BF180" s="63">
        <v>9.5451220975609754</v>
      </c>
    </row>
    <row r="181" spans="1:58" x14ac:dyDescent="0.35">
      <c r="A181" s="8">
        <v>44796</v>
      </c>
      <c r="B181">
        <v>3284.6000979999999</v>
      </c>
      <c r="C181">
        <v>1542.400024</v>
      </c>
      <c r="D181">
        <v>416.64999399999999</v>
      </c>
      <c r="E181">
        <v>7207.7001950000003</v>
      </c>
      <c r="F181">
        <v>73.75</v>
      </c>
      <c r="G181">
        <v>2158.3999020000001</v>
      </c>
      <c r="H181">
        <v>158.64999399999999</v>
      </c>
      <c r="I181">
        <v>227.550003</v>
      </c>
      <c r="J181">
        <v>247.35000600000001</v>
      </c>
      <c r="K181">
        <v>1465.8000489999999</v>
      </c>
      <c r="L181">
        <v>863.90002400000003</v>
      </c>
      <c r="M181">
        <v>1915.6999510000001</v>
      </c>
      <c r="N181">
        <v>2879.0500489999999</v>
      </c>
      <c r="O181">
        <v>1291.650024</v>
      </c>
      <c r="P181">
        <v>3362.0500489999999</v>
      </c>
      <c r="Q181">
        <v>1366.5</v>
      </c>
      <c r="R181">
        <v>4070.9499510000001</v>
      </c>
      <c r="S181">
        <v>2497.4499510000001</v>
      </c>
      <c r="T181">
        <v>652.84997599999997</v>
      </c>
      <c r="U181">
        <v>107.599998</v>
      </c>
      <c r="V181">
        <v>427.89999399999999</v>
      </c>
      <c r="W181">
        <v>1279.25</v>
      </c>
      <c r="X181">
        <v>565.84997599999997</v>
      </c>
      <c r="Y181">
        <v>1249.4499510000001</v>
      </c>
      <c r="Z181">
        <v>1151.1999510000001</v>
      </c>
      <c r="AA181">
        <v>737.59997599999997</v>
      </c>
      <c r="AB181">
        <v>772.25</v>
      </c>
      <c r="AF181" s="63">
        <v>40.056098756097562</v>
      </c>
      <c r="AG181" s="63">
        <v>18.809756390243901</v>
      </c>
      <c r="AH181" s="63">
        <v>5.081097487804878</v>
      </c>
      <c r="AI181" s="63">
        <v>87.898782865853661</v>
      </c>
      <c r="AJ181" s="63">
        <v>0.89939024390243905</v>
      </c>
      <c r="AK181" s="63">
        <v>26.321950024390244</v>
      </c>
      <c r="AL181" s="63">
        <v>1.9347560243902437</v>
      </c>
      <c r="AM181" s="63">
        <v>2.7750000365853658</v>
      </c>
      <c r="AN181" s="63">
        <v>3.0164634878048782</v>
      </c>
      <c r="AO181" s="63">
        <v>17.875610353658537</v>
      </c>
      <c r="AP181" s="63">
        <v>10.535366146341463</v>
      </c>
      <c r="AQ181" s="63">
        <v>23.362194524390244</v>
      </c>
      <c r="AR181" s="63">
        <v>35.110366451219512</v>
      </c>
      <c r="AS181" s="63">
        <v>15.75182956097561</v>
      </c>
      <c r="AT181" s="63">
        <v>41.000610353658537</v>
      </c>
      <c r="AU181" s="63">
        <v>16.664634146341463</v>
      </c>
      <c r="AV181" s="63">
        <v>49.645731109756099</v>
      </c>
      <c r="AW181" s="63">
        <v>30.456706719512194</v>
      </c>
      <c r="AX181" s="63">
        <v>7.9615850731707312</v>
      </c>
      <c r="AY181" s="63">
        <v>1.3121950975609755</v>
      </c>
      <c r="AZ181" s="63">
        <v>5.2182926097560971</v>
      </c>
      <c r="BA181" s="63">
        <v>15.600609756097562</v>
      </c>
      <c r="BB181" s="63">
        <v>6.900609463414634</v>
      </c>
      <c r="BC181" s="63">
        <v>15.237194524390244</v>
      </c>
      <c r="BD181" s="63">
        <v>14.039023792682928</v>
      </c>
      <c r="BE181" s="63">
        <v>8.9951216585365845</v>
      </c>
      <c r="BF181" s="63">
        <v>9.4176829268292686</v>
      </c>
    </row>
    <row r="182" spans="1:58" x14ac:dyDescent="0.35">
      <c r="A182" s="8">
        <v>44797</v>
      </c>
      <c r="B182">
        <v>3255.3500979999999</v>
      </c>
      <c r="C182">
        <v>1537.5</v>
      </c>
      <c r="D182">
        <v>416.14999399999999</v>
      </c>
      <c r="E182">
        <v>7176.8999020000001</v>
      </c>
      <c r="F182">
        <v>75</v>
      </c>
      <c r="G182">
        <v>2114.1999510000001</v>
      </c>
      <c r="H182">
        <v>160.800003</v>
      </c>
      <c r="I182">
        <v>229.449997</v>
      </c>
      <c r="J182">
        <v>246.949997</v>
      </c>
      <c r="K182">
        <v>1472.849976</v>
      </c>
      <c r="L182">
        <v>873.29998799999998</v>
      </c>
      <c r="M182">
        <v>1908.25</v>
      </c>
      <c r="N182">
        <v>2890.8000489999999</v>
      </c>
      <c r="O182">
        <v>1299.099976</v>
      </c>
      <c r="P182">
        <v>3310.3000489999999</v>
      </c>
      <c r="Q182">
        <v>1403.5500489999999</v>
      </c>
      <c r="R182">
        <v>4210.75</v>
      </c>
      <c r="S182">
        <v>2482.75</v>
      </c>
      <c r="T182">
        <v>651.5</v>
      </c>
      <c r="U182">
        <v>106.550003</v>
      </c>
      <c r="V182">
        <v>428.85000600000001</v>
      </c>
      <c r="W182">
        <v>1287.5</v>
      </c>
      <c r="X182">
        <v>566.65002400000003</v>
      </c>
      <c r="Y182">
        <v>1243.75</v>
      </c>
      <c r="Z182">
        <v>1168.900024</v>
      </c>
      <c r="AA182">
        <v>738.75</v>
      </c>
      <c r="AB182">
        <v>788.90002400000003</v>
      </c>
      <c r="AF182" s="63">
        <v>39.699391439024389</v>
      </c>
      <c r="AG182" s="63">
        <v>18.75</v>
      </c>
      <c r="AH182" s="63">
        <v>5.0749999268292685</v>
      </c>
      <c r="AI182" s="63">
        <v>87.523169536585371</v>
      </c>
      <c r="AJ182" s="63">
        <v>0.91463414634146345</v>
      </c>
      <c r="AK182" s="63">
        <v>25.782926231707318</v>
      </c>
      <c r="AL182" s="63">
        <v>1.9609756463414634</v>
      </c>
      <c r="AM182" s="63">
        <v>2.7981706951219514</v>
      </c>
      <c r="AN182" s="63">
        <v>3.0115853292682928</v>
      </c>
      <c r="AO182" s="63">
        <v>17.961585073170731</v>
      </c>
      <c r="AP182" s="63">
        <v>10.649999853658537</v>
      </c>
      <c r="AQ182" s="63">
        <v>23.271341463414632</v>
      </c>
      <c r="AR182" s="63">
        <v>35.253659134146339</v>
      </c>
      <c r="AS182" s="63">
        <v>15.842682634146341</v>
      </c>
      <c r="AT182" s="63">
        <v>40.369512792682926</v>
      </c>
      <c r="AU182" s="63">
        <v>17.11646401219512</v>
      </c>
      <c r="AV182" s="63">
        <v>51.350609756097562</v>
      </c>
      <c r="AW182" s="63">
        <v>30.277439024390244</v>
      </c>
      <c r="AX182" s="63">
        <v>7.9451219512195124</v>
      </c>
      <c r="AY182" s="63">
        <v>1.299390280487805</v>
      </c>
      <c r="AZ182" s="63">
        <v>5.22987812195122</v>
      </c>
      <c r="BA182" s="63">
        <v>15.701219512195122</v>
      </c>
      <c r="BB182" s="63">
        <v>6.9103661463414641</v>
      </c>
      <c r="BC182" s="63">
        <v>15.167682926829269</v>
      </c>
      <c r="BD182" s="63">
        <v>14.254878341463415</v>
      </c>
      <c r="BE182" s="63">
        <v>9.0091463414634152</v>
      </c>
      <c r="BF182" s="63">
        <v>9.6207320000000003</v>
      </c>
    </row>
    <row r="183" spans="1:58" x14ac:dyDescent="0.35">
      <c r="A183" s="8">
        <v>44798</v>
      </c>
      <c r="B183">
        <v>3218.1999510000001</v>
      </c>
      <c r="C183">
        <v>1518.150024</v>
      </c>
      <c r="D183">
        <v>415.20001200000002</v>
      </c>
      <c r="E183">
        <v>7047.1499020000001</v>
      </c>
      <c r="F183">
        <v>80.300003000000004</v>
      </c>
      <c r="G183">
        <v>2114.1999510000001</v>
      </c>
      <c r="H183">
        <v>158.89999399999999</v>
      </c>
      <c r="I183">
        <v>226.300003</v>
      </c>
      <c r="J183">
        <v>244.89999399999999</v>
      </c>
      <c r="K183">
        <v>1464.849976</v>
      </c>
      <c r="L183">
        <v>872.34997599999997</v>
      </c>
      <c r="M183">
        <v>1930.0500489999999</v>
      </c>
      <c r="N183">
        <v>2883.4499510000001</v>
      </c>
      <c r="O183">
        <v>1311.150024</v>
      </c>
      <c r="P183">
        <v>3318.25</v>
      </c>
      <c r="Q183">
        <v>1481.599976</v>
      </c>
      <c r="R183">
        <v>4168.7998049999997</v>
      </c>
      <c r="S183">
        <v>2585.25</v>
      </c>
      <c r="T183">
        <v>648.70001200000002</v>
      </c>
      <c r="U183">
        <v>106.25</v>
      </c>
      <c r="V183">
        <v>432.75</v>
      </c>
      <c r="W183">
        <v>1297</v>
      </c>
      <c r="X183">
        <v>571.04998799999998</v>
      </c>
      <c r="Y183">
        <v>1260.3000489999999</v>
      </c>
      <c r="Z183">
        <v>1157.349976</v>
      </c>
      <c r="AA183">
        <v>741</v>
      </c>
      <c r="AB183">
        <v>778.70001200000002</v>
      </c>
      <c r="AF183" s="63">
        <v>39.246340865853661</v>
      </c>
      <c r="AG183" s="63">
        <v>18.514024682926831</v>
      </c>
      <c r="AH183" s="63">
        <v>5.0634147804878049</v>
      </c>
      <c r="AI183" s="63">
        <v>85.940852463414629</v>
      </c>
      <c r="AJ183" s="63">
        <v>0.97926832926829277</v>
      </c>
      <c r="AK183" s="63">
        <v>25.782926231707318</v>
      </c>
      <c r="AL183" s="63">
        <v>1.9378048048780487</v>
      </c>
      <c r="AM183" s="63">
        <v>2.7597561341463415</v>
      </c>
      <c r="AN183" s="63">
        <v>2.9865852926829266</v>
      </c>
      <c r="AO183" s="63">
        <v>17.864024097560975</v>
      </c>
      <c r="AP183" s="63">
        <v>10.638414341463415</v>
      </c>
      <c r="AQ183" s="63">
        <v>23.537195719512194</v>
      </c>
      <c r="AR183" s="63">
        <v>35.164023792682926</v>
      </c>
      <c r="AS183" s="63">
        <v>15.989634439024391</v>
      </c>
      <c r="AT183" s="63">
        <v>40.466463414634148</v>
      </c>
      <c r="AU183" s="63">
        <v>18.068292390243901</v>
      </c>
      <c r="AV183" s="63">
        <v>50.839022012195116</v>
      </c>
      <c r="AW183" s="63">
        <v>31.527439024390244</v>
      </c>
      <c r="AX183" s="63">
        <v>7.9109757560975611</v>
      </c>
      <c r="AY183" s="63">
        <v>1.2957317073170731</v>
      </c>
      <c r="AZ183" s="63">
        <v>5.2774390243902438</v>
      </c>
      <c r="BA183" s="63">
        <v>15.817073170731707</v>
      </c>
      <c r="BB183" s="63">
        <v>6.9640242439024389</v>
      </c>
      <c r="BC183" s="63">
        <v>15.369512792682926</v>
      </c>
      <c r="BD183" s="63">
        <v>14.114024097560975</v>
      </c>
      <c r="BE183" s="63">
        <v>9.036585365853659</v>
      </c>
      <c r="BF183" s="63">
        <v>9.4963416097560973</v>
      </c>
    </row>
    <row r="184" spans="1:58" x14ac:dyDescent="0.35">
      <c r="A184" s="8">
        <v>44799</v>
      </c>
      <c r="B184">
        <v>3222.1999510000001</v>
      </c>
      <c r="C184">
        <v>1521.5500489999999</v>
      </c>
      <c r="D184">
        <v>417.25</v>
      </c>
      <c r="E184">
        <v>7062.1000979999999</v>
      </c>
      <c r="F184">
        <v>79.650002000000001</v>
      </c>
      <c r="G184">
        <v>2089.5500489999999</v>
      </c>
      <c r="H184">
        <v>163.39999399999999</v>
      </c>
      <c r="I184">
        <v>230.449997</v>
      </c>
      <c r="J184">
        <v>242.35000600000001</v>
      </c>
      <c r="K184">
        <v>1465.099976</v>
      </c>
      <c r="L184">
        <v>870.84997599999997</v>
      </c>
      <c r="M184">
        <v>1926.349976</v>
      </c>
      <c r="N184">
        <v>2920.0500489999999</v>
      </c>
      <c r="O184">
        <v>1323.650024</v>
      </c>
      <c r="P184">
        <v>3314.6499020000001</v>
      </c>
      <c r="Q184">
        <v>1484.5500489999999</v>
      </c>
      <c r="R184">
        <v>4215.25</v>
      </c>
      <c r="S184">
        <v>2636.6999510000001</v>
      </c>
      <c r="T184">
        <v>667</v>
      </c>
      <c r="U184">
        <v>107.349998</v>
      </c>
      <c r="V184">
        <v>440.04998799999998</v>
      </c>
      <c r="W184">
        <v>1313.6999510000001</v>
      </c>
      <c r="X184">
        <v>566.90002400000003</v>
      </c>
      <c r="Y184">
        <v>1260.0500489999999</v>
      </c>
      <c r="Z184">
        <v>1168.0500489999999</v>
      </c>
      <c r="AA184">
        <v>730.84997599999997</v>
      </c>
      <c r="AB184">
        <v>856.54998799999998</v>
      </c>
      <c r="AF184" s="63">
        <v>39.295121353658537</v>
      </c>
      <c r="AG184" s="63">
        <v>18.555488402439025</v>
      </c>
      <c r="AH184" s="63">
        <v>5.0884146341463419</v>
      </c>
      <c r="AI184" s="63">
        <v>86.123171926829272</v>
      </c>
      <c r="AJ184" s="63">
        <v>0.97134148780487806</v>
      </c>
      <c r="AK184" s="63">
        <v>25.482317670731707</v>
      </c>
      <c r="AL184" s="63">
        <v>1.9926828536585366</v>
      </c>
      <c r="AM184" s="63">
        <v>2.8103658170731709</v>
      </c>
      <c r="AN184" s="63">
        <v>2.9554878780487805</v>
      </c>
      <c r="AO184" s="63">
        <v>17.867072878048781</v>
      </c>
      <c r="AP184" s="63">
        <v>10.620121658536585</v>
      </c>
      <c r="AQ184" s="63">
        <v>23.492072878048781</v>
      </c>
      <c r="AR184" s="63">
        <v>35.610366451219512</v>
      </c>
      <c r="AS184" s="63">
        <v>16.142073463414633</v>
      </c>
      <c r="AT184" s="63">
        <v>40.422559780487809</v>
      </c>
      <c r="AU184" s="63">
        <v>18.104268890243901</v>
      </c>
      <c r="AV184" s="63">
        <v>51.405487804878049</v>
      </c>
      <c r="AW184" s="63">
        <v>32.154877451219512</v>
      </c>
      <c r="AX184" s="63">
        <v>8.1341463414634152</v>
      </c>
      <c r="AY184" s="63">
        <v>1.3091463170731708</v>
      </c>
      <c r="AZ184" s="63">
        <v>5.3664632682926827</v>
      </c>
      <c r="BA184" s="63">
        <v>16.020731109756099</v>
      </c>
      <c r="BB184" s="63">
        <v>6.9134149268292688</v>
      </c>
      <c r="BC184" s="63">
        <v>15.366464012195122</v>
      </c>
      <c r="BD184" s="63">
        <v>14.244512792682926</v>
      </c>
      <c r="BE184" s="63">
        <v>8.9128045853658531</v>
      </c>
      <c r="BF184" s="63">
        <v>10.445731560975609</v>
      </c>
    </row>
    <row r="185" spans="1:58" x14ac:dyDescent="0.35">
      <c r="A185" s="8">
        <v>44802</v>
      </c>
      <c r="B185">
        <v>3132.5500489999999</v>
      </c>
      <c r="C185">
        <v>1461.75</v>
      </c>
      <c r="D185">
        <v>404.35000600000001</v>
      </c>
      <c r="E185">
        <v>6964.3500979999999</v>
      </c>
      <c r="F185">
        <v>77.5</v>
      </c>
      <c r="G185">
        <v>2044.5500489999999</v>
      </c>
      <c r="H185">
        <v>160.949997</v>
      </c>
      <c r="I185">
        <v>227.050003</v>
      </c>
      <c r="J185">
        <v>242.800003</v>
      </c>
      <c r="K185">
        <v>1439.400024</v>
      </c>
      <c r="L185">
        <v>855.84997599999997</v>
      </c>
      <c r="M185">
        <v>1924</v>
      </c>
      <c r="N185">
        <v>2847.8500979999999</v>
      </c>
      <c r="O185">
        <v>1343.5</v>
      </c>
      <c r="P185">
        <v>3329.6000979999999</v>
      </c>
      <c r="Q185">
        <v>1499.5500489999999</v>
      </c>
      <c r="R185">
        <v>4251.5</v>
      </c>
      <c r="S185">
        <v>2597.4499510000001</v>
      </c>
      <c r="T185">
        <v>649.59997599999997</v>
      </c>
      <c r="U185">
        <v>104.849998</v>
      </c>
      <c r="V185">
        <v>430.20001200000002</v>
      </c>
      <c r="W185">
        <v>1298.1999510000001</v>
      </c>
      <c r="X185">
        <v>560.95001200000002</v>
      </c>
      <c r="Y185">
        <v>1258.4499510000001</v>
      </c>
      <c r="Z185">
        <v>1164.650024</v>
      </c>
      <c r="AA185">
        <v>720.59997599999997</v>
      </c>
      <c r="AB185">
        <v>942.20001200000002</v>
      </c>
      <c r="AF185" s="63">
        <v>38.201829865853661</v>
      </c>
      <c r="AG185" s="63">
        <v>17.826219512195124</v>
      </c>
      <c r="AH185" s="63">
        <v>4.9310976341463419</v>
      </c>
      <c r="AI185" s="63">
        <v>84.931098756097555</v>
      </c>
      <c r="AJ185" s="63">
        <v>0.94512195121951215</v>
      </c>
      <c r="AK185" s="63">
        <v>24.933537182926827</v>
      </c>
      <c r="AL185" s="63">
        <v>1.9628048414634145</v>
      </c>
      <c r="AM185" s="63">
        <v>2.7689024756097562</v>
      </c>
      <c r="AN185" s="63">
        <v>2.9609756463414634</v>
      </c>
      <c r="AO185" s="63">
        <v>17.553658829268294</v>
      </c>
      <c r="AP185" s="63">
        <v>10.437194829268293</v>
      </c>
      <c r="AQ185" s="63">
        <v>23.463414634146343</v>
      </c>
      <c r="AR185" s="63">
        <v>34.729879243902438</v>
      </c>
      <c r="AS185" s="63">
        <v>16.384146341463413</v>
      </c>
      <c r="AT185" s="63">
        <v>40.604879243902438</v>
      </c>
      <c r="AU185" s="63">
        <v>18.287195719512194</v>
      </c>
      <c r="AV185" s="63">
        <v>51.847560975609753</v>
      </c>
      <c r="AW185" s="63">
        <v>31.676218914634148</v>
      </c>
      <c r="AX185" s="63">
        <v>7.9219509268292683</v>
      </c>
      <c r="AY185" s="63">
        <v>1.2786585121951219</v>
      </c>
      <c r="AZ185" s="63">
        <v>5.2463416097560973</v>
      </c>
      <c r="BA185" s="63">
        <v>15.831706719512196</v>
      </c>
      <c r="BB185" s="63">
        <v>6.8408538048780487</v>
      </c>
      <c r="BC185" s="63">
        <v>15.346950621951221</v>
      </c>
      <c r="BD185" s="63">
        <v>14.203049073170732</v>
      </c>
      <c r="BE185" s="63">
        <v>8.7878045853658531</v>
      </c>
      <c r="BF185" s="63">
        <v>11.490244048780488</v>
      </c>
    </row>
    <row r="186" spans="1:58" x14ac:dyDescent="0.35">
      <c r="A186" s="8">
        <v>44803</v>
      </c>
      <c r="B186">
        <v>3211.1499020000001</v>
      </c>
      <c r="C186">
        <v>1492.9499510000001</v>
      </c>
      <c r="D186">
        <v>413.54998799999998</v>
      </c>
      <c r="E186">
        <v>7306.25</v>
      </c>
      <c r="F186">
        <v>79.300003000000004</v>
      </c>
      <c r="G186">
        <v>2074.8999020000001</v>
      </c>
      <c r="H186">
        <v>164</v>
      </c>
      <c r="I186">
        <v>229.60000600000001</v>
      </c>
      <c r="J186">
        <v>241.050003</v>
      </c>
      <c r="K186">
        <v>1486.099976</v>
      </c>
      <c r="L186">
        <v>887.29998799999998</v>
      </c>
      <c r="M186">
        <v>1923.400024</v>
      </c>
      <c r="N186">
        <v>2883.6000979999999</v>
      </c>
      <c r="O186">
        <v>1391.5</v>
      </c>
      <c r="P186">
        <v>3358.8500979999999</v>
      </c>
      <c r="Q186">
        <v>1475.3000489999999</v>
      </c>
      <c r="R186">
        <v>4322.8999020000001</v>
      </c>
      <c r="S186">
        <v>2566.3000489999999</v>
      </c>
      <c r="T186">
        <v>666.90002400000003</v>
      </c>
      <c r="U186">
        <v>108.300003</v>
      </c>
      <c r="V186">
        <v>439</v>
      </c>
      <c r="W186">
        <v>1329.099976</v>
      </c>
      <c r="X186">
        <v>575.20001200000002</v>
      </c>
      <c r="Y186">
        <v>1288.3000489999999</v>
      </c>
      <c r="Z186">
        <v>1202.25</v>
      </c>
      <c r="AA186">
        <v>726.59997599999997</v>
      </c>
      <c r="AB186">
        <v>989.29998799999998</v>
      </c>
      <c r="AF186" s="63">
        <v>39.160364658536587</v>
      </c>
      <c r="AG186" s="63">
        <v>18.206706719512194</v>
      </c>
      <c r="AH186" s="63">
        <v>5.0432925365853656</v>
      </c>
      <c r="AI186" s="63">
        <v>89.100609756097555</v>
      </c>
      <c r="AJ186" s="63">
        <v>0.96707320731707325</v>
      </c>
      <c r="AK186" s="63">
        <v>25.303657341463417</v>
      </c>
      <c r="AL186" s="63">
        <v>2</v>
      </c>
      <c r="AM186" s="63">
        <v>2.800000073170732</v>
      </c>
      <c r="AN186" s="63">
        <v>2.9396341829268291</v>
      </c>
      <c r="AO186" s="63">
        <v>18.123170439024388</v>
      </c>
      <c r="AP186" s="63">
        <v>10.820731560975609</v>
      </c>
      <c r="AQ186" s="63">
        <v>23.456097853658537</v>
      </c>
      <c r="AR186" s="63">
        <v>35.165854853658537</v>
      </c>
      <c r="AS186" s="63">
        <v>16.969512195121951</v>
      </c>
      <c r="AT186" s="63">
        <v>40.961586560975611</v>
      </c>
      <c r="AU186" s="63">
        <v>17.99146401219512</v>
      </c>
      <c r="AV186" s="63">
        <v>52.718291487804876</v>
      </c>
      <c r="AW186" s="63">
        <v>31.296342060975608</v>
      </c>
      <c r="AX186" s="63">
        <v>8.1329271219512194</v>
      </c>
      <c r="AY186" s="63">
        <v>1.3207317439024391</v>
      </c>
      <c r="AZ186" s="63">
        <v>5.3536585365853657</v>
      </c>
      <c r="BA186" s="63">
        <v>16.208536292682926</v>
      </c>
      <c r="BB186" s="63">
        <v>7.0146342926829268</v>
      </c>
      <c r="BC186" s="63">
        <v>15.710976207317072</v>
      </c>
      <c r="BD186" s="63">
        <v>14.661585365853659</v>
      </c>
      <c r="BE186" s="63">
        <v>8.8609753170731711</v>
      </c>
      <c r="BF186" s="63">
        <v>12.064634</v>
      </c>
    </row>
    <row r="187" spans="1:58" x14ac:dyDescent="0.35">
      <c r="A187" s="8">
        <v>44805</v>
      </c>
      <c r="B187">
        <v>3131.6999510000001</v>
      </c>
      <c r="C187">
        <v>1464.1999510000001</v>
      </c>
      <c r="D187">
        <v>410.45001200000002</v>
      </c>
      <c r="E187">
        <v>7181.2998049999997</v>
      </c>
      <c r="F187">
        <v>79.25</v>
      </c>
      <c r="G187">
        <v>2040.6999510000001</v>
      </c>
      <c r="H187">
        <v>160.699997</v>
      </c>
      <c r="I187">
        <v>226.10000600000001</v>
      </c>
      <c r="J187">
        <v>241.5</v>
      </c>
      <c r="K187">
        <v>1472.150024</v>
      </c>
      <c r="L187">
        <v>874.34997599999997</v>
      </c>
      <c r="M187">
        <v>1954.6999510000001</v>
      </c>
      <c r="N187">
        <v>2920.8500979999999</v>
      </c>
      <c r="O187">
        <v>1384.9499510000001</v>
      </c>
      <c r="P187">
        <v>3288.6499020000001</v>
      </c>
      <c r="Q187">
        <v>1465.900024</v>
      </c>
      <c r="R187">
        <v>4277.1499020000001</v>
      </c>
      <c r="S187">
        <v>2476.8999020000001</v>
      </c>
      <c r="T187">
        <v>661.59997599999997</v>
      </c>
      <c r="U187">
        <v>106.400002</v>
      </c>
      <c r="V187">
        <v>421.95001200000002</v>
      </c>
      <c r="W187">
        <v>1296.5500489999999</v>
      </c>
      <c r="X187">
        <v>575.59997599999997</v>
      </c>
      <c r="Y187">
        <v>1271.5</v>
      </c>
      <c r="Z187">
        <v>1257.0500489999999</v>
      </c>
      <c r="AA187">
        <v>735.04998799999998</v>
      </c>
      <c r="AB187">
        <v>1038.75</v>
      </c>
      <c r="AF187" s="63">
        <v>38.191462817073173</v>
      </c>
      <c r="AG187" s="63">
        <v>17.856096963414636</v>
      </c>
      <c r="AH187" s="63">
        <v>5.0054879512195125</v>
      </c>
      <c r="AI187" s="63">
        <v>87.576826890243893</v>
      </c>
      <c r="AJ187" s="63">
        <v>0.96646341463414631</v>
      </c>
      <c r="AK187" s="63">
        <v>24.886584768292682</v>
      </c>
      <c r="AL187" s="63">
        <v>1.9597560609756097</v>
      </c>
      <c r="AM187" s="63">
        <v>2.7573171463414634</v>
      </c>
      <c r="AN187" s="63">
        <v>2.9451219512195124</v>
      </c>
      <c r="AO187" s="63">
        <v>17.953049073170732</v>
      </c>
      <c r="AP187" s="63">
        <v>10.662804585365853</v>
      </c>
      <c r="AQ187" s="63">
        <v>23.837804280487806</v>
      </c>
      <c r="AR187" s="63">
        <v>35.620123146341463</v>
      </c>
      <c r="AS187" s="63">
        <v>16.889633548780488</v>
      </c>
      <c r="AT187" s="63">
        <v>40.105486609756099</v>
      </c>
      <c r="AU187" s="63">
        <v>17.876829560975612</v>
      </c>
      <c r="AV187" s="63">
        <v>52.160364658536587</v>
      </c>
      <c r="AW187" s="63">
        <v>30.206096365853661</v>
      </c>
      <c r="AX187" s="63">
        <v>8.0682923902439025</v>
      </c>
      <c r="AY187" s="63">
        <v>1.297561</v>
      </c>
      <c r="AZ187" s="63">
        <v>5.1457318536585364</v>
      </c>
      <c r="BA187" s="63">
        <v>15.811585963414634</v>
      </c>
      <c r="BB187" s="63">
        <v>7.0195119024390245</v>
      </c>
      <c r="BC187" s="63">
        <v>15.50609756097561</v>
      </c>
      <c r="BD187" s="63">
        <v>15.329878646341463</v>
      </c>
      <c r="BE187" s="63">
        <v>8.964024243902438</v>
      </c>
      <c r="BF187" s="63">
        <v>12.667682926829269</v>
      </c>
    </row>
    <row r="188" spans="1:58" x14ac:dyDescent="0.35">
      <c r="A188" s="8">
        <v>44806</v>
      </c>
      <c r="B188">
        <v>3130.3999020000001</v>
      </c>
      <c r="C188">
        <v>1453</v>
      </c>
      <c r="D188">
        <v>407.70001200000002</v>
      </c>
      <c r="E188">
        <v>7190.3500979999999</v>
      </c>
      <c r="F188">
        <v>78.5</v>
      </c>
      <c r="G188">
        <v>2014.4499510000001</v>
      </c>
      <c r="H188">
        <v>161.800003</v>
      </c>
      <c r="I188">
        <v>224.199997</v>
      </c>
      <c r="J188">
        <v>245.39999399999999</v>
      </c>
      <c r="K188">
        <v>1485.5</v>
      </c>
      <c r="L188">
        <v>872.40002400000003</v>
      </c>
      <c r="M188">
        <v>1934.150024</v>
      </c>
      <c r="N188">
        <v>2913.8999020000001</v>
      </c>
      <c r="O188">
        <v>1382.3000489999999</v>
      </c>
      <c r="P188">
        <v>3296.9499510000001</v>
      </c>
      <c r="Q188">
        <v>1418.349976</v>
      </c>
      <c r="R188">
        <v>4312.3500979999999</v>
      </c>
      <c r="S188">
        <v>2439.25</v>
      </c>
      <c r="T188">
        <v>661.40002400000003</v>
      </c>
      <c r="U188">
        <v>105.5</v>
      </c>
      <c r="V188">
        <v>414.89999399999999</v>
      </c>
      <c r="W188">
        <v>1288.1999510000001</v>
      </c>
      <c r="X188">
        <v>574.84997599999997</v>
      </c>
      <c r="Y188">
        <v>1259</v>
      </c>
      <c r="Z188">
        <v>1245.5</v>
      </c>
      <c r="AA188">
        <v>735</v>
      </c>
      <c r="AB188">
        <v>986.84997599999997</v>
      </c>
      <c r="AF188" s="63">
        <v>38.175608560975611</v>
      </c>
      <c r="AG188" s="63">
        <v>17.719512195121951</v>
      </c>
      <c r="AH188" s="63">
        <v>4.9719513658536592</v>
      </c>
      <c r="AI188" s="63">
        <v>87.687196317073173</v>
      </c>
      <c r="AJ188" s="63">
        <v>0.95731707317073167</v>
      </c>
      <c r="AK188" s="63">
        <v>24.566462817073173</v>
      </c>
      <c r="AL188" s="63">
        <v>1.9731707682926829</v>
      </c>
      <c r="AM188" s="63">
        <v>2.7341463048780486</v>
      </c>
      <c r="AN188" s="63">
        <v>2.9926828536585366</v>
      </c>
      <c r="AO188" s="63">
        <v>18.115853658536587</v>
      </c>
      <c r="AP188" s="63">
        <v>10.639024682926829</v>
      </c>
      <c r="AQ188" s="63">
        <v>23.587195414634145</v>
      </c>
      <c r="AR188" s="63">
        <v>35.535364658536587</v>
      </c>
      <c r="AS188" s="63">
        <v>16.857317670731707</v>
      </c>
      <c r="AT188" s="63">
        <v>40.206706719512198</v>
      </c>
      <c r="AU188" s="63">
        <v>17.296950926829268</v>
      </c>
      <c r="AV188" s="63">
        <v>52.589635341463413</v>
      </c>
      <c r="AW188" s="63">
        <v>29.746951219512194</v>
      </c>
      <c r="AX188" s="63">
        <v>8.0658539512195127</v>
      </c>
      <c r="AY188" s="63">
        <v>1.2865853658536586</v>
      </c>
      <c r="AZ188" s="63">
        <v>5.0597560243902437</v>
      </c>
      <c r="BA188" s="63">
        <v>15.7097555</v>
      </c>
      <c r="BB188" s="63">
        <v>7.0103655609756093</v>
      </c>
      <c r="BC188" s="63">
        <v>15.353658536585366</v>
      </c>
      <c r="BD188" s="63">
        <v>15.189024390243903</v>
      </c>
      <c r="BE188" s="63">
        <v>8.963414634146341</v>
      </c>
      <c r="BF188" s="63">
        <v>12.034755804878049</v>
      </c>
    </row>
    <row r="189" spans="1:58" x14ac:dyDescent="0.35">
      <c r="A189" s="8">
        <v>44809</v>
      </c>
      <c r="B189">
        <v>3133.3999020000001</v>
      </c>
      <c r="C189">
        <v>1461.3000489999999</v>
      </c>
      <c r="D189">
        <v>405.5</v>
      </c>
      <c r="E189">
        <v>7196.2001950000003</v>
      </c>
      <c r="F189">
        <v>80.300003000000004</v>
      </c>
      <c r="G189">
        <v>2001.900024</v>
      </c>
      <c r="H189">
        <v>164.5</v>
      </c>
      <c r="I189">
        <v>223.39999399999999</v>
      </c>
      <c r="J189">
        <v>236.300003</v>
      </c>
      <c r="K189">
        <v>1495.0500489999999</v>
      </c>
      <c r="L189">
        <v>882.45001200000002</v>
      </c>
      <c r="M189">
        <v>1930.3000489999999</v>
      </c>
      <c r="N189">
        <v>2935.3999020000001</v>
      </c>
      <c r="O189">
        <v>1379.8000489999999</v>
      </c>
      <c r="P189">
        <v>3180.1499020000001</v>
      </c>
      <c r="Q189">
        <v>1363.3000489999999</v>
      </c>
      <c r="R189">
        <v>4282.5498049999997</v>
      </c>
      <c r="S189">
        <v>2369.1999510000001</v>
      </c>
      <c r="T189">
        <v>681.95001200000002</v>
      </c>
      <c r="U189">
        <v>106.900002</v>
      </c>
      <c r="V189">
        <v>429.29998799999998</v>
      </c>
      <c r="W189">
        <v>1293.400024</v>
      </c>
      <c r="X189">
        <v>573.65002400000003</v>
      </c>
      <c r="Y189">
        <v>1261.849976</v>
      </c>
      <c r="Z189">
        <v>1264.5</v>
      </c>
      <c r="AA189">
        <v>740.40002400000003</v>
      </c>
      <c r="AB189">
        <v>1028.3000489999999</v>
      </c>
      <c r="AF189" s="63">
        <v>38.212193926829272</v>
      </c>
      <c r="AG189" s="63">
        <v>17.820732304878049</v>
      </c>
      <c r="AH189" s="63">
        <v>4.9451219512195124</v>
      </c>
      <c r="AI189" s="63">
        <v>87.758538963414637</v>
      </c>
      <c r="AJ189" s="63">
        <v>0.97926832926829277</v>
      </c>
      <c r="AK189" s="63">
        <v>24.413414926829269</v>
      </c>
      <c r="AL189" s="63">
        <v>2.0060975609756095</v>
      </c>
      <c r="AM189" s="63">
        <v>2.7243901707317071</v>
      </c>
      <c r="AN189" s="63">
        <v>2.8817073536585367</v>
      </c>
      <c r="AO189" s="63">
        <v>18.232317670731707</v>
      </c>
      <c r="AP189" s="63">
        <v>10.761585512195122</v>
      </c>
      <c r="AQ189" s="63">
        <v>23.5402445</v>
      </c>
      <c r="AR189" s="63">
        <v>35.797559780487809</v>
      </c>
      <c r="AS189" s="63">
        <v>16.826829865853657</v>
      </c>
      <c r="AT189" s="63">
        <v>38.782315878048784</v>
      </c>
      <c r="AU189" s="63">
        <v>16.625610353658537</v>
      </c>
      <c r="AV189" s="63">
        <v>52.226217134146339</v>
      </c>
      <c r="AW189" s="63">
        <v>28.892682329268293</v>
      </c>
      <c r="AX189" s="63">
        <v>8.3164635609756097</v>
      </c>
      <c r="AY189" s="63">
        <v>1.3036585609756097</v>
      </c>
      <c r="AZ189" s="63">
        <v>5.2353657073170732</v>
      </c>
      <c r="BA189" s="63">
        <v>15.773171024390244</v>
      </c>
      <c r="BB189" s="63">
        <v>6.9957320000000003</v>
      </c>
      <c r="BC189" s="63">
        <v>15.388414341463415</v>
      </c>
      <c r="BD189" s="63">
        <v>15.420731707317072</v>
      </c>
      <c r="BE189" s="63">
        <v>9.0292685853658536</v>
      </c>
      <c r="BF189" s="63">
        <v>12.5402445</v>
      </c>
    </row>
    <row r="190" spans="1:58" x14ac:dyDescent="0.35">
      <c r="A190" s="8">
        <v>44810</v>
      </c>
      <c r="B190">
        <v>3127.0500489999999</v>
      </c>
      <c r="C190">
        <v>1455.099976</v>
      </c>
      <c r="D190">
        <v>404.45001200000002</v>
      </c>
      <c r="E190">
        <v>7119.3500979999999</v>
      </c>
      <c r="F190">
        <v>79.599997999999999</v>
      </c>
      <c r="G190">
        <v>1972.9499510000001</v>
      </c>
      <c r="H190">
        <v>168.449997</v>
      </c>
      <c r="I190">
        <v>225.050003</v>
      </c>
      <c r="J190">
        <v>232.35000600000001</v>
      </c>
      <c r="K190">
        <v>1489.349976</v>
      </c>
      <c r="L190">
        <v>883.65002400000003</v>
      </c>
      <c r="M190">
        <v>1929.5</v>
      </c>
      <c r="N190">
        <v>2950.8000489999999</v>
      </c>
      <c r="O190">
        <v>1378.349976</v>
      </c>
      <c r="P190">
        <v>3157.8000489999999</v>
      </c>
      <c r="Q190">
        <v>1329.5</v>
      </c>
      <c r="R190">
        <v>4415.5</v>
      </c>
      <c r="S190">
        <v>2395.0500489999999</v>
      </c>
      <c r="T190">
        <v>684.54998799999998</v>
      </c>
      <c r="U190">
        <v>108.599998</v>
      </c>
      <c r="V190">
        <v>430.95001200000002</v>
      </c>
      <c r="W190">
        <v>1311.349976</v>
      </c>
      <c r="X190">
        <v>573.5</v>
      </c>
      <c r="Y190">
        <v>1218.9499510000001</v>
      </c>
      <c r="Z190">
        <v>1247.349976</v>
      </c>
      <c r="AA190">
        <v>761.25</v>
      </c>
      <c r="AB190">
        <v>995.75</v>
      </c>
      <c r="AF190" s="63">
        <v>38.134756695121951</v>
      </c>
      <c r="AG190" s="63">
        <v>17.745121658536586</v>
      </c>
      <c r="AH190" s="63">
        <v>4.9323172195121954</v>
      </c>
      <c r="AI190" s="63">
        <v>86.82134265853658</v>
      </c>
      <c r="AJ190" s="63">
        <v>0.97073168292682921</v>
      </c>
      <c r="AK190" s="63">
        <v>24.060365256097562</v>
      </c>
      <c r="AL190" s="63">
        <v>2.0542682560975609</v>
      </c>
      <c r="AM190" s="63">
        <v>2.7445122317073172</v>
      </c>
      <c r="AN190" s="63">
        <v>2.8335366585365853</v>
      </c>
      <c r="AO190" s="63">
        <v>18.162804585365855</v>
      </c>
      <c r="AP190" s="63">
        <v>10.77621980487805</v>
      </c>
      <c r="AQ190" s="63">
        <v>23.530487804878049</v>
      </c>
      <c r="AR190" s="63">
        <v>35.985366451219512</v>
      </c>
      <c r="AS190" s="63">
        <v>16.809146048780487</v>
      </c>
      <c r="AT190" s="63">
        <v>38.509756695121951</v>
      </c>
      <c r="AU190" s="63">
        <v>16.213414634146343</v>
      </c>
      <c r="AV190" s="63">
        <v>53.847560975609753</v>
      </c>
      <c r="AW190" s="63">
        <v>29.207927426829269</v>
      </c>
      <c r="AX190" s="63">
        <v>8.3481705853658532</v>
      </c>
      <c r="AY190" s="63">
        <v>1.324390219512195</v>
      </c>
      <c r="AZ190" s="63">
        <v>5.2554879512195125</v>
      </c>
      <c r="BA190" s="63">
        <v>15.992072878048781</v>
      </c>
      <c r="BB190" s="63">
        <v>6.9939024390243905</v>
      </c>
      <c r="BC190" s="63">
        <v>14.865243304878049</v>
      </c>
      <c r="BD190" s="63">
        <v>15.211585073170731</v>
      </c>
      <c r="BE190" s="63">
        <v>9.2835365853658534</v>
      </c>
      <c r="BF190" s="63">
        <v>12.143292682926829</v>
      </c>
    </row>
    <row r="191" spans="1:58" x14ac:dyDescent="0.35">
      <c r="A191" s="8">
        <v>44811</v>
      </c>
      <c r="B191">
        <v>3149.6000979999999</v>
      </c>
      <c r="C191">
        <v>1457.650024</v>
      </c>
      <c r="D191">
        <v>407.45001200000002</v>
      </c>
      <c r="E191">
        <v>7166.5</v>
      </c>
      <c r="F191">
        <v>79.599997999999999</v>
      </c>
      <c r="G191">
        <v>2010</v>
      </c>
      <c r="H191">
        <v>167.300003</v>
      </c>
      <c r="I191">
        <v>224.39999399999999</v>
      </c>
      <c r="J191">
        <v>235.25</v>
      </c>
      <c r="K191">
        <v>1482.3000489999999</v>
      </c>
      <c r="L191">
        <v>876.20001200000002</v>
      </c>
      <c r="M191">
        <v>1939.75</v>
      </c>
      <c r="N191">
        <v>2940.8999020000001</v>
      </c>
      <c r="O191">
        <v>1367.400024</v>
      </c>
      <c r="P191">
        <v>3150.5500489999999</v>
      </c>
      <c r="Q191">
        <v>1353.349976</v>
      </c>
      <c r="R191">
        <v>4376.5</v>
      </c>
      <c r="S191">
        <v>2532.3999020000001</v>
      </c>
      <c r="T191">
        <v>684.59997599999997</v>
      </c>
      <c r="U191">
        <v>107.599998</v>
      </c>
      <c r="V191">
        <v>432.85000600000001</v>
      </c>
      <c r="W191">
        <v>1331.5500489999999</v>
      </c>
      <c r="X191">
        <v>576.95001200000002</v>
      </c>
      <c r="Y191">
        <v>1249.349976</v>
      </c>
      <c r="Z191">
        <v>1249.9499510000001</v>
      </c>
      <c r="AA191">
        <v>753.09997599999997</v>
      </c>
      <c r="AB191">
        <v>1004.349976</v>
      </c>
      <c r="AF191" s="63">
        <v>38.409757292682926</v>
      </c>
      <c r="AG191" s="63">
        <v>17.77621980487805</v>
      </c>
      <c r="AH191" s="63">
        <v>4.9689025853658535</v>
      </c>
      <c r="AI191" s="63">
        <v>87.396341463414629</v>
      </c>
      <c r="AJ191" s="63">
        <v>0.97073168292682921</v>
      </c>
      <c r="AK191" s="63">
        <v>24.512195121951219</v>
      </c>
      <c r="AL191" s="63">
        <v>2.0402439390243905</v>
      </c>
      <c r="AM191" s="63">
        <v>2.7365852926829266</v>
      </c>
      <c r="AN191" s="63">
        <v>2.8689024390243905</v>
      </c>
      <c r="AO191" s="63">
        <v>18.076829865853657</v>
      </c>
      <c r="AP191" s="63">
        <v>10.685366</v>
      </c>
      <c r="AQ191" s="63">
        <v>23.655487804878049</v>
      </c>
      <c r="AR191" s="63">
        <v>35.864632951219512</v>
      </c>
      <c r="AS191" s="63">
        <v>16.675610048780488</v>
      </c>
      <c r="AT191" s="63">
        <v>38.421342060975611</v>
      </c>
      <c r="AU191" s="63">
        <v>16.504268</v>
      </c>
      <c r="AV191" s="63">
        <v>53.371951219512198</v>
      </c>
      <c r="AW191" s="63">
        <v>30.882925634146343</v>
      </c>
      <c r="AX191" s="63">
        <v>8.3487801951219502</v>
      </c>
      <c r="AY191" s="63">
        <v>1.3121950975609755</v>
      </c>
      <c r="AZ191" s="63">
        <v>5.2786586097560972</v>
      </c>
      <c r="BA191" s="63">
        <v>16.238415231707318</v>
      </c>
      <c r="BB191" s="63">
        <v>7.0359757560975611</v>
      </c>
      <c r="BC191" s="63">
        <v>15.235975317073171</v>
      </c>
      <c r="BD191" s="63">
        <v>15.243292085365855</v>
      </c>
      <c r="BE191" s="63">
        <v>9.1841460487804873</v>
      </c>
      <c r="BF191" s="63">
        <v>12.24817043902439</v>
      </c>
    </row>
    <row r="192" spans="1:58" x14ac:dyDescent="0.35">
      <c r="A192" s="8">
        <v>44812</v>
      </c>
      <c r="B192">
        <v>3169.6499020000001</v>
      </c>
      <c r="C192">
        <v>1475.900024</v>
      </c>
      <c r="D192">
        <v>412.79998799999998</v>
      </c>
      <c r="E192">
        <v>7257.6499020000001</v>
      </c>
      <c r="F192">
        <v>79.75</v>
      </c>
      <c r="G192">
        <v>2021.1999510000001</v>
      </c>
      <c r="H192">
        <v>166.800003</v>
      </c>
      <c r="I192">
        <v>224.39999399999999</v>
      </c>
      <c r="J192">
        <v>231.199997</v>
      </c>
      <c r="K192">
        <v>1497.599976</v>
      </c>
      <c r="L192">
        <v>898.79998799999998</v>
      </c>
      <c r="M192">
        <v>1918.5</v>
      </c>
      <c r="N192">
        <v>2948.3500979999999</v>
      </c>
      <c r="O192">
        <v>1348.900024</v>
      </c>
      <c r="P192">
        <v>3129.6499020000001</v>
      </c>
      <c r="Q192">
        <v>1368.400024</v>
      </c>
      <c r="R192">
        <v>4414.7998049999997</v>
      </c>
      <c r="S192">
        <v>2559.25</v>
      </c>
      <c r="T192">
        <v>685.34997599999997</v>
      </c>
      <c r="U192">
        <v>105.849998</v>
      </c>
      <c r="V192">
        <v>420.54998799999998</v>
      </c>
      <c r="W192">
        <v>1317.6999510000001</v>
      </c>
      <c r="X192">
        <v>584.34997599999997</v>
      </c>
      <c r="Y192">
        <v>1228.6999510000001</v>
      </c>
      <c r="Z192">
        <v>1250.1999510000001</v>
      </c>
      <c r="AA192">
        <v>769.79998799999998</v>
      </c>
      <c r="AB192">
        <v>995.65002400000003</v>
      </c>
      <c r="AF192" s="63">
        <v>38.654267097560975</v>
      </c>
      <c r="AG192" s="63">
        <v>17.998780780487806</v>
      </c>
      <c r="AH192" s="63">
        <v>5.0341461951219513</v>
      </c>
      <c r="AI192" s="63">
        <v>88.507925634146346</v>
      </c>
      <c r="AJ192" s="63">
        <v>0.97256097560975607</v>
      </c>
      <c r="AK192" s="63">
        <v>24.648779890243905</v>
      </c>
      <c r="AL192" s="63">
        <v>2.0341463780487805</v>
      </c>
      <c r="AM192" s="63">
        <v>2.7365852926829266</v>
      </c>
      <c r="AN192" s="63">
        <v>2.8195121585365852</v>
      </c>
      <c r="AO192" s="63">
        <v>18.263414341463413</v>
      </c>
      <c r="AP192" s="63">
        <v>10.960975463414634</v>
      </c>
      <c r="AQ192" s="63">
        <v>23.396341463414632</v>
      </c>
      <c r="AR192" s="63">
        <v>35.955489</v>
      </c>
      <c r="AS192" s="63">
        <v>16.450000292682926</v>
      </c>
      <c r="AT192" s="63">
        <v>38.166462219512198</v>
      </c>
      <c r="AU192" s="63">
        <v>16.687805170731707</v>
      </c>
      <c r="AV192" s="63">
        <v>53.839022012195116</v>
      </c>
      <c r="AW192" s="63">
        <v>31.210365853658537</v>
      </c>
      <c r="AX192" s="63">
        <v>8.3579265365853654</v>
      </c>
      <c r="AY192" s="63">
        <v>1.2908536341463415</v>
      </c>
      <c r="AZ192" s="63">
        <v>5.1286583902439027</v>
      </c>
      <c r="BA192" s="63">
        <v>16.069511597560975</v>
      </c>
      <c r="BB192" s="63">
        <v>7.1262192195121949</v>
      </c>
      <c r="BC192" s="63">
        <v>14.98414574390244</v>
      </c>
      <c r="BD192" s="63">
        <v>15.246340865853659</v>
      </c>
      <c r="BE192" s="63">
        <v>9.3878047317073161</v>
      </c>
      <c r="BF192" s="63">
        <v>12.142073463414635</v>
      </c>
    </row>
    <row r="193" spans="1:58" x14ac:dyDescent="0.35">
      <c r="A193" s="8">
        <v>44813</v>
      </c>
      <c r="B193">
        <v>3217.6499020000001</v>
      </c>
      <c r="C193">
        <v>1511.650024</v>
      </c>
      <c r="D193">
        <v>417.14999399999999</v>
      </c>
      <c r="E193">
        <v>7180.8999020000001</v>
      </c>
      <c r="F193">
        <v>79.25</v>
      </c>
      <c r="G193">
        <v>2015.5</v>
      </c>
      <c r="H193">
        <v>166.60000600000001</v>
      </c>
      <c r="I193">
        <v>222.89999399999999</v>
      </c>
      <c r="J193">
        <v>231.64999399999999</v>
      </c>
      <c r="K193">
        <v>1498.599976</v>
      </c>
      <c r="L193">
        <v>901.25</v>
      </c>
      <c r="M193">
        <v>1892.75</v>
      </c>
      <c r="N193">
        <v>2925.1499020000001</v>
      </c>
      <c r="O193">
        <v>1346.099976</v>
      </c>
      <c r="P193">
        <v>3144.1000979999999</v>
      </c>
      <c r="Q193">
        <v>1444.099976</v>
      </c>
      <c r="R193">
        <v>4460.3500979999999</v>
      </c>
      <c r="S193">
        <v>2532.0500489999999</v>
      </c>
      <c r="T193">
        <v>686.95001200000002</v>
      </c>
      <c r="U193">
        <v>105.699997</v>
      </c>
      <c r="V193">
        <v>426</v>
      </c>
      <c r="W193">
        <v>1297.4499510000001</v>
      </c>
      <c r="X193">
        <v>575.95001200000002</v>
      </c>
      <c r="Y193">
        <v>1221.3000489999999</v>
      </c>
      <c r="Z193">
        <v>1249.599976</v>
      </c>
      <c r="AA193">
        <v>765.75</v>
      </c>
      <c r="AB193">
        <v>972.5</v>
      </c>
      <c r="AF193" s="63">
        <v>39.239632951219512</v>
      </c>
      <c r="AG193" s="63">
        <v>18.434756390243901</v>
      </c>
      <c r="AH193" s="63">
        <v>5.0871950487804876</v>
      </c>
      <c r="AI193" s="63">
        <v>87.571950024390247</v>
      </c>
      <c r="AJ193" s="63">
        <v>0.96646341463414631</v>
      </c>
      <c r="AK193" s="63">
        <v>24.579268292682926</v>
      </c>
      <c r="AL193" s="63">
        <v>2.0317073902439025</v>
      </c>
      <c r="AM193" s="63">
        <v>2.7182926097560975</v>
      </c>
      <c r="AN193" s="63">
        <v>2.824999926829268</v>
      </c>
      <c r="AO193" s="63">
        <v>18.275609463414632</v>
      </c>
      <c r="AP193" s="63">
        <v>10.990853658536585</v>
      </c>
      <c r="AQ193" s="63">
        <v>23.082317073170731</v>
      </c>
      <c r="AR193" s="63">
        <v>35.672559780487809</v>
      </c>
      <c r="AS193" s="63">
        <v>16.415853365853657</v>
      </c>
      <c r="AT193" s="63">
        <v>38.342684121951216</v>
      </c>
      <c r="AU193" s="63">
        <v>17.610975317073169</v>
      </c>
      <c r="AV193" s="63">
        <v>54.394513390243901</v>
      </c>
      <c r="AW193" s="63">
        <v>30.878659134146339</v>
      </c>
      <c r="AX193" s="63">
        <v>8.3774391707317069</v>
      </c>
      <c r="AY193" s="63">
        <v>1.2890243536585366</v>
      </c>
      <c r="AZ193" s="63">
        <v>5.1951219512195124</v>
      </c>
      <c r="BA193" s="63">
        <v>15.822560378048781</v>
      </c>
      <c r="BB193" s="63">
        <v>7.023780634146342</v>
      </c>
      <c r="BC193" s="63">
        <v>14.893903036585366</v>
      </c>
      <c r="BD193" s="63">
        <v>15.239024097560975</v>
      </c>
      <c r="BE193" s="63">
        <v>9.338414634146341</v>
      </c>
      <c r="BF193" s="63">
        <v>11.859756097560975</v>
      </c>
    </row>
    <row r="194" spans="1:58" x14ac:dyDescent="0.35">
      <c r="A194" s="8">
        <v>44816</v>
      </c>
      <c r="B194">
        <v>3242.9499510000001</v>
      </c>
      <c r="C194">
        <v>1536.1999510000001</v>
      </c>
      <c r="D194">
        <v>422</v>
      </c>
      <c r="E194">
        <v>7286.8999020000001</v>
      </c>
      <c r="F194">
        <v>80.650002000000001</v>
      </c>
      <c r="G194">
        <v>2037.400024</v>
      </c>
      <c r="H194">
        <v>166.39999399999999</v>
      </c>
      <c r="I194">
        <v>223.949997</v>
      </c>
      <c r="J194">
        <v>224.5</v>
      </c>
      <c r="K194">
        <v>1493.5500489999999</v>
      </c>
      <c r="L194">
        <v>907.20001200000002</v>
      </c>
      <c r="M194">
        <v>1862.6999510000001</v>
      </c>
      <c r="N194">
        <v>2965</v>
      </c>
      <c r="O194">
        <v>1383.5500489999999</v>
      </c>
      <c r="P194">
        <v>3124.6499020000001</v>
      </c>
      <c r="Q194">
        <v>1460.25</v>
      </c>
      <c r="R194">
        <v>4481.6000979999999</v>
      </c>
      <c r="S194">
        <v>2496.1000979999999</v>
      </c>
      <c r="T194">
        <v>686.54998799999998</v>
      </c>
      <c r="U194">
        <v>107.75</v>
      </c>
      <c r="V194">
        <v>431.14999399999999</v>
      </c>
      <c r="W194">
        <v>1306</v>
      </c>
      <c r="X194">
        <v>578.54998799999998</v>
      </c>
      <c r="Y194">
        <v>1240.400024</v>
      </c>
      <c r="Z194">
        <v>1254.349976</v>
      </c>
      <c r="AA194">
        <v>769.15002400000003</v>
      </c>
      <c r="AB194">
        <v>969.70001200000002</v>
      </c>
      <c r="AF194" s="63">
        <v>39.548170134146339</v>
      </c>
      <c r="AG194" s="63">
        <v>18.734145743902438</v>
      </c>
      <c r="AH194" s="63">
        <v>5.1463414634146343</v>
      </c>
      <c r="AI194" s="63">
        <v>88.864632951219519</v>
      </c>
      <c r="AJ194" s="63">
        <v>0.98353660975609758</v>
      </c>
      <c r="AK194" s="63">
        <v>24.846341756097562</v>
      </c>
      <c r="AL194" s="63">
        <v>2.0292682195121952</v>
      </c>
      <c r="AM194" s="63">
        <v>2.7310975243902438</v>
      </c>
      <c r="AN194" s="63">
        <v>2.7378048780487805</v>
      </c>
      <c r="AO194" s="63">
        <v>18.214024987804876</v>
      </c>
      <c r="AP194" s="63">
        <v>11.063414780487806</v>
      </c>
      <c r="AQ194" s="63">
        <v>22.715853060975611</v>
      </c>
      <c r="AR194" s="63">
        <v>36.158536585365852</v>
      </c>
      <c r="AS194" s="63">
        <v>16.872561573170731</v>
      </c>
      <c r="AT194" s="63">
        <v>38.105486609756099</v>
      </c>
      <c r="AU194" s="63">
        <v>17.807926829268293</v>
      </c>
      <c r="AV194" s="63">
        <v>54.653659731707315</v>
      </c>
      <c r="AW194" s="63">
        <v>30.440245097560975</v>
      </c>
      <c r="AX194" s="63">
        <v>8.3725608292682931</v>
      </c>
      <c r="AY194" s="63">
        <v>1.3140243902439024</v>
      </c>
      <c r="AZ194" s="63">
        <v>5.2579267560975609</v>
      </c>
      <c r="BA194" s="63">
        <v>15.926829268292684</v>
      </c>
      <c r="BB194" s="63">
        <v>7.0554876585365855</v>
      </c>
      <c r="BC194" s="63">
        <v>15.12682956097561</v>
      </c>
      <c r="BD194" s="63">
        <v>15.296950926829268</v>
      </c>
      <c r="BE194" s="63">
        <v>9.3798783414634155</v>
      </c>
      <c r="BF194" s="63">
        <v>11.825609902439025</v>
      </c>
    </row>
    <row r="195" spans="1:58" x14ac:dyDescent="0.35">
      <c r="A195" s="8">
        <v>44817</v>
      </c>
      <c r="B195">
        <v>3229.3500979999999</v>
      </c>
      <c r="C195">
        <v>1544.9499510000001</v>
      </c>
      <c r="D195">
        <v>422.64999399999999</v>
      </c>
      <c r="E195">
        <v>7403.4501950000003</v>
      </c>
      <c r="F195">
        <v>84</v>
      </c>
      <c r="G195">
        <v>2045.400024</v>
      </c>
      <c r="H195">
        <v>167.39999399999999</v>
      </c>
      <c r="I195">
        <v>226.800003</v>
      </c>
      <c r="J195">
        <v>215.300003</v>
      </c>
      <c r="K195">
        <v>1513.099976</v>
      </c>
      <c r="L195">
        <v>910</v>
      </c>
      <c r="M195">
        <v>1829</v>
      </c>
      <c r="N195">
        <v>3052.5500489999999</v>
      </c>
      <c r="O195">
        <v>1378.5500489999999</v>
      </c>
      <c r="P195">
        <v>3002.1999510000001</v>
      </c>
      <c r="Q195">
        <v>1505.599976</v>
      </c>
      <c r="R195">
        <v>4490.1000979999999</v>
      </c>
      <c r="S195">
        <v>2434.6499020000001</v>
      </c>
      <c r="T195">
        <v>691.04998799999998</v>
      </c>
      <c r="U195">
        <v>107.75</v>
      </c>
      <c r="V195">
        <v>436.64999399999999</v>
      </c>
      <c r="W195">
        <v>1324.400024</v>
      </c>
      <c r="X195">
        <v>587.04998799999998</v>
      </c>
      <c r="Y195">
        <v>1235.75</v>
      </c>
      <c r="Z195">
        <v>1236.0500489999999</v>
      </c>
      <c r="AA195">
        <v>784.25</v>
      </c>
      <c r="AB195">
        <v>961.04998799999998</v>
      </c>
      <c r="AF195" s="63">
        <v>39.382318268292678</v>
      </c>
      <c r="AG195" s="63">
        <v>18.840853060975611</v>
      </c>
      <c r="AH195" s="63">
        <v>5.1542682195121952</v>
      </c>
      <c r="AI195" s="63">
        <v>90.285977987804884</v>
      </c>
      <c r="AJ195" s="63">
        <v>1.024390243902439</v>
      </c>
      <c r="AK195" s="63">
        <v>24.943902731707318</v>
      </c>
      <c r="AL195" s="63">
        <v>2.0414633414634147</v>
      </c>
      <c r="AM195" s="63">
        <v>2.7658536951219514</v>
      </c>
      <c r="AN195" s="63">
        <v>2.6256097926829267</v>
      </c>
      <c r="AO195" s="63">
        <v>18.452438731707318</v>
      </c>
      <c r="AP195" s="63">
        <v>11.097560975609756</v>
      </c>
      <c r="AQ195" s="63">
        <v>22.304878048780488</v>
      </c>
      <c r="AR195" s="63">
        <v>37.226220109756099</v>
      </c>
      <c r="AS195" s="63">
        <v>16.811585963414633</v>
      </c>
      <c r="AT195" s="63">
        <v>36.612194524390247</v>
      </c>
      <c r="AU195" s="63">
        <v>18.360975317073169</v>
      </c>
      <c r="AV195" s="63">
        <v>54.757318268292678</v>
      </c>
      <c r="AW195" s="63">
        <v>29.690852463414636</v>
      </c>
      <c r="AX195" s="63">
        <v>8.4274388780487808</v>
      </c>
      <c r="AY195" s="63">
        <v>1.3140243902439024</v>
      </c>
      <c r="AZ195" s="63">
        <v>5.3249999268292685</v>
      </c>
      <c r="BA195" s="63">
        <v>16.15121980487805</v>
      </c>
      <c r="BB195" s="63">
        <v>7.1591461951219513</v>
      </c>
      <c r="BC195" s="63">
        <v>15.070121951219512</v>
      </c>
      <c r="BD195" s="63">
        <v>15.073781085365853</v>
      </c>
      <c r="BE195" s="63">
        <v>9.5640243902439028</v>
      </c>
      <c r="BF195" s="63">
        <v>11.720121804878049</v>
      </c>
    </row>
    <row r="196" spans="1:58" x14ac:dyDescent="0.35">
      <c r="A196" s="8">
        <v>44818</v>
      </c>
      <c r="B196">
        <v>3120.3999020000001</v>
      </c>
      <c r="C196">
        <v>1475.400024</v>
      </c>
      <c r="D196">
        <v>416.29998799999998</v>
      </c>
      <c r="E196">
        <v>7483.4501950000003</v>
      </c>
      <c r="F196">
        <v>84.75</v>
      </c>
      <c r="G196">
        <v>2031.5500489999999</v>
      </c>
      <c r="H196">
        <v>172.35000600000001</v>
      </c>
      <c r="I196">
        <v>232.550003</v>
      </c>
      <c r="J196">
        <v>217.5</v>
      </c>
      <c r="K196">
        <v>1528.650024</v>
      </c>
      <c r="L196">
        <v>918.09997599999997</v>
      </c>
      <c r="M196">
        <v>1799.3000489999999</v>
      </c>
      <c r="N196">
        <v>3108.6000979999999</v>
      </c>
      <c r="O196">
        <v>1368.6999510000001</v>
      </c>
      <c r="P196">
        <v>3032.75</v>
      </c>
      <c r="Q196">
        <v>1487.099976</v>
      </c>
      <c r="R196">
        <v>4427.6000979999999</v>
      </c>
      <c r="S196">
        <v>2397.0500489999999</v>
      </c>
      <c r="T196">
        <v>692.84997599999997</v>
      </c>
      <c r="U196">
        <v>109.150002</v>
      </c>
      <c r="V196">
        <v>442</v>
      </c>
      <c r="W196">
        <v>1303.3000489999999</v>
      </c>
      <c r="X196">
        <v>576.34997599999997</v>
      </c>
      <c r="Y196">
        <v>1245.3000489999999</v>
      </c>
      <c r="Z196">
        <v>1230.400024</v>
      </c>
      <c r="AA196">
        <v>783.34997599999997</v>
      </c>
      <c r="AB196">
        <v>973.09997599999997</v>
      </c>
      <c r="AF196" s="63">
        <v>38.053657341463413</v>
      </c>
      <c r="AG196" s="63">
        <v>17.992683219512195</v>
      </c>
      <c r="AH196" s="63">
        <v>5.0768291219512189</v>
      </c>
      <c r="AI196" s="63">
        <v>91.261587743902439</v>
      </c>
      <c r="AJ196" s="63">
        <v>1.0335365853658536</v>
      </c>
      <c r="AK196" s="63">
        <v>24.775000597560975</v>
      </c>
      <c r="AL196" s="63">
        <v>2.1018293414634148</v>
      </c>
      <c r="AM196" s="63">
        <v>2.8359756463414634</v>
      </c>
      <c r="AN196" s="63">
        <v>2.6524390243902438</v>
      </c>
      <c r="AO196" s="63">
        <v>18.642073463414633</v>
      </c>
      <c r="AP196" s="63">
        <v>11.196341170731706</v>
      </c>
      <c r="AQ196" s="63">
        <v>21.942683524390244</v>
      </c>
      <c r="AR196" s="63">
        <v>37.909757292682926</v>
      </c>
      <c r="AS196" s="63">
        <v>16.691462817073173</v>
      </c>
      <c r="AT196" s="63">
        <v>36.984756097560975</v>
      </c>
      <c r="AU196" s="63">
        <v>18.135365560975611</v>
      </c>
      <c r="AV196" s="63">
        <v>53.995123146341463</v>
      </c>
      <c r="AW196" s="63">
        <v>29.232317670731707</v>
      </c>
      <c r="AX196" s="63">
        <v>8.4493899512195121</v>
      </c>
      <c r="AY196" s="63">
        <v>1.3310975853658538</v>
      </c>
      <c r="AZ196" s="63">
        <v>5.3902439024390247</v>
      </c>
      <c r="BA196" s="63">
        <v>15.893903036585366</v>
      </c>
      <c r="BB196" s="63">
        <v>7.0286582439024388</v>
      </c>
      <c r="BC196" s="63">
        <v>15.186585963414634</v>
      </c>
      <c r="BD196" s="63">
        <v>15.004878341463415</v>
      </c>
      <c r="BE196" s="63">
        <v>9.5530484878048778</v>
      </c>
      <c r="BF196" s="63">
        <v>11.867072878048781</v>
      </c>
    </row>
    <row r="197" spans="1:58" x14ac:dyDescent="0.35">
      <c r="A197" s="8">
        <v>44819</v>
      </c>
      <c r="B197">
        <v>3104.3500979999999</v>
      </c>
      <c r="C197">
        <v>1432.8000489999999</v>
      </c>
      <c r="D197">
        <v>415.04998799999998</v>
      </c>
      <c r="E197">
        <v>7386.2998049999997</v>
      </c>
      <c r="F197">
        <v>84.550003000000004</v>
      </c>
      <c r="G197">
        <v>2009.75</v>
      </c>
      <c r="H197">
        <v>175.10000600000001</v>
      </c>
      <c r="I197">
        <v>237.60000600000001</v>
      </c>
      <c r="J197">
        <v>213.89999399999999</v>
      </c>
      <c r="K197">
        <v>1520.6999510000001</v>
      </c>
      <c r="L197">
        <v>917.59997599999997</v>
      </c>
      <c r="M197">
        <v>1792.599976</v>
      </c>
      <c r="N197">
        <v>3061.25</v>
      </c>
      <c r="O197">
        <v>1358.400024</v>
      </c>
      <c r="P197">
        <v>3009.6999510000001</v>
      </c>
      <c r="Q197">
        <v>1523.3000489999999</v>
      </c>
      <c r="R197">
        <v>4341.8500979999999</v>
      </c>
      <c r="S197">
        <v>2363.8500979999999</v>
      </c>
      <c r="T197">
        <v>689.65002400000003</v>
      </c>
      <c r="U197">
        <v>107</v>
      </c>
      <c r="V197">
        <v>424.39999399999999</v>
      </c>
      <c r="W197">
        <v>1295</v>
      </c>
      <c r="X197">
        <v>566.75</v>
      </c>
      <c r="Y197">
        <v>1234.849976</v>
      </c>
      <c r="Z197">
        <v>1239.150024</v>
      </c>
      <c r="AA197">
        <v>785.09997599999997</v>
      </c>
      <c r="AB197">
        <v>952.45001200000002</v>
      </c>
      <c r="AF197" s="63">
        <v>37.85792802439024</v>
      </c>
      <c r="AG197" s="63">
        <v>17.473171329268293</v>
      </c>
      <c r="AH197" s="63">
        <v>5.0615852195121951</v>
      </c>
      <c r="AI197" s="63">
        <v>90.076826890243893</v>
      </c>
      <c r="AJ197" s="63">
        <v>1.0310975975609757</v>
      </c>
      <c r="AK197" s="63">
        <v>24.509146341463413</v>
      </c>
      <c r="AL197" s="63">
        <v>2.1353659268292682</v>
      </c>
      <c r="AM197" s="63">
        <v>2.8975610487804877</v>
      </c>
      <c r="AN197" s="63">
        <v>2.6085365121951218</v>
      </c>
      <c r="AO197" s="63">
        <v>18.545121353658537</v>
      </c>
      <c r="AP197" s="63">
        <v>11.190243609756097</v>
      </c>
      <c r="AQ197" s="63">
        <v>21.860975317073169</v>
      </c>
      <c r="AR197" s="63">
        <v>37.332317073170735</v>
      </c>
      <c r="AS197" s="63">
        <v>16.565853951219513</v>
      </c>
      <c r="AT197" s="63">
        <v>36.703657939024389</v>
      </c>
      <c r="AU197" s="63">
        <v>18.576829865853657</v>
      </c>
      <c r="AV197" s="63">
        <v>52.949391439024389</v>
      </c>
      <c r="AW197" s="63">
        <v>28.827440219512194</v>
      </c>
      <c r="AX197" s="63">
        <v>8.4103661463414632</v>
      </c>
      <c r="AY197" s="63">
        <v>1.3048780487804879</v>
      </c>
      <c r="AZ197" s="63">
        <v>5.1756096829268294</v>
      </c>
      <c r="BA197" s="63">
        <v>15.792682926829269</v>
      </c>
      <c r="BB197" s="63">
        <v>6.9115853658536581</v>
      </c>
      <c r="BC197" s="63">
        <v>15.059146048780487</v>
      </c>
      <c r="BD197" s="63">
        <v>15.111585658536585</v>
      </c>
      <c r="BE197" s="63">
        <v>9.5743899512195121</v>
      </c>
      <c r="BF197" s="63">
        <v>11.615244048780488</v>
      </c>
    </row>
    <row r="198" spans="1:58" x14ac:dyDescent="0.35">
      <c r="A198" s="8">
        <v>44820</v>
      </c>
      <c r="B198">
        <v>3008.6999510000001</v>
      </c>
      <c r="C198">
        <v>1377.0500489999999</v>
      </c>
      <c r="D198">
        <v>401.64999399999999</v>
      </c>
      <c r="E198">
        <v>7274.1000979999999</v>
      </c>
      <c r="F198">
        <v>81.5</v>
      </c>
      <c r="G198">
        <v>1944.25</v>
      </c>
      <c r="H198">
        <v>172.800003</v>
      </c>
      <c r="I198">
        <v>235.64999399999999</v>
      </c>
      <c r="J198">
        <v>212.25</v>
      </c>
      <c r="K198">
        <v>1492.75</v>
      </c>
      <c r="L198">
        <v>909.09997599999997</v>
      </c>
      <c r="M198">
        <v>1765.3000489999999</v>
      </c>
      <c r="N198">
        <v>2959.1499020000001</v>
      </c>
      <c r="O198">
        <v>1302.349976</v>
      </c>
      <c r="P198">
        <v>2996.1999510000001</v>
      </c>
      <c r="Q198">
        <v>1538.099976</v>
      </c>
      <c r="R198">
        <v>4279.75</v>
      </c>
      <c r="S198">
        <v>2296.6999510000001</v>
      </c>
      <c r="T198">
        <v>685.84997599999997</v>
      </c>
      <c r="U198">
        <v>105.699997</v>
      </c>
      <c r="V198">
        <v>412.5</v>
      </c>
      <c r="W198">
        <v>1272.25</v>
      </c>
      <c r="X198">
        <v>546.75</v>
      </c>
      <c r="Y198">
        <v>1215.400024</v>
      </c>
      <c r="Z198">
        <v>1203.5</v>
      </c>
      <c r="AA198">
        <v>779.65002400000003</v>
      </c>
      <c r="AB198">
        <v>912.70001200000002</v>
      </c>
      <c r="AF198" s="63">
        <v>36.691462817073173</v>
      </c>
      <c r="AG198" s="63">
        <v>16.793293280487806</v>
      </c>
      <c r="AH198" s="63">
        <v>4.8981706585365856</v>
      </c>
      <c r="AI198" s="63">
        <v>88.708537780487802</v>
      </c>
      <c r="AJ198" s="63">
        <v>0.99390243902439024</v>
      </c>
      <c r="AK198" s="63">
        <v>23.710365853658537</v>
      </c>
      <c r="AL198" s="63">
        <v>2.1073171097560977</v>
      </c>
      <c r="AM198" s="63">
        <v>2.8737804146341461</v>
      </c>
      <c r="AN198" s="63">
        <v>2.5884146341463414</v>
      </c>
      <c r="AO198" s="63">
        <v>18.204268292682926</v>
      </c>
      <c r="AP198" s="63">
        <v>11.086585073170731</v>
      </c>
      <c r="AQ198" s="63">
        <v>21.528049378048781</v>
      </c>
      <c r="AR198" s="63">
        <v>36.087193926829272</v>
      </c>
      <c r="AS198" s="63">
        <v>15.882316780487805</v>
      </c>
      <c r="AT198" s="63">
        <v>36.539023792682926</v>
      </c>
      <c r="AU198" s="63">
        <v>18.757316780487805</v>
      </c>
      <c r="AV198" s="63">
        <v>52.19207317073171</v>
      </c>
      <c r="AW198" s="63">
        <v>28.00853598780488</v>
      </c>
      <c r="AX198" s="63">
        <v>8.364024097560975</v>
      </c>
      <c r="AY198" s="63">
        <v>1.2890243536585366</v>
      </c>
      <c r="AZ198" s="63">
        <v>5.0304878048780486</v>
      </c>
      <c r="BA198" s="63">
        <v>15.515243902439025</v>
      </c>
      <c r="BB198" s="63">
        <v>6.6676829268292686</v>
      </c>
      <c r="BC198" s="63">
        <v>14.821951512195122</v>
      </c>
      <c r="BD198" s="63">
        <v>14.676829268292684</v>
      </c>
      <c r="BE198" s="63">
        <v>9.5079271219512194</v>
      </c>
      <c r="BF198" s="63">
        <v>11.130487951219513</v>
      </c>
    </row>
    <row r="199" spans="1:58" x14ac:dyDescent="0.35">
      <c r="A199" s="8">
        <v>44823</v>
      </c>
      <c r="B199">
        <v>3028.8000489999999</v>
      </c>
      <c r="C199">
        <v>1390.3000489999999</v>
      </c>
      <c r="D199">
        <v>401.95001200000002</v>
      </c>
      <c r="E199">
        <v>7496.1000979999999</v>
      </c>
      <c r="F199">
        <v>80.75</v>
      </c>
      <c r="G199">
        <v>1940.8000489999999</v>
      </c>
      <c r="H199">
        <v>171</v>
      </c>
      <c r="I199">
        <v>233.14999399999999</v>
      </c>
      <c r="J199">
        <v>216.5</v>
      </c>
      <c r="K199">
        <v>1502.599976</v>
      </c>
      <c r="L199">
        <v>899.20001200000002</v>
      </c>
      <c r="M199">
        <v>1819.1999510000001</v>
      </c>
      <c r="N199">
        <v>2958.5500489999999</v>
      </c>
      <c r="O199">
        <v>1313.349976</v>
      </c>
      <c r="P199">
        <v>3088.3999020000001</v>
      </c>
      <c r="Q199">
        <v>1554.349976</v>
      </c>
      <c r="R199">
        <v>4308.2001950000003</v>
      </c>
      <c r="S199">
        <v>2281.0500489999999</v>
      </c>
      <c r="T199">
        <v>679.95001200000002</v>
      </c>
      <c r="U199">
        <v>103.099998</v>
      </c>
      <c r="V199">
        <v>412.14999399999999</v>
      </c>
      <c r="W199">
        <v>1303.3000489999999</v>
      </c>
      <c r="X199">
        <v>548.09997599999997</v>
      </c>
      <c r="Y199">
        <v>1208</v>
      </c>
      <c r="Z199">
        <v>1193.3000489999999</v>
      </c>
      <c r="AA199">
        <v>782.75</v>
      </c>
      <c r="AB199">
        <v>957.54998799999998</v>
      </c>
      <c r="AF199" s="63">
        <v>36.936585963414636</v>
      </c>
      <c r="AG199" s="63">
        <v>16.954878646341463</v>
      </c>
      <c r="AH199" s="63">
        <v>4.9018294146341468</v>
      </c>
      <c r="AI199" s="63">
        <v>91.41585485365853</v>
      </c>
      <c r="AJ199" s="63">
        <v>0.9847560975609756</v>
      </c>
      <c r="AK199" s="63">
        <v>23.668293280487806</v>
      </c>
      <c r="AL199" s="63">
        <v>2.0853658536585367</v>
      </c>
      <c r="AM199" s="63">
        <v>2.8432926097560975</v>
      </c>
      <c r="AN199" s="63">
        <v>2.6402439024390243</v>
      </c>
      <c r="AO199" s="63">
        <v>18.324389951219512</v>
      </c>
      <c r="AP199" s="63">
        <v>10.96585380487805</v>
      </c>
      <c r="AQ199" s="63">
        <v>22.185365256097562</v>
      </c>
      <c r="AR199" s="63">
        <v>36.079878646341463</v>
      </c>
      <c r="AS199" s="63">
        <v>16.016463121951219</v>
      </c>
      <c r="AT199" s="63">
        <v>37.663413439024389</v>
      </c>
      <c r="AU199" s="63">
        <v>18.95548751219512</v>
      </c>
      <c r="AV199" s="63">
        <v>52.539026768292686</v>
      </c>
      <c r="AW199" s="63">
        <v>27.817683524390244</v>
      </c>
      <c r="AX199" s="63">
        <v>8.2920733170731715</v>
      </c>
      <c r="AY199" s="63">
        <v>1.2573170487804879</v>
      </c>
      <c r="AZ199" s="63">
        <v>5.0262194390243904</v>
      </c>
      <c r="BA199" s="63">
        <v>15.893903036585366</v>
      </c>
      <c r="BB199" s="63">
        <v>6.6841460487804873</v>
      </c>
      <c r="BC199" s="63">
        <v>14.731707317073171</v>
      </c>
      <c r="BD199" s="63">
        <v>14.552439621951219</v>
      </c>
      <c r="BE199" s="63">
        <v>9.5457317073170724</v>
      </c>
      <c r="BF199" s="63">
        <v>11.677438878048781</v>
      </c>
    </row>
    <row r="200" spans="1:58" x14ac:dyDescent="0.35">
      <c r="A200" s="8">
        <v>44824</v>
      </c>
      <c r="B200">
        <v>3040.3000489999999</v>
      </c>
      <c r="C200">
        <v>1388.5500489999999</v>
      </c>
      <c r="D200">
        <v>404.89999399999999</v>
      </c>
      <c r="E200">
        <v>7635.3999020000001</v>
      </c>
      <c r="F200">
        <v>81.650002000000001</v>
      </c>
      <c r="G200">
        <v>1944.349976</v>
      </c>
      <c r="H200">
        <v>171.89999399999999</v>
      </c>
      <c r="I200">
        <v>232.699997</v>
      </c>
      <c r="J200">
        <v>213.14999399999999</v>
      </c>
      <c r="K200">
        <v>1520.6999510000001</v>
      </c>
      <c r="L200">
        <v>916.75</v>
      </c>
      <c r="M200">
        <v>1783.900024</v>
      </c>
      <c r="N200">
        <v>2947.8999020000001</v>
      </c>
      <c r="O200">
        <v>1319.400024</v>
      </c>
      <c r="P200">
        <v>2994.8000489999999</v>
      </c>
      <c r="Q200">
        <v>1514.75</v>
      </c>
      <c r="R200">
        <v>4559.3500979999999</v>
      </c>
      <c r="S200">
        <v>2333.5</v>
      </c>
      <c r="T200">
        <v>689</v>
      </c>
      <c r="U200">
        <v>105.800003</v>
      </c>
      <c r="V200">
        <v>421.45001200000002</v>
      </c>
      <c r="W200">
        <v>1309.3000489999999</v>
      </c>
      <c r="X200">
        <v>559.75</v>
      </c>
      <c r="Y200">
        <v>1215.650024</v>
      </c>
      <c r="Z200">
        <v>1219.599976</v>
      </c>
      <c r="AA200">
        <v>792.15002400000003</v>
      </c>
      <c r="AB200">
        <v>942.65002400000003</v>
      </c>
      <c r="AF200" s="63">
        <v>37.076829865853661</v>
      </c>
      <c r="AG200" s="63">
        <v>16.933537182926827</v>
      </c>
      <c r="AH200" s="63">
        <v>4.9378048048780485</v>
      </c>
      <c r="AI200" s="63">
        <v>93.114632951219519</v>
      </c>
      <c r="AJ200" s="63">
        <v>0.9957317317073171</v>
      </c>
      <c r="AK200" s="63">
        <v>23.711585073170731</v>
      </c>
      <c r="AL200" s="63">
        <v>2.0963413902439023</v>
      </c>
      <c r="AM200" s="63">
        <v>2.8378048414634147</v>
      </c>
      <c r="AN200" s="63">
        <v>2.5993901707317071</v>
      </c>
      <c r="AO200" s="63">
        <v>18.545121353658537</v>
      </c>
      <c r="AP200" s="63">
        <v>11.179878048780488</v>
      </c>
      <c r="AQ200" s="63">
        <v>21.754878341463414</v>
      </c>
      <c r="AR200" s="63">
        <v>35.949998804878049</v>
      </c>
      <c r="AS200" s="63">
        <v>16.090244195121951</v>
      </c>
      <c r="AT200" s="63">
        <v>36.521951817073173</v>
      </c>
      <c r="AU200" s="63">
        <v>18.472560975609756</v>
      </c>
      <c r="AV200" s="63">
        <v>55.601830463414636</v>
      </c>
      <c r="AW200" s="63">
        <v>28.457317073170731</v>
      </c>
      <c r="AX200" s="63">
        <v>8.4024390243902438</v>
      </c>
      <c r="AY200" s="63">
        <v>1.2902439390243903</v>
      </c>
      <c r="AZ200" s="63">
        <v>5.1396342926829268</v>
      </c>
      <c r="BA200" s="63">
        <v>15.967073768292682</v>
      </c>
      <c r="BB200" s="63">
        <v>6.8262195121951219</v>
      </c>
      <c r="BC200" s="63">
        <v>14.825000292682928</v>
      </c>
      <c r="BD200" s="63">
        <v>14.87317043902439</v>
      </c>
      <c r="BE200" s="63">
        <v>9.6603661463414632</v>
      </c>
      <c r="BF200" s="63">
        <v>11.495732</v>
      </c>
    </row>
    <row r="201" spans="1:58" x14ac:dyDescent="0.35">
      <c r="A201" s="8">
        <v>44825</v>
      </c>
      <c r="B201">
        <v>3001.1999510000001</v>
      </c>
      <c r="C201">
        <v>1377.25</v>
      </c>
      <c r="D201">
        <v>400.75</v>
      </c>
      <c r="E201">
        <v>7690.6499020000001</v>
      </c>
      <c r="F201">
        <v>79.849997999999999</v>
      </c>
      <c r="G201">
        <v>1939.849976</v>
      </c>
      <c r="H201">
        <v>168.60000600000001</v>
      </c>
      <c r="I201">
        <v>227.050003</v>
      </c>
      <c r="J201">
        <v>219.050003</v>
      </c>
      <c r="K201">
        <v>1518.349976</v>
      </c>
      <c r="L201">
        <v>915.25</v>
      </c>
      <c r="M201">
        <v>1822.25</v>
      </c>
      <c r="N201">
        <v>2912.6999510000001</v>
      </c>
      <c r="O201">
        <v>1314.3000489999999</v>
      </c>
      <c r="P201">
        <v>3080.8000489999999</v>
      </c>
      <c r="Q201">
        <v>1532.25</v>
      </c>
      <c r="R201">
        <v>4604.7998049999997</v>
      </c>
      <c r="S201">
        <v>2388.1000979999999</v>
      </c>
      <c r="T201">
        <v>684.84997599999997</v>
      </c>
      <c r="U201">
        <v>104.449997</v>
      </c>
      <c r="V201">
        <v>411.35000600000001</v>
      </c>
      <c r="W201">
        <v>1306.3000489999999</v>
      </c>
      <c r="X201">
        <v>551.40002400000003</v>
      </c>
      <c r="Y201">
        <v>1200.150024</v>
      </c>
      <c r="Z201">
        <v>1208.849976</v>
      </c>
      <c r="AA201">
        <v>780.20001200000002</v>
      </c>
      <c r="AB201">
        <v>934.04998799999998</v>
      </c>
      <c r="AF201" s="63">
        <v>36.599999402439025</v>
      </c>
      <c r="AG201" s="63">
        <v>16.795731707317074</v>
      </c>
      <c r="AH201" s="63">
        <v>4.8871951219512191</v>
      </c>
      <c r="AI201" s="63">
        <v>93.788413439024396</v>
      </c>
      <c r="AJ201" s="63">
        <v>0.97378046341463409</v>
      </c>
      <c r="AK201" s="63">
        <v>23.656707024390244</v>
      </c>
      <c r="AL201" s="63">
        <v>2.0560976341463415</v>
      </c>
      <c r="AM201" s="63">
        <v>2.7689024756097562</v>
      </c>
      <c r="AN201" s="63">
        <v>2.6713415</v>
      </c>
      <c r="AO201" s="63">
        <v>18.516463121951219</v>
      </c>
      <c r="AP201" s="63">
        <v>11.161585365853659</v>
      </c>
      <c r="AQ201" s="63">
        <v>22.222560975609756</v>
      </c>
      <c r="AR201" s="63">
        <v>35.520731109756099</v>
      </c>
      <c r="AS201" s="63">
        <v>16.028049378048781</v>
      </c>
      <c r="AT201" s="63">
        <v>37.570732304878049</v>
      </c>
      <c r="AU201" s="63">
        <v>18.685975609756099</v>
      </c>
      <c r="AV201" s="63">
        <v>56.156095182926826</v>
      </c>
      <c r="AW201" s="63">
        <v>29.123171926829269</v>
      </c>
      <c r="AX201" s="63">
        <v>8.3518289756097559</v>
      </c>
      <c r="AY201" s="63">
        <v>1.2737804512195121</v>
      </c>
      <c r="AZ201" s="63">
        <v>5.0164634878048782</v>
      </c>
      <c r="BA201" s="63">
        <v>15.930488402439023</v>
      </c>
      <c r="BB201" s="63">
        <v>6.724390536585366</v>
      </c>
      <c r="BC201" s="63">
        <v>14.635975902439025</v>
      </c>
      <c r="BD201" s="63">
        <v>14.742072878048781</v>
      </c>
      <c r="BE201" s="63">
        <v>9.5146342926829277</v>
      </c>
      <c r="BF201" s="63">
        <v>11.390853512195122</v>
      </c>
    </row>
    <row r="202" spans="1:58" x14ac:dyDescent="0.35">
      <c r="A202" s="8">
        <v>44826</v>
      </c>
      <c r="B202">
        <v>3007.3999020000001</v>
      </c>
      <c r="C202">
        <v>1367.9499510000001</v>
      </c>
      <c r="D202">
        <v>397.95001200000002</v>
      </c>
      <c r="E202">
        <v>7719.5498049999997</v>
      </c>
      <c r="F202">
        <v>79.400002000000001</v>
      </c>
      <c r="G202">
        <v>1916.849976</v>
      </c>
      <c r="H202">
        <v>168.64999399999999</v>
      </c>
      <c r="I202">
        <v>220.10000600000001</v>
      </c>
      <c r="J202">
        <v>221.699997</v>
      </c>
      <c r="K202">
        <v>1486</v>
      </c>
      <c r="L202">
        <v>903.40002400000003</v>
      </c>
      <c r="M202">
        <v>1818.900024</v>
      </c>
      <c r="N202">
        <v>2919.3000489999999</v>
      </c>
      <c r="O202">
        <v>1313.400024</v>
      </c>
      <c r="P202">
        <v>3188.8500979999999</v>
      </c>
      <c r="Q202">
        <v>1566.9499510000001</v>
      </c>
      <c r="R202">
        <v>4608.8999020000001</v>
      </c>
      <c r="S202">
        <v>2445.6499020000001</v>
      </c>
      <c r="T202">
        <v>679.34997599999997</v>
      </c>
      <c r="U202">
        <v>103.599998</v>
      </c>
      <c r="V202">
        <v>412.10000600000001</v>
      </c>
      <c r="W202">
        <v>1285.5</v>
      </c>
      <c r="X202">
        <v>545.79998799999998</v>
      </c>
      <c r="Y202">
        <v>1194.5500489999999</v>
      </c>
      <c r="Z202">
        <v>1208.599976</v>
      </c>
      <c r="AA202">
        <v>784.09997599999997</v>
      </c>
      <c r="AB202">
        <v>911.84997599999997</v>
      </c>
      <c r="AF202" s="63">
        <v>36.675608560975611</v>
      </c>
      <c r="AG202" s="63">
        <v>16.682316475609756</v>
      </c>
      <c r="AH202" s="63">
        <v>4.8530489268292687</v>
      </c>
      <c r="AI202" s="63">
        <v>94.140851280487794</v>
      </c>
      <c r="AJ202" s="63">
        <v>0.96829270731707318</v>
      </c>
      <c r="AK202" s="63">
        <v>23.376219219512194</v>
      </c>
      <c r="AL202" s="63">
        <v>2.056707243902439</v>
      </c>
      <c r="AM202" s="63">
        <v>2.6841464146341463</v>
      </c>
      <c r="AN202" s="63">
        <v>2.7036585</v>
      </c>
      <c r="AO202" s="63">
        <v>18.121951219512194</v>
      </c>
      <c r="AP202" s="63">
        <v>11.017073463414635</v>
      </c>
      <c r="AQ202" s="63">
        <v>22.181707609756099</v>
      </c>
      <c r="AR202" s="63">
        <v>35.601220109756099</v>
      </c>
      <c r="AS202" s="63">
        <v>16.017073463414633</v>
      </c>
      <c r="AT202" s="63">
        <v>38.88841582926829</v>
      </c>
      <c r="AU202" s="63">
        <v>19.109145743902438</v>
      </c>
      <c r="AV202" s="63">
        <v>56.206096365853661</v>
      </c>
      <c r="AW202" s="63">
        <v>29.824998804878049</v>
      </c>
      <c r="AX202" s="63">
        <v>8.2847558048780492</v>
      </c>
      <c r="AY202" s="63">
        <v>1.2634146097560977</v>
      </c>
      <c r="AZ202" s="63">
        <v>5.0256098292682925</v>
      </c>
      <c r="BA202" s="63">
        <v>15.676829268292684</v>
      </c>
      <c r="BB202" s="63">
        <v>6.6560974146341465</v>
      </c>
      <c r="BC202" s="63">
        <v>14.567683524390244</v>
      </c>
      <c r="BD202" s="63">
        <v>14.739024097560975</v>
      </c>
      <c r="BE202" s="63">
        <v>9.562194829268293</v>
      </c>
      <c r="BF202" s="63">
        <v>11.120121658536585</v>
      </c>
    </row>
    <row r="203" spans="1:58" x14ac:dyDescent="0.35">
      <c r="A203" s="8">
        <v>44827</v>
      </c>
      <c r="B203">
        <v>2982.0500489999999</v>
      </c>
      <c r="C203">
        <v>1365.4499510000001</v>
      </c>
      <c r="D203">
        <v>394.35000600000001</v>
      </c>
      <c r="E203">
        <v>7507.1499020000001</v>
      </c>
      <c r="F203">
        <v>76</v>
      </c>
      <c r="G203">
        <v>1886.8000489999999</v>
      </c>
      <c r="H203">
        <v>163.949997</v>
      </c>
      <c r="I203">
        <v>202.550003</v>
      </c>
      <c r="J203">
        <v>222.5</v>
      </c>
      <c r="K203">
        <v>1446.150024</v>
      </c>
      <c r="L203">
        <v>882.25</v>
      </c>
      <c r="M203">
        <v>1825.400024</v>
      </c>
      <c r="N203">
        <v>2854.4499510000001</v>
      </c>
      <c r="O203">
        <v>1306.4499510000001</v>
      </c>
      <c r="P203">
        <v>3296.1000979999999</v>
      </c>
      <c r="Q203">
        <v>1535.400024</v>
      </c>
      <c r="R203">
        <v>4418.4501950000003</v>
      </c>
      <c r="S203">
        <v>2514.8999020000001</v>
      </c>
      <c r="T203">
        <v>669</v>
      </c>
      <c r="U203">
        <v>104.300003</v>
      </c>
      <c r="V203">
        <v>396.35000600000001</v>
      </c>
      <c r="W203">
        <v>1273</v>
      </c>
      <c r="X203">
        <v>539.45001200000002</v>
      </c>
      <c r="Y203">
        <v>1179.400024</v>
      </c>
      <c r="Z203">
        <v>1168.849976</v>
      </c>
      <c r="AA203">
        <v>771.34997599999997</v>
      </c>
      <c r="AB203">
        <v>887.34997599999997</v>
      </c>
      <c r="AF203" s="63">
        <v>36.366464012195124</v>
      </c>
      <c r="AG203" s="63">
        <v>16.651828670731707</v>
      </c>
      <c r="AH203" s="63">
        <v>4.8091464146341467</v>
      </c>
      <c r="AI203" s="63">
        <v>91.550608560975604</v>
      </c>
      <c r="AJ203" s="63">
        <v>0.92682926829268297</v>
      </c>
      <c r="AK203" s="63">
        <v>23.009756695121951</v>
      </c>
      <c r="AL203" s="63">
        <v>1.9993902073170731</v>
      </c>
      <c r="AM203" s="63">
        <v>2.4701219878048781</v>
      </c>
      <c r="AN203" s="63">
        <v>2.7134146341463414</v>
      </c>
      <c r="AO203" s="63">
        <v>17.635975902439025</v>
      </c>
      <c r="AP203" s="63">
        <v>10.759146341463415</v>
      </c>
      <c r="AQ203" s="63">
        <v>22.260975902439025</v>
      </c>
      <c r="AR203" s="63">
        <v>34.810365256097562</v>
      </c>
      <c r="AS203" s="63">
        <v>15.932316475609756</v>
      </c>
      <c r="AT203" s="63">
        <v>40.196342658536587</v>
      </c>
      <c r="AU203" s="63">
        <v>18.724390536585368</v>
      </c>
      <c r="AV203" s="63">
        <v>53.883538963414637</v>
      </c>
      <c r="AW203" s="63">
        <v>30.669511</v>
      </c>
      <c r="AX203" s="63">
        <v>8.1585365853658534</v>
      </c>
      <c r="AY203" s="63">
        <v>1.271951256097561</v>
      </c>
      <c r="AZ203" s="63">
        <v>4.8335366585365858</v>
      </c>
      <c r="BA203" s="63">
        <v>15.524390243902438</v>
      </c>
      <c r="BB203" s="63">
        <v>6.5786586829268296</v>
      </c>
      <c r="BC203" s="63">
        <v>14.382927121951219</v>
      </c>
      <c r="BD203" s="63">
        <v>14.254268</v>
      </c>
      <c r="BE203" s="63">
        <v>9.4067070243902435</v>
      </c>
      <c r="BF203" s="63">
        <v>10.821341170731706</v>
      </c>
    </row>
    <row r="204" spans="1:58" x14ac:dyDescent="0.35">
      <c r="A204" s="8">
        <v>44830</v>
      </c>
      <c r="B204">
        <v>2994.3999020000001</v>
      </c>
      <c r="C204">
        <v>1380.25</v>
      </c>
      <c r="D204">
        <v>394.79998799999998</v>
      </c>
      <c r="E204">
        <v>7259.5</v>
      </c>
      <c r="F204">
        <v>72.849997999999999</v>
      </c>
      <c r="G204">
        <v>1851.099976</v>
      </c>
      <c r="H204">
        <v>158.60000600000001</v>
      </c>
      <c r="I204">
        <v>200.85000600000001</v>
      </c>
      <c r="J204">
        <v>220.35000600000001</v>
      </c>
      <c r="K204">
        <v>1426.650024</v>
      </c>
      <c r="L204">
        <v>861.04998799999998</v>
      </c>
      <c r="M204">
        <v>1808.25</v>
      </c>
      <c r="N204">
        <v>2767.1999510000001</v>
      </c>
      <c r="O204">
        <v>1292.849976</v>
      </c>
      <c r="P204">
        <v>3230.5500489999999</v>
      </c>
      <c r="Q204">
        <v>1553.150024</v>
      </c>
      <c r="R204">
        <v>4282.7001950000003</v>
      </c>
      <c r="S204">
        <v>2567.1999510000001</v>
      </c>
      <c r="T204">
        <v>646.15002400000003</v>
      </c>
      <c r="U204">
        <v>99.849997999999999</v>
      </c>
      <c r="V204">
        <v>373.39999399999999</v>
      </c>
      <c r="W204">
        <v>1259.8000489999999</v>
      </c>
      <c r="X204">
        <v>522.75</v>
      </c>
      <c r="Y204">
        <v>1145.599976</v>
      </c>
      <c r="Z204">
        <v>1130.8000489999999</v>
      </c>
      <c r="AA204">
        <v>755.04998799999998</v>
      </c>
      <c r="AB204">
        <v>844</v>
      </c>
      <c r="AF204" s="63">
        <v>36.51707197560976</v>
      </c>
      <c r="AG204" s="63">
        <v>16.832317073170731</v>
      </c>
      <c r="AH204" s="63">
        <v>4.8146339999999999</v>
      </c>
      <c r="AI204" s="63">
        <v>88.530487804878049</v>
      </c>
      <c r="AJ204" s="63">
        <v>0.88841460975609754</v>
      </c>
      <c r="AK204" s="63">
        <v>22.574389951219512</v>
      </c>
      <c r="AL204" s="63">
        <v>1.9341464146341465</v>
      </c>
      <c r="AM204" s="63">
        <v>2.449390317073171</v>
      </c>
      <c r="AN204" s="63">
        <v>2.6871951951219515</v>
      </c>
      <c r="AO204" s="63">
        <v>17.398171024390244</v>
      </c>
      <c r="AP204" s="63">
        <v>10.500609609756097</v>
      </c>
      <c r="AQ204" s="63">
        <v>22.051829268292682</v>
      </c>
      <c r="AR204" s="63">
        <v>33.746340865853661</v>
      </c>
      <c r="AS204" s="63">
        <v>15.766463121951219</v>
      </c>
      <c r="AT204" s="63">
        <v>39.396951817073173</v>
      </c>
      <c r="AU204" s="63">
        <v>18.940853951219513</v>
      </c>
      <c r="AV204" s="63">
        <v>52.228051158536587</v>
      </c>
      <c r="AW204" s="63">
        <v>31.307316475609756</v>
      </c>
      <c r="AX204" s="63">
        <v>7.8798783414634146</v>
      </c>
      <c r="AY204" s="63">
        <v>1.2176829024390243</v>
      </c>
      <c r="AZ204" s="63">
        <v>4.5536584634146342</v>
      </c>
      <c r="BA204" s="63">
        <v>15.363415231707316</v>
      </c>
      <c r="BB204" s="63">
        <v>6.375</v>
      </c>
      <c r="BC204" s="63">
        <v>13.970731414634146</v>
      </c>
      <c r="BD204" s="63">
        <v>13.7902445</v>
      </c>
      <c r="BE204" s="63">
        <v>9.2079266829268285</v>
      </c>
      <c r="BF204" s="63">
        <v>10.292682926829269</v>
      </c>
    </row>
    <row r="205" spans="1:58" x14ac:dyDescent="0.35">
      <c r="A205" s="8">
        <v>44831</v>
      </c>
      <c r="B205">
        <v>3017.4499510000001</v>
      </c>
      <c r="C205">
        <v>1393.5500489999999</v>
      </c>
      <c r="D205">
        <v>398.39999399999999</v>
      </c>
      <c r="E205">
        <v>7242.8500979999999</v>
      </c>
      <c r="F205">
        <v>73.400002000000001</v>
      </c>
      <c r="G205">
        <v>1861.9499510000001</v>
      </c>
      <c r="H205">
        <v>159</v>
      </c>
      <c r="I205">
        <v>204.85000600000001</v>
      </c>
      <c r="J205">
        <v>217.14999399999999</v>
      </c>
      <c r="K205">
        <v>1413.849976</v>
      </c>
      <c r="L205">
        <v>852.54998799999998</v>
      </c>
      <c r="M205">
        <v>1787.900024</v>
      </c>
      <c r="N205">
        <v>2724.8500979999999</v>
      </c>
      <c r="O205">
        <v>1313.900024</v>
      </c>
      <c r="P205">
        <v>3197.0500489999999</v>
      </c>
      <c r="Q205">
        <v>1548.6999510000001</v>
      </c>
      <c r="R205">
        <v>4242.9501950000003</v>
      </c>
      <c r="S205">
        <v>2649.1499020000001</v>
      </c>
      <c r="T205">
        <v>637</v>
      </c>
      <c r="U205">
        <v>97.650002000000001</v>
      </c>
      <c r="V205">
        <v>373.60000600000001</v>
      </c>
      <c r="W205">
        <v>1242.3000489999999</v>
      </c>
      <c r="X205">
        <v>520.84997599999997</v>
      </c>
      <c r="Y205">
        <v>1158.400024</v>
      </c>
      <c r="Z205">
        <v>1116.150024</v>
      </c>
      <c r="AA205">
        <v>760.59997599999997</v>
      </c>
      <c r="AB205">
        <v>866</v>
      </c>
      <c r="AF205" s="63">
        <v>36.798170134146339</v>
      </c>
      <c r="AG205" s="63">
        <v>16.994512792682926</v>
      </c>
      <c r="AH205" s="63">
        <v>4.8585365121951218</v>
      </c>
      <c r="AI205" s="63">
        <v>88.327440219512198</v>
      </c>
      <c r="AJ205" s="63">
        <v>0.89512197560975615</v>
      </c>
      <c r="AK205" s="63">
        <v>22.706706719512194</v>
      </c>
      <c r="AL205" s="63">
        <v>1.9390243902439024</v>
      </c>
      <c r="AM205" s="63">
        <v>2.4981708048780487</v>
      </c>
      <c r="AN205" s="63">
        <v>2.6481706585365852</v>
      </c>
      <c r="AO205" s="63">
        <v>17.242072878048781</v>
      </c>
      <c r="AP205" s="63">
        <v>10.396951073170731</v>
      </c>
      <c r="AQ205" s="63">
        <v>21.803658829268294</v>
      </c>
      <c r="AR205" s="63">
        <v>33.229879243902438</v>
      </c>
      <c r="AS205" s="63">
        <v>16.023171024390244</v>
      </c>
      <c r="AT205" s="63">
        <v>38.988415231707314</v>
      </c>
      <c r="AU205" s="63">
        <v>18.886584768292682</v>
      </c>
      <c r="AV205" s="63">
        <v>51.743295060975612</v>
      </c>
      <c r="AW205" s="63">
        <v>32.306706121951223</v>
      </c>
      <c r="AX205" s="63">
        <v>7.7682926829268295</v>
      </c>
      <c r="AY205" s="63">
        <v>1.1908536829268292</v>
      </c>
      <c r="AZ205" s="63">
        <v>4.5560976341463419</v>
      </c>
      <c r="BA205" s="63">
        <v>15.150000597560975</v>
      </c>
      <c r="BB205" s="63">
        <v>6.3518289756097559</v>
      </c>
      <c r="BC205" s="63">
        <v>14.12682956097561</v>
      </c>
      <c r="BD205" s="63">
        <v>13.611585658536585</v>
      </c>
      <c r="BE205" s="63">
        <v>9.275609463414634</v>
      </c>
      <c r="BF205" s="63">
        <v>10.560975609756097</v>
      </c>
    </row>
    <row r="206" spans="1:58" x14ac:dyDescent="0.35">
      <c r="A206" s="8">
        <v>44832</v>
      </c>
      <c r="B206">
        <v>3035.6499020000001</v>
      </c>
      <c r="C206">
        <v>1394.6999510000001</v>
      </c>
      <c r="D206">
        <v>398.04998799999998</v>
      </c>
      <c r="E206">
        <v>7202.5</v>
      </c>
      <c r="F206">
        <v>72.650002000000001</v>
      </c>
      <c r="G206">
        <v>1859.599976</v>
      </c>
      <c r="H206">
        <v>157.949997</v>
      </c>
      <c r="I206">
        <v>207.699997</v>
      </c>
      <c r="J206">
        <v>217.949997</v>
      </c>
      <c r="K206">
        <v>1389.5500489999999</v>
      </c>
      <c r="L206">
        <v>849.5</v>
      </c>
      <c r="M206">
        <v>1810.1999510000001</v>
      </c>
      <c r="N206">
        <v>2700.1999510000001</v>
      </c>
      <c r="O206">
        <v>1319.3000489999999</v>
      </c>
      <c r="P206">
        <v>3247.5</v>
      </c>
      <c r="Q206">
        <v>1580.5500489999999</v>
      </c>
      <c r="R206">
        <v>4268.9501950000003</v>
      </c>
      <c r="S206">
        <v>2694.3500979999999</v>
      </c>
      <c r="T206">
        <v>616.5</v>
      </c>
      <c r="U206">
        <v>95.199996999999996</v>
      </c>
      <c r="V206">
        <v>360.75</v>
      </c>
      <c r="W206">
        <v>1238.8000489999999</v>
      </c>
      <c r="X206">
        <v>514.45001200000002</v>
      </c>
      <c r="Y206">
        <v>1164.0500489999999</v>
      </c>
      <c r="Z206">
        <v>1129.25</v>
      </c>
      <c r="AA206">
        <v>761.45001200000002</v>
      </c>
      <c r="AB206">
        <v>868.70001200000002</v>
      </c>
      <c r="AF206" s="63">
        <v>37.020120756097562</v>
      </c>
      <c r="AG206" s="63">
        <v>17.00853598780488</v>
      </c>
      <c r="AH206" s="63">
        <v>4.8542681463414636</v>
      </c>
      <c r="AI206" s="63">
        <v>87.83536585365853</v>
      </c>
      <c r="AJ206" s="63">
        <v>0.88597563414634151</v>
      </c>
      <c r="AK206" s="63">
        <v>22.678048487804876</v>
      </c>
      <c r="AL206" s="63">
        <v>1.9262194756097561</v>
      </c>
      <c r="AM206" s="63">
        <v>2.5329267926829266</v>
      </c>
      <c r="AN206" s="63">
        <v>2.6579267926829266</v>
      </c>
      <c r="AO206" s="63">
        <v>16.945732304878049</v>
      </c>
      <c r="AP206" s="63">
        <v>10.359756097560975</v>
      </c>
      <c r="AQ206" s="63">
        <v>22.075609158536587</v>
      </c>
      <c r="AR206" s="63">
        <v>32.929267695121951</v>
      </c>
      <c r="AS206" s="63">
        <v>16.089024987804876</v>
      </c>
      <c r="AT206" s="63">
        <v>39.603658536585364</v>
      </c>
      <c r="AU206" s="63">
        <v>19.275000597560975</v>
      </c>
      <c r="AV206" s="63">
        <v>52.060368231707322</v>
      </c>
      <c r="AW206" s="63">
        <v>32.85792802439024</v>
      </c>
      <c r="AX206" s="63">
        <v>7.5182926829268295</v>
      </c>
      <c r="AY206" s="63">
        <v>1.1609755731707316</v>
      </c>
      <c r="AZ206" s="63">
        <v>4.399390243902439</v>
      </c>
      <c r="BA206" s="63">
        <v>15.107317670731707</v>
      </c>
      <c r="BB206" s="63">
        <v>6.273780634146342</v>
      </c>
      <c r="BC206" s="63">
        <v>14.195732304878048</v>
      </c>
      <c r="BD206" s="63">
        <v>13.771341463414634</v>
      </c>
      <c r="BE206" s="63">
        <v>9.285975756097562</v>
      </c>
      <c r="BF206" s="63">
        <v>10.593902585365853</v>
      </c>
    </row>
    <row r="207" spans="1:58" x14ac:dyDescent="0.35">
      <c r="A207" s="8">
        <v>44833</v>
      </c>
      <c r="B207">
        <v>2997.3000489999999</v>
      </c>
      <c r="C207">
        <v>1398.650024</v>
      </c>
      <c r="D207">
        <v>392.79998799999998</v>
      </c>
      <c r="E207">
        <v>7104.75</v>
      </c>
      <c r="F207">
        <v>73.150002000000001</v>
      </c>
      <c r="G207">
        <v>1867.150024</v>
      </c>
      <c r="H207">
        <v>159.550003</v>
      </c>
      <c r="I207">
        <v>208</v>
      </c>
      <c r="J207">
        <v>216.14999399999999</v>
      </c>
      <c r="K207">
        <v>1382.349976</v>
      </c>
      <c r="L207">
        <v>843.90002400000003</v>
      </c>
      <c r="M207">
        <v>1801.5</v>
      </c>
      <c r="N207">
        <v>2733.8999020000001</v>
      </c>
      <c r="O207">
        <v>1333.5</v>
      </c>
      <c r="P207">
        <v>3265.8500979999999</v>
      </c>
      <c r="Q207">
        <v>1584.849976</v>
      </c>
      <c r="R207">
        <v>4391.7001950000003</v>
      </c>
      <c r="S207">
        <v>2591.3999020000001</v>
      </c>
      <c r="T207">
        <v>618.25</v>
      </c>
      <c r="U207">
        <v>96.849997999999999</v>
      </c>
      <c r="V207">
        <v>371.20001200000002</v>
      </c>
      <c r="W207">
        <v>1239.8000489999999</v>
      </c>
      <c r="X207">
        <v>528</v>
      </c>
      <c r="Y207">
        <v>1165.9499510000001</v>
      </c>
      <c r="Z207">
        <v>1121.900024</v>
      </c>
      <c r="AA207">
        <v>764.65002400000003</v>
      </c>
      <c r="AB207">
        <v>851.5</v>
      </c>
      <c r="AF207" s="63">
        <v>36.552439621951216</v>
      </c>
      <c r="AG207" s="63">
        <v>17.056707609756099</v>
      </c>
      <c r="AH207" s="63">
        <v>4.7902437560975608</v>
      </c>
      <c r="AI207" s="63">
        <v>86.643292682926827</v>
      </c>
      <c r="AJ207" s="63">
        <v>0.89207319512195127</v>
      </c>
      <c r="AK207" s="63">
        <v>22.770122243902438</v>
      </c>
      <c r="AL207" s="63">
        <v>1.9457317439024391</v>
      </c>
      <c r="AM207" s="63">
        <v>2.5365853658536586</v>
      </c>
      <c r="AN207" s="63">
        <v>2.6359755365853657</v>
      </c>
      <c r="AO207" s="63">
        <v>16.857926536585367</v>
      </c>
      <c r="AP207" s="63">
        <v>10.291463707317073</v>
      </c>
      <c r="AQ207" s="63">
        <v>21.969512195121951</v>
      </c>
      <c r="AR207" s="63">
        <v>33.340242707317074</v>
      </c>
      <c r="AS207" s="63">
        <v>16.262195121951219</v>
      </c>
      <c r="AT207" s="63">
        <v>39.827440219512191</v>
      </c>
      <c r="AU207" s="63">
        <v>19.327438731707318</v>
      </c>
      <c r="AV207" s="63">
        <v>53.557319451219513</v>
      </c>
      <c r="AW207" s="63">
        <v>31.602437829268293</v>
      </c>
      <c r="AX207" s="63">
        <v>7.5396341463414638</v>
      </c>
      <c r="AY207" s="63">
        <v>1.1810975365853658</v>
      </c>
      <c r="AZ207" s="63">
        <v>4.5268294146341468</v>
      </c>
      <c r="BA207" s="63">
        <v>15.119512792682926</v>
      </c>
      <c r="BB207" s="63">
        <v>6.4390243902439028</v>
      </c>
      <c r="BC207" s="63">
        <v>14.218901841463415</v>
      </c>
      <c r="BD207" s="63">
        <v>13.681707609756097</v>
      </c>
      <c r="BE207" s="63">
        <v>9.3250002926829278</v>
      </c>
      <c r="BF207" s="63">
        <v>10.384146341463415</v>
      </c>
    </row>
    <row r="208" spans="1:58" x14ac:dyDescent="0.35">
      <c r="A208" s="8">
        <v>44834</v>
      </c>
      <c r="B208">
        <v>3004.5500489999999</v>
      </c>
      <c r="C208">
        <v>1413.4499510000001</v>
      </c>
      <c r="D208">
        <v>394.25</v>
      </c>
      <c r="E208">
        <v>7335.75</v>
      </c>
      <c r="F208">
        <v>74.699996999999996</v>
      </c>
      <c r="G208">
        <v>1889.599976</v>
      </c>
      <c r="H208">
        <v>159.64999399999999</v>
      </c>
      <c r="I208">
        <v>212.199997</v>
      </c>
      <c r="J208">
        <v>215.89999399999999</v>
      </c>
      <c r="K208">
        <v>1421.349976</v>
      </c>
      <c r="L208">
        <v>862</v>
      </c>
      <c r="M208">
        <v>1834</v>
      </c>
      <c r="N208">
        <v>2770.8000489999999</v>
      </c>
      <c r="O208">
        <v>1348.5500489999999</v>
      </c>
      <c r="P208">
        <v>3194.3000489999999</v>
      </c>
      <c r="Q208">
        <v>1582.75</v>
      </c>
      <c r="R208">
        <v>4383.3999020000001</v>
      </c>
      <c r="S208">
        <v>2518.75</v>
      </c>
      <c r="T208">
        <v>631.65002400000003</v>
      </c>
      <c r="U208">
        <v>99.300003000000004</v>
      </c>
      <c r="V208">
        <v>390.54998799999998</v>
      </c>
      <c r="W208">
        <v>1250.4499510000001</v>
      </c>
      <c r="X208">
        <v>530.45001200000002</v>
      </c>
      <c r="Y208">
        <v>1151.150024</v>
      </c>
      <c r="Z208">
        <v>1150.8000489999999</v>
      </c>
      <c r="AA208">
        <v>799.90002400000003</v>
      </c>
      <c r="AB208">
        <v>858.40002400000003</v>
      </c>
      <c r="AF208" s="63">
        <v>36.640854256097562</v>
      </c>
      <c r="AG208" s="63">
        <v>17.237194524390244</v>
      </c>
      <c r="AH208" s="63">
        <v>4.8079268292682924</v>
      </c>
      <c r="AI208" s="63">
        <v>89.46036585365853</v>
      </c>
      <c r="AJ208" s="63">
        <v>0.91097557317073163</v>
      </c>
      <c r="AK208" s="63">
        <v>23.043902146341463</v>
      </c>
      <c r="AL208" s="63">
        <v>1.9469511463414633</v>
      </c>
      <c r="AM208" s="63">
        <v>2.5878048414634147</v>
      </c>
      <c r="AN208" s="63">
        <v>2.6329267560975609</v>
      </c>
      <c r="AO208" s="63">
        <v>17.333536292682926</v>
      </c>
      <c r="AP208" s="63">
        <v>10.512195121951219</v>
      </c>
      <c r="AQ208" s="63">
        <v>22.365853658536587</v>
      </c>
      <c r="AR208" s="63">
        <v>33.7902445</v>
      </c>
      <c r="AS208" s="63">
        <v>16.445732304878049</v>
      </c>
      <c r="AT208" s="63">
        <v>38.954878646341463</v>
      </c>
      <c r="AU208" s="63">
        <v>19.301829268292682</v>
      </c>
      <c r="AV208" s="63">
        <v>53.456096365853661</v>
      </c>
      <c r="AW208" s="63">
        <v>30.716463414634145</v>
      </c>
      <c r="AX208" s="63">
        <v>7.7030490731707317</v>
      </c>
      <c r="AY208" s="63">
        <v>1.2109756463414634</v>
      </c>
      <c r="AZ208" s="63">
        <v>4.762804731707317</v>
      </c>
      <c r="BA208" s="63">
        <v>15.249389646341465</v>
      </c>
      <c r="BB208" s="63">
        <v>6.4689025853658535</v>
      </c>
      <c r="BC208" s="63">
        <v>14.038414926829269</v>
      </c>
      <c r="BD208" s="63">
        <v>14.034146939024389</v>
      </c>
      <c r="BE208" s="63">
        <v>9.7548783414634155</v>
      </c>
      <c r="BF208" s="63">
        <v>10.468292975609756</v>
      </c>
    </row>
    <row r="209" spans="1:58" x14ac:dyDescent="0.35">
      <c r="A209" s="8">
        <v>44837</v>
      </c>
      <c r="B209">
        <v>2984.9499510000001</v>
      </c>
      <c r="C209">
        <v>1393.75</v>
      </c>
      <c r="D209">
        <v>394.5</v>
      </c>
      <c r="E209">
        <v>7171.7998049999997</v>
      </c>
      <c r="F209">
        <v>72.349997999999999</v>
      </c>
      <c r="G209">
        <v>1838.400024</v>
      </c>
      <c r="H209">
        <v>160.35000600000001</v>
      </c>
      <c r="I209">
        <v>210.800003</v>
      </c>
      <c r="J209">
        <v>217.949997</v>
      </c>
      <c r="K209">
        <v>1413.1999510000001</v>
      </c>
      <c r="L209">
        <v>848.34997599999997</v>
      </c>
      <c r="M209">
        <v>1858.150024</v>
      </c>
      <c r="N209">
        <v>2707</v>
      </c>
      <c r="O209">
        <v>1323.150024</v>
      </c>
      <c r="P209">
        <v>3196.5500489999999</v>
      </c>
      <c r="Q209">
        <v>1558.8000489999999</v>
      </c>
      <c r="R209">
        <v>4365.2001950000003</v>
      </c>
      <c r="S209">
        <v>2391.8999020000001</v>
      </c>
      <c r="T209">
        <v>623.54998799999998</v>
      </c>
      <c r="U209">
        <v>98.349997999999999</v>
      </c>
      <c r="V209">
        <v>380.95001200000002</v>
      </c>
      <c r="W209">
        <v>1237.25</v>
      </c>
      <c r="X209">
        <v>518.70001200000002</v>
      </c>
      <c r="Y209">
        <v>1125.4499510000001</v>
      </c>
      <c r="Z209">
        <v>1160.0500489999999</v>
      </c>
      <c r="AA209">
        <v>803.34997599999997</v>
      </c>
      <c r="AB209">
        <v>866.59997599999997</v>
      </c>
      <c r="AF209" s="63">
        <v>36.40182867073171</v>
      </c>
      <c r="AG209" s="63">
        <v>16.996951219512194</v>
      </c>
      <c r="AH209" s="63">
        <v>4.8109756097560972</v>
      </c>
      <c r="AI209" s="63">
        <v>87.460973231707314</v>
      </c>
      <c r="AJ209" s="63">
        <v>0.88231704878048778</v>
      </c>
      <c r="AK209" s="63">
        <v>22.41951248780488</v>
      </c>
      <c r="AL209" s="63">
        <v>1.9554878780487805</v>
      </c>
      <c r="AM209" s="63">
        <v>2.5707317439024391</v>
      </c>
      <c r="AN209" s="63">
        <v>2.6579267926829266</v>
      </c>
      <c r="AO209" s="63">
        <v>17.234145743902438</v>
      </c>
      <c r="AP209" s="63">
        <v>10.345731414634146</v>
      </c>
      <c r="AQ209" s="63">
        <v>22.660366146341463</v>
      </c>
      <c r="AR209" s="63">
        <v>33.012195121951223</v>
      </c>
      <c r="AS209" s="63">
        <v>16.135975902439025</v>
      </c>
      <c r="AT209" s="63">
        <v>38.982317670731703</v>
      </c>
      <c r="AU209" s="63">
        <v>19.009756695121951</v>
      </c>
      <c r="AV209" s="63">
        <v>53.234148719512199</v>
      </c>
      <c r="AW209" s="63">
        <v>29.169511</v>
      </c>
      <c r="AX209" s="63">
        <v>7.6042681463414636</v>
      </c>
      <c r="AY209" s="63">
        <v>1.199390219512195</v>
      </c>
      <c r="AZ209" s="63">
        <v>4.6457318536585364</v>
      </c>
      <c r="BA209" s="63">
        <v>15.088414634146341</v>
      </c>
      <c r="BB209" s="63">
        <v>6.3256099024390249</v>
      </c>
      <c r="BC209" s="63">
        <v>13.724999402439025</v>
      </c>
      <c r="BD209" s="63">
        <v>14.14695181707317</v>
      </c>
      <c r="BE209" s="63">
        <v>9.7969509268292683</v>
      </c>
      <c r="BF209" s="63">
        <v>10.568292390243903</v>
      </c>
    </row>
    <row r="210" spans="1:58" x14ac:dyDescent="0.35">
      <c r="A210" s="8">
        <v>44838</v>
      </c>
      <c r="B210">
        <v>3091.1499020000001</v>
      </c>
      <c r="C210">
        <v>1429.400024</v>
      </c>
      <c r="D210">
        <v>405.5</v>
      </c>
      <c r="E210">
        <v>7488.7001950000003</v>
      </c>
      <c r="F210">
        <v>77</v>
      </c>
      <c r="G210">
        <v>1892.400024</v>
      </c>
      <c r="H210">
        <v>162.550003</v>
      </c>
      <c r="I210">
        <v>208.449997</v>
      </c>
      <c r="J210">
        <v>220.64999399999999</v>
      </c>
      <c r="K210">
        <v>1453</v>
      </c>
      <c r="L210">
        <v>867.65002400000003</v>
      </c>
      <c r="M210">
        <v>1859.6999510000001</v>
      </c>
      <c r="N210">
        <v>2749.8000489999999</v>
      </c>
      <c r="O210">
        <v>1343.3000489999999</v>
      </c>
      <c r="P210">
        <v>3211.6000979999999</v>
      </c>
      <c r="Q210">
        <v>1543.900024</v>
      </c>
      <c r="R210">
        <v>4404.3999020000001</v>
      </c>
      <c r="S210">
        <v>2417.5</v>
      </c>
      <c r="T210">
        <v>643.20001200000002</v>
      </c>
      <c r="U210">
        <v>101.150002</v>
      </c>
      <c r="V210">
        <v>394.04998799999998</v>
      </c>
      <c r="W210">
        <v>1260.650024</v>
      </c>
      <c r="X210">
        <v>531.95001200000002</v>
      </c>
      <c r="Y210">
        <v>1149.9499510000001</v>
      </c>
      <c r="Z210">
        <v>1189.6999510000001</v>
      </c>
      <c r="AA210">
        <v>808.70001200000002</v>
      </c>
      <c r="AB210">
        <v>870.59997599999997</v>
      </c>
      <c r="AF210" s="63">
        <v>37.696950024390247</v>
      </c>
      <c r="AG210" s="63">
        <v>17.431707609756099</v>
      </c>
      <c r="AH210" s="63">
        <v>4.9451219512195124</v>
      </c>
      <c r="AI210" s="63">
        <v>91.32561213414634</v>
      </c>
      <c r="AJ210" s="63">
        <v>0.93902439024390238</v>
      </c>
      <c r="AK210" s="63">
        <v>23.078049073170732</v>
      </c>
      <c r="AL210" s="63">
        <v>1.9823171097560977</v>
      </c>
      <c r="AM210" s="63">
        <v>2.5420731341463414</v>
      </c>
      <c r="AN210" s="63">
        <v>2.6908535853658537</v>
      </c>
      <c r="AO210" s="63">
        <v>17.719512195121951</v>
      </c>
      <c r="AP210" s="63">
        <v>10.581097853658537</v>
      </c>
      <c r="AQ210" s="63">
        <v>22.679267695121951</v>
      </c>
      <c r="AR210" s="63">
        <v>33.534146939024389</v>
      </c>
      <c r="AS210" s="63">
        <v>16.381707914634145</v>
      </c>
      <c r="AT210" s="63">
        <v>39.165854853658537</v>
      </c>
      <c r="AU210" s="63">
        <v>18.828049073170732</v>
      </c>
      <c r="AV210" s="63">
        <v>53.712193926829272</v>
      </c>
      <c r="AW210" s="63">
        <v>29.48170731707317</v>
      </c>
      <c r="AX210" s="63">
        <v>7.8439025853658535</v>
      </c>
      <c r="AY210" s="63">
        <v>1.2335366097560976</v>
      </c>
      <c r="AZ210" s="63">
        <v>4.8054876585365855</v>
      </c>
      <c r="BA210" s="63">
        <v>15.373780780487806</v>
      </c>
      <c r="BB210" s="63">
        <v>6.487195268292683</v>
      </c>
      <c r="BC210" s="63">
        <v>14.023779890243903</v>
      </c>
      <c r="BD210" s="63">
        <v>14.508535987804878</v>
      </c>
      <c r="BE210" s="63">
        <v>9.8621952682926839</v>
      </c>
      <c r="BF210" s="63">
        <v>10.617072878048781</v>
      </c>
    </row>
    <row r="211" spans="1:58" x14ac:dyDescent="0.35">
      <c r="A211" s="8">
        <v>44840</v>
      </c>
      <c r="B211">
        <v>3101.9499510000001</v>
      </c>
      <c r="C211">
        <v>1455.150024</v>
      </c>
      <c r="D211">
        <v>410.14999399999999</v>
      </c>
      <c r="E211">
        <v>7404.1499020000001</v>
      </c>
      <c r="F211">
        <v>78.099997999999999</v>
      </c>
      <c r="G211">
        <v>1911.599976</v>
      </c>
      <c r="H211">
        <v>162.89999399999999</v>
      </c>
      <c r="I211">
        <v>206.300003</v>
      </c>
      <c r="J211">
        <v>218.39999399999999</v>
      </c>
      <c r="K211">
        <v>1437</v>
      </c>
      <c r="L211">
        <v>885.45001200000002</v>
      </c>
      <c r="M211">
        <v>1869.349976</v>
      </c>
      <c r="N211">
        <v>2800.4499510000001</v>
      </c>
      <c r="O211">
        <v>1352.5500489999999</v>
      </c>
      <c r="P211">
        <v>3238.3000489999999</v>
      </c>
      <c r="Q211">
        <v>1545.5500489999999</v>
      </c>
      <c r="R211">
        <v>4390.5</v>
      </c>
      <c r="S211">
        <v>2476.75</v>
      </c>
      <c r="T211">
        <v>674.45001200000002</v>
      </c>
      <c r="U211">
        <v>103.550003</v>
      </c>
      <c r="V211">
        <v>412.64999399999999</v>
      </c>
      <c r="W211">
        <v>1245.150024</v>
      </c>
      <c r="X211">
        <v>529.65002400000003</v>
      </c>
      <c r="Y211">
        <v>1160.4499510000001</v>
      </c>
      <c r="Z211">
        <v>1182.150024</v>
      </c>
      <c r="AA211">
        <v>788.59997599999997</v>
      </c>
      <c r="AB211">
        <v>914.09997599999997</v>
      </c>
      <c r="AF211" s="63">
        <v>37.828657939024389</v>
      </c>
      <c r="AG211" s="63">
        <v>17.745732</v>
      </c>
      <c r="AH211" s="63">
        <v>5.0018291951219513</v>
      </c>
      <c r="AI211" s="63">
        <v>90.294511</v>
      </c>
      <c r="AJ211" s="63">
        <v>0.95243900000000004</v>
      </c>
      <c r="AK211" s="63">
        <v>23.312194829268293</v>
      </c>
      <c r="AL211" s="63">
        <v>1.9865852926829268</v>
      </c>
      <c r="AM211" s="63">
        <v>2.5158536951219514</v>
      </c>
      <c r="AN211" s="63">
        <v>2.6634145609756095</v>
      </c>
      <c r="AO211" s="63">
        <v>17.524390243902438</v>
      </c>
      <c r="AP211" s="63">
        <v>10.798170878048781</v>
      </c>
      <c r="AQ211" s="63">
        <v>22.796950926829268</v>
      </c>
      <c r="AR211" s="63">
        <v>34.15182867073171</v>
      </c>
      <c r="AS211" s="63">
        <v>16.494512792682926</v>
      </c>
      <c r="AT211" s="63">
        <v>39.491464012195124</v>
      </c>
      <c r="AU211" s="63">
        <v>18.848171329268293</v>
      </c>
      <c r="AV211" s="63">
        <v>53.542682926829265</v>
      </c>
      <c r="AW211" s="63">
        <v>30.204268292682926</v>
      </c>
      <c r="AX211" s="63">
        <v>8.225000146341463</v>
      </c>
      <c r="AY211" s="63">
        <v>1.2628049146341465</v>
      </c>
      <c r="AZ211" s="63">
        <v>5.0323169999999999</v>
      </c>
      <c r="BA211" s="63">
        <v>15.184756390243903</v>
      </c>
      <c r="BB211" s="63">
        <v>6.4591466341463422</v>
      </c>
      <c r="BC211" s="63">
        <v>14.151828670731708</v>
      </c>
      <c r="BD211" s="63">
        <v>14.416463707317073</v>
      </c>
      <c r="BE211" s="63">
        <v>9.6170728780487806</v>
      </c>
      <c r="BF211" s="63">
        <v>11.147560682926828</v>
      </c>
    </row>
    <row r="212" spans="1:58" x14ac:dyDescent="0.35">
      <c r="A212" s="8">
        <v>44841</v>
      </c>
      <c r="B212">
        <v>3064.8999020000001</v>
      </c>
      <c r="C212">
        <v>1451.1999510000001</v>
      </c>
      <c r="D212">
        <v>408.10000600000001</v>
      </c>
      <c r="E212">
        <v>7345.1499020000001</v>
      </c>
      <c r="F212">
        <v>77.949996999999996</v>
      </c>
      <c r="G212">
        <v>1917.400024</v>
      </c>
      <c r="H212">
        <v>164.300003</v>
      </c>
      <c r="I212">
        <v>209.39999399999999</v>
      </c>
      <c r="J212">
        <v>220.800003</v>
      </c>
      <c r="K212">
        <v>1430.8000489999999</v>
      </c>
      <c r="L212">
        <v>882.54998799999998</v>
      </c>
      <c r="M212">
        <v>1863.5500489999999</v>
      </c>
      <c r="N212">
        <v>2819.6000979999999</v>
      </c>
      <c r="O212">
        <v>1350.75</v>
      </c>
      <c r="P212">
        <v>3132.8000489999999</v>
      </c>
      <c r="Q212">
        <v>1551.25</v>
      </c>
      <c r="R212">
        <v>4394.1000979999999</v>
      </c>
      <c r="S212">
        <v>2441.8500979999999</v>
      </c>
      <c r="T212">
        <v>666.04998799999998</v>
      </c>
      <c r="U212">
        <v>103.300003</v>
      </c>
      <c r="V212">
        <v>411.10000600000001</v>
      </c>
      <c r="W212">
        <v>1243.1999510000001</v>
      </c>
      <c r="X212">
        <v>526.84997599999997</v>
      </c>
      <c r="Y212">
        <v>1144.900024</v>
      </c>
      <c r="Z212">
        <v>1217.900024</v>
      </c>
      <c r="AA212">
        <v>793.09997599999997</v>
      </c>
      <c r="AB212">
        <v>959.79998799999998</v>
      </c>
      <c r="AF212" s="63">
        <v>37.376828073170735</v>
      </c>
      <c r="AG212" s="63">
        <v>17.697560378048781</v>
      </c>
      <c r="AH212" s="63">
        <v>4.9768293414634144</v>
      </c>
      <c r="AI212" s="63">
        <v>89.574998804878049</v>
      </c>
      <c r="AJ212" s="63">
        <v>0.95060971951219508</v>
      </c>
      <c r="AK212" s="63">
        <v>23.382927121951219</v>
      </c>
      <c r="AL212" s="63">
        <v>2.0036585731707319</v>
      </c>
      <c r="AM212" s="63">
        <v>2.5536584634146342</v>
      </c>
      <c r="AN212" s="63">
        <v>2.6926829634146343</v>
      </c>
      <c r="AO212" s="63">
        <v>17.448781085365852</v>
      </c>
      <c r="AP212" s="63">
        <v>10.762804731707316</v>
      </c>
      <c r="AQ212" s="63">
        <v>22.726220109756095</v>
      </c>
      <c r="AR212" s="63">
        <v>34.385367048780488</v>
      </c>
      <c r="AS212" s="63">
        <v>16.472560975609756</v>
      </c>
      <c r="AT212" s="63">
        <v>38.204878646341463</v>
      </c>
      <c r="AU212" s="63">
        <v>18.917682926829269</v>
      </c>
      <c r="AV212" s="63">
        <v>53.586586560975611</v>
      </c>
      <c r="AW212" s="63">
        <v>29.778659731707315</v>
      </c>
      <c r="AX212" s="63">
        <v>8.1225608292682931</v>
      </c>
      <c r="AY212" s="63">
        <v>1.2597561341463415</v>
      </c>
      <c r="AZ212" s="63">
        <v>5.0134147073170734</v>
      </c>
      <c r="BA212" s="63">
        <v>15.160975012195122</v>
      </c>
      <c r="BB212" s="63">
        <v>6.424999707317073</v>
      </c>
      <c r="BC212" s="63">
        <v>13.962195414634147</v>
      </c>
      <c r="BD212" s="63">
        <v>14.852439317073172</v>
      </c>
      <c r="BE212" s="63">
        <v>9.6719509268292683</v>
      </c>
      <c r="BF212" s="63">
        <v>11.704877902439025</v>
      </c>
    </row>
    <row r="213" spans="1:58" x14ac:dyDescent="0.35">
      <c r="A213" s="8">
        <v>44844</v>
      </c>
      <c r="B213">
        <v>3118.5500489999999</v>
      </c>
      <c r="C213">
        <v>1462.650024</v>
      </c>
      <c r="D213">
        <v>411.29998799999998</v>
      </c>
      <c r="E213">
        <v>7293.3999020000001</v>
      </c>
      <c r="F213">
        <v>76.800003000000004</v>
      </c>
      <c r="G213">
        <v>1916.1999510000001</v>
      </c>
      <c r="H213">
        <v>163.949997</v>
      </c>
      <c r="I213">
        <v>208.949997</v>
      </c>
      <c r="J213">
        <v>218.60000600000001</v>
      </c>
      <c r="K213">
        <v>1415</v>
      </c>
      <c r="L213">
        <v>881.75</v>
      </c>
      <c r="M213">
        <v>1902.650024</v>
      </c>
      <c r="N213">
        <v>2774.8500979999999</v>
      </c>
      <c r="O213">
        <v>1345.400024</v>
      </c>
      <c r="P213">
        <v>3041.25</v>
      </c>
      <c r="Q213">
        <v>1588.75</v>
      </c>
      <c r="R213">
        <v>4340.6000979999999</v>
      </c>
      <c r="S213">
        <v>2374.5</v>
      </c>
      <c r="T213">
        <v>666</v>
      </c>
      <c r="U213">
        <v>103.199997</v>
      </c>
      <c r="V213">
        <v>407.5</v>
      </c>
      <c r="W213">
        <v>1239.3000489999999</v>
      </c>
      <c r="X213">
        <v>533.20001200000002</v>
      </c>
      <c r="Y213">
        <v>1129.099976</v>
      </c>
      <c r="Z213">
        <v>1219.400024</v>
      </c>
      <c r="AA213">
        <v>792.34997599999997</v>
      </c>
      <c r="AB213">
        <v>924.15002400000003</v>
      </c>
      <c r="AF213" s="63">
        <v>38.031098158536587</v>
      </c>
      <c r="AG213" s="63">
        <v>17.837195414634145</v>
      </c>
      <c r="AH213" s="63">
        <v>5.0158535121951218</v>
      </c>
      <c r="AI213" s="63">
        <v>88.943901243902445</v>
      </c>
      <c r="AJ213" s="63">
        <v>0.93658540243902444</v>
      </c>
      <c r="AK213" s="63">
        <v>23.368292085365855</v>
      </c>
      <c r="AL213" s="63">
        <v>1.9993902073170731</v>
      </c>
      <c r="AM213" s="63">
        <v>2.5481706951219514</v>
      </c>
      <c r="AN213" s="63">
        <v>2.6658537317073172</v>
      </c>
      <c r="AO213" s="63">
        <v>17.256097560975611</v>
      </c>
      <c r="AP213" s="63">
        <v>10.753048780487806</v>
      </c>
      <c r="AQ213" s="63">
        <v>23.203049073170732</v>
      </c>
      <c r="AR213" s="63">
        <v>33.839635341463413</v>
      </c>
      <c r="AS213" s="63">
        <v>16.407317365853658</v>
      </c>
      <c r="AT213" s="63">
        <v>37.088414634146339</v>
      </c>
      <c r="AU213" s="63">
        <v>19.375</v>
      </c>
      <c r="AV213" s="63">
        <v>52.934147536585364</v>
      </c>
      <c r="AW213" s="63">
        <v>28.957317073170731</v>
      </c>
      <c r="AX213" s="63">
        <v>8.1219512195121943</v>
      </c>
      <c r="AY213" s="63">
        <v>1.2585365487804878</v>
      </c>
      <c r="AZ213" s="63">
        <v>4.9695121951219514</v>
      </c>
      <c r="BA213" s="63">
        <v>15.113415231707316</v>
      </c>
      <c r="BB213" s="63">
        <v>6.5024391707317077</v>
      </c>
      <c r="BC213" s="63">
        <v>13.769511902439024</v>
      </c>
      <c r="BD213" s="63">
        <v>14.870732</v>
      </c>
      <c r="BE213" s="63">
        <v>9.6628045853658531</v>
      </c>
      <c r="BF213" s="63">
        <v>11.27012224390244</v>
      </c>
    </row>
    <row r="214" spans="1:58" x14ac:dyDescent="0.35">
      <c r="A214" s="8">
        <v>44845</v>
      </c>
      <c r="B214">
        <v>3069.5500489999999</v>
      </c>
      <c r="C214">
        <v>1423.8000489999999</v>
      </c>
      <c r="D214">
        <v>404.39999399999999</v>
      </c>
      <c r="E214">
        <v>7202.7998049999997</v>
      </c>
      <c r="F214">
        <v>75</v>
      </c>
      <c r="G214">
        <v>1905.5500489999999</v>
      </c>
      <c r="H214">
        <v>161.050003</v>
      </c>
      <c r="I214">
        <v>208.35000600000001</v>
      </c>
      <c r="J214">
        <v>219</v>
      </c>
      <c r="K214">
        <v>1400.650024</v>
      </c>
      <c r="L214">
        <v>870.59997599999997</v>
      </c>
      <c r="M214">
        <v>1895.8000489999999</v>
      </c>
      <c r="N214">
        <v>2726.3500979999999</v>
      </c>
      <c r="O214">
        <v>1279.400024</v>
      </c>
      <c r="P214">
        <v>3052.8000489999999</v>
      </c>
      <c r="Q214">
        <v>1582.400024</v>
      </c>
      <c r="R214">
        <v>4275.5498049999997</v>
      </c>
      <c r="S214">
        <v>2267.3000489999999</v>
      </c>
      <c r="T214">
        <v>642.75</v>
      </c>
      <c r="U214">
        <v>100.349998</v>
      </c>
      <c r="V214">
        <v>396.04998799999998</v>
      </c>
      <c r="W214">
        <v>1206.349976</v>
      </c>
      <c r="X214">
        <v>522.54998799999998</v>
      </c>
      <c r="Y214">
        <v>1135.0500489999999</v>
      </c>
      <c r="Z214">
        <v>1176.5500489999999</v>
      </c>
      <c r="AA214">
        <v>780.29998799999998</v>
      </c>
      <c r="AB214">
        <v>896.70001200000002</v>
      </c>
      <c r="AF214" s="63">
        <v>37.433537182926827</v>
      </c>
      <c r="AG214" s="63">
        <v>17.363415231707318</v>
      </c>
      <c r="AH214" s="63">
        <v>4.931707243902439</v>
      </c>
      <c r="AI214" s="63">
        <v>87.839022012195116</v>
      </c>
      <c r="AJ214" s="63">
        <v>0.91463414634146345</v>
      </c>
      <c r="AK214" s="63">
        <v>23.238415231707318</v>
      </c>
      <c r="AL214" s="63">
        <v>1.9640244268292684</v>
      </c>
      <c r="AM214" s="63">
        <v>2.5408537317073172</v>
      </c>
      <c r="AN214" s="63">
        <v>2.6707317073170733</v>
      </c>
      <c r="AO214" s="63">
        <v>17.081097853658537</v>
      </c>
      <c r="AP214" s="63">
        <v>10.617072878048781</v>
      </c>
      <c r="AQ214" s="63">
        <v>23.119512792682926</v>
      </c>
      <c r="AR214" s="63">
        <v>33.248171926829265</v>
      </c>
      <c r="AS214" s="63">
        <v>15.602439317073172</v>
      </c>
      <c r="AT214" s="63">
        <v>37.229268890243901</v>
      </c>
      <c r="AU214" s="63">
        <v>19.297561268292682</v>
      </c>
      <c r="AV214" s="63">
        <v>52.140851280487801</v>
      </c>
      <c r="AW214" s="63">
        <v>27.650000597560975</v>
      </c>
      <c r="AX214" s="63">
        <v>7.8384146341463419</v>
      </c>
      <c r="AY214" s="63">
        <v>1.2237804634146341</v>
      </c>
      <c r="AZ214" s="63">
        <v>4.8298779024390246</v>
      </c>
      <c r="BA214" s="63">
        <v>14.711585073170731</v>
      </c>
      <c r="BB214" s="63">
        <v>6.3725608292682923</v>
      </c>
      <c r="BC214" s="63">
        <v>13.842073768292682</v>
      </c>
      <c r="BD214" s="63">
        <v>14.348171329268292</v>
      </c>
      <c r="BE214" s="63">
        <v>9.5158535121951218</v>
      </c>
      <c r="BF214" s="63">
        <v>10.935366</v>
      </c>
    </row>
    <row r="215" spans="1:58" x14ac:dyDescent="0.35">
      <c r="A215" s="8">
        <v>44846</v>
      </c>
      <c r="B215">
        <v>3100.75</v>
      </c>
      <c r="C215">
        <v>1428.6999510000001</v>
      </c>
      <c r="D215">
        <v>407.95001200000002</v>
      </c>
      <c r="E215">
        <v>7226.2001950000003</v>
      </c>
      <c r="F215">
        <v>77.900002000000001</v>
      </c>
      <c r="G215">
        <v>1925</v>
      </c>
      <c r="H215">
        <v>165</v>
      </c>
      <c r="I215">
        <v>215.550003</v>
      </c>
      <c r="J215">
        <v>220.64999399999999</v>
      </c>
      <c r="K215">
        <v>1409.8000489999999</v>
      </c>
      <c r="L215">
        <v>868.34997599999997</v>
      </c>
      <c r="M215">
        <v>1846.599976</v>
      </c>
      <c r="N215">
        <v>2769.9499510000001</v>
      </c>
      <c r="O215">
        <v>1270.1999510000001</v>
      </c>
      <c r="P215">
        <v>3055.25</v>
      </c>
      <c r="Q215">
        <v>1629.9499510000001</v>
      </c>
      <c r="R215">
        <v>4287.0498049999997</v>
      </c>
      <c r="S215">
        <v>2303.6000979999999</v>
      </c>
      <c r="T215">
        <v>651.09997599999997</v>
      </c>
      <c r="U215">
        <v>100.550003</v>
      </c>
      <c r="V215">
        <v>400.20001200000002</v>
      </c>
      <c r="W215">
        <v>1212.1999510000001</v>
      </c>
      <c r="X215">
        <v>526.59997599999997</v>
      </c>
      <c r="Y215">
        <v>1134.3000489999999</v>
      </c>
      <c r="Z215">
        <v>1183.25</v>
      </c>
      <c r="AA215">
        <v>775.54998799999998</v>
      </c>
      <c r="AB215">
        <v>889.20001200000002</v>
      </c>
      <c r="AF215" s="63">
        <v>37.814024390243901</v>
      </c>
      <c r="AG215" s="63">
        <v>17.423170134146343</v>
      </c>
      <c r="AH215" s="63">
        <v>4.9750001463414639</v>
      </c>
      <c r="AI215" s="63">
        <v>88.12439262195123</v>
      </c>
      <c r="AJ215" s="63">
        <v>0.95000002439024389</v>
      </c>
      <c r="AK215" s="63">
        <v>23.475609756097562</v>
      </c>
      <c r="AL215" s="63">
        <v>2.0121951219512195</v>
      </c>
      <c r="AM215" s="63">
        <v>2.6286585731707319</v>
      </c>
      <c r="AN215" s="63">
        <v>2.6908535853658537</v>
      </c>
      <c r="AO215" s="63">
        <v>17.192683524390244</v>
      </c>
      <c r="AP215" s="63">
        <v>10.589633853658537</v>
      </c>
      <c r="AQ215" s="63">
        <v>22.519511902439024</v>
      </c>
      <c r="AR215" s="63">
        <v>33.779877451219512</v>
      </c>
      <c r="AS215" s="63">
        <v>15.490243304878049</v>
      </c>
      <c r="AT215" s="63">
        <v>37.259146341463413</v>
      </c>
      <c r="AU215" s="63">
        <v>19.877438426829269</v>
      </c>
      <c r="AV215" s="63">
        <v>52.281095182926826</v>
      </c>
      <c r="AW215" s="63">
        <v>28.092684121951219</v>
      </c>
      <c r="AX215" s="63">
        <v>7.9402436097560969</v>
      </c>
      <c r="AY215" s="63">
        <v>1.2262195487804879</v>
      </c>
      <c r="AZ215" s="63">
        <v>4.8804879512195125</v>
      </c>
      <c r="BA215" s="63">
        <v>14.782926231707318</v>
      </c>
      <c r="BB215" s="63">
        <v>6.4219509268292683</v>
      </c>
      <c r="BC215" s="63">
        <v>13.832927426829267</v>
      </c>
      <c r="BD215" s="63">
        <v>14.429878048780488</v>
      </c>
      <c r="BE215" s="63">
        <v>9.4579266829268285</v>
      </c>
      <c r="BF215" s="63">
        <v>10.843902585365853</v>
      </c>
    </row>
    <row r="216" spans="1:58" x14ac:dyDescent="0.35">
      <c r="A216" s="8">
        <v>44847</v>
      </c>
      <c r="B216">
        <v>3103.3000489999999</v>
      </c>
      <c r="C216">
        <v>1419.900024</v>
      </c>
      <c r="D216">
        <v>379.10000600000001</v>
      </c>
      <c r="E216">
        <v>7151.6499020000001</v>
      </c>
      <c r="F216">
        <v>76.449996999999996</v>
      </c>
      <c r="G216">
        <v>1920.1999510000001</v>
      </c>
      <c r="H216">
        <v>164.75</v>
      </c>
      <c r="I216">
        <v>213.949997</v>
      </c>
      <c r="J216">
        <v>225.85000600000001</v>
      </c>
      <c r="K216">
        <v>1393.599976</v>
      </c>
      <c r="L216">
        <v>853.59997599999997</v>
      </c>
      <c r="M216">
        <v>1865</v>
      </c>
      <c r="N216">
        <v>2740.0500489999999</v>
      </c>
      <c r="O216">
        <v>1230.9499510000001</v>
      </c>
      <c r="P216">
        <v>3039.3999020000001</v>
      </c>
      <c r="Q216">
        <v>1659</v>
      </c>
      <c r="R216">
        <v>4266.0498049999997</v>
      </c>
      <c r="S216">
        <v>2358.8000489999999</v>
      </c>
      <c r="T216">
        <v>648.34997599999997</v>
      </c>
      <c r="U216">
        <v>100.099998</v>
      </c>
      <c r="V216">
        <v>401.54998799999998</v>
      </c>
      <c r="W216">
        <v>1187.900024</v>
      </c>
      <c r="X216">
        <v>520.65002400000003</v>
      </c>
      <c r="Y216">
        <v>1131.8000489999999</v>
      </c>
      <c r="Z216">
        <v>1165.5500489999999</v>
      </c>
      <c r="AA216">
        <v>768.90002400000003</v>
      </c>
      <c r="AB216">
        <v>866.25</v>
      </c>
      <c r="AF216" s="63">
        <v>37.845122548780488</v>
      </c>
      <c r="AG216" s="63">
        <v>17.315853951219513</v>
      </c>
      <c r="AH216" s="63">
        <v>4.6231708048780487</v>
      </c>
      <c r="AI216" s="63">
        <v>87.215242707317074</v>
      </c>
      <c r="AJ216" s="63">
        <v>0.9323170365853658</v>
      </c>
      <c r="AK216" s="63">
        <v>23.417072573170731</v>
      </c>
      <c r="AL216" s="63">
        <v>2.0091463414634148</v>
      </c>
      <c r="AM216" s="63">
        <v>2.6091463048780486</v>
      </c>
      <c r="AN216" s="63">
        <v>2.7542683658536586</v>
      </c>
      <c r="AO216" s="63">
        <v>16.995121658536586</v>
      </c>
      <c r="AP216" s="63">
        <v>10.409755804878049</v>
      </c>
      <c r="AQ216" s="63">
        <v>22.743902439024389</v>
      </c>
      <c r="AR216" s="63">
        <v>33.4152445</v>
      </c>
      <c r="AS216" s="63">
        <v>15.011584768292684</v>
      </c>
      <c r="AT216" s="63">
        <v>37.065852463414636</v>
      </c>
      <c r="AU216" s="63">
        <v>20.23170731707317</v>
      </c>
      <c r="AV216" s="63">
        <v>52.024997621951215</v>
      </c>
      <c r="AW216" s="63">
        <v>28.765854256097562</v>
      </c>
      <c r="AX216" s="63">
        <v>7.9067070243902435</v>
      </c>
      <c r="AY216" s="63">
        <v>1.2207316829268293</v>
      </c>
      <c r="AZ216" s="63">
        <v>4.8969510731707313</v>
      </c>
      <c r="BA216" s="63">
        <v>14.486585658536585</v>
      </c>
      <c r="BB216" s="63">
        <v>6.349390536585366</v>
      </c>
      <c r="BC216" s="63">
        <v>13.802439621951219</v>
      </c>
      <c r="BD216" s="63">
        <v>14.214024987804878</v>
      </c>
      <c r="BE216" s="63">
        <v>9.3768295609756098</v>
      </c>
      <c r="BF216" s="63">
        <v>10.564024390243903</v>
      </c>
    </row>
    <row r="217" spans="1:58" x14ac:dyDescent="0.35">
      <c r="A217" s="8">
        <v>44848</v>
      </c>
      <c r="B217">
        <v>3099.1499020000001</v>
      </c>
      <c r="C217">
        <v>1474.25</v>
      </c>
      <c r="D217">
        <v>377.29998799999998</v>
      </c>
      <c r="E217">
        <v>7272.5</v>
      </c>
      <c r="F217">
        <v>76.25</v>
      </c>
      <c r="G217">
        <v>1896.849976</v>
      </c>
      <c r="H217">
        <v>165.10000600000001</v>
      </c>
      <c r="I217">
        <v>212.64999399999999</v>
      </c>
      <c r="J217">
        <v>225.050003</v>
      </c>
      <c r="K217">
        <v>1439</v>
      </c>
      <c r="L217">
        <v>870.25</v>
      </c>
      <c r="M217">
        <v>1884.25</v>
      </c>
      <c r="N217">
        <v>2746.3999020000001</v>
      </c>
      <c r="O217">
        <v>1253.5</v>
      </c>
      <c r="P217">
        <v>2962.1000979999999</v>
      </c>
      <c r="Q217">
        <v>1634.5</v>
      </c>
      <c r="R217">
        <v>4297.1499020000001</v>
      </c>
      <c r="S217">
        <v>2377.5</v>
      </c>
      <c r="T217">
        <v>640.25</v>
      </c>
      <c r="U217">
        <v>100.099998</v>
      </c>
      <c r="V217">
        <v>397.14999399999999</v>
      </c>
      <c r="W217">
        <v>1179.8000489999999</v>
      </c>
      <c r="X217">
        <v>523</v>
      </c>
      <c r="Y217">
        <v>1126.650024</v>
      </c>
      <c r="Z217">
        <v>1163.6999510000001</v>
      </c>
      <c r="AA217">
        <v>765.95001200000002</v>
      </c>
      <c r="AB217">
        <v>883.20001200000002</v>
      </c>
      <c r="AF217" s="63">
        <v>37.794511</v>
      </c>
      <c r="AG217" s="63">
        <v>17.978658536585368</v>
      </c>
      <c r="AH217" s="63">
        <v>4.601219365853658</v>
      </c>
      <c r="AI217" s="63">
        <v>88.689024390243901</v>
      </c>
      <c r="AJ217" s="63">
        <v>0.92987804878048785</v>
      </c>
      <c r="AK217" s="63">
        <v>23.132316780487805</v>
      </c>
      <c r="AL217" s="63">
        <v>2.0134147073170734</v>
      </c>
      <c r="AM217" s="63">
        <v>2.5932926097560975</v>
      </c>
      <c r="AN217" s="63">
        <v>2.7445122317073172</v>
      </c>
      <c r="AO217" s="63">
        <v>17.548780487804876</v>
      </c>
      <c r="AP217" s="63">
        <v>10.612804878048781</v>
      </c>
      <c r="AQ217" s="63">
        <v>22.978658536585368</v>
      </c>
      <c r="AR217" s="63">
        <v>33.492681731707322</v>
      </c>
      <c r="AS217" s="63">
        <v>15.286585365853659</v>
      </c>
      <c r="AT217" s="63">
        <v>36.123171926829265</v>
      </c>
      <c r="AU217" s="63">
        <v>19.932926829268293</v>
      </c>
      <c r="AV217" s="63">
        <v>52.404267097560975</v>
      </c>
      <c r="AW217" s="63">
        <v>28.993902439024389</v>
      </c>
      <c r="AX217" s="63">
        <v>7.8079268292682924</v>
      </c>
      <c r="AY217" s="63">
        <v>1.2207316829268293</v>
      </c>
      <c r="AZ217" s="63">
        <v>4.8432926097560971</v>
      </c>
      <c r="BA217" s="63">
        <v>14.387805475609756</v>
      </c>
      <c r="BB217" s="63">
        <v>6.3780487804878048</v>
      </c>
      <c r="BC217" s="63">
        <v>13.739634439024391</v>
      </c>
      <c r="BD217" s="63">
        <v>14.191462817073171</v>
      </c>
      <c r="BE217" s="63">
        <v>9.3408538048780496</v>
      </c>
      <c r="BF217" s="63">
        <v>10.770731853658537</v>
      </c>
    </row>
    <row r="218" spans="1:58" x14ac:dyDescent="0.35">
      <c r="A218" s="8">
        <v>44851</v>
      </c>
      <c r="B218">
        <v>3111.75</v>
      </c>
      <c r="C218">
        <v>1489.9499510000001</v>
      </c>
      <c r="D218">
        <v>375.10000600000001</v>
      </c>
      <c r="E218">
        <v>7355.2001950000003</v>
      </c>
      <c r="F218">
        <v>77.349997999999999</v>
      </c>
      <c r="G218">
        <v>1914.349976</v>
      </c>
      <c r="H218">
        <v>168.449997</v>
      </c>
      <c r="I218">
        <v>211.85000600000001</v>
      </c>
      <c r="J218">
        <v>226</v>
      </c>
      <c r="K218">
        <v>1446.5500489999999</v>
      </c>
      <c r="L218">
        <v>885.20001200000002</v>
      </c>
      <c r="M218">
        <v>1901.9499510000001</v>
      </c>
      <c r="N218">
        <v>2745.4499510000001</v>
      </c>
      <c r="O218">
        <v>1232</v>
      </c>
      <c r="P218">
        <v>3049.75</v>
      </c>
      <c r="Q218">
        <v>1691.8000489999999</v>
      </c>
      <c r="R218">
        <v>4290.8500979999999</v>
      </c>
      <c r="S218">
        <v>2397.6000979999999</v>
      </c>
      <c r="T218">
        <v>631.45001200000002</v>
      </c>
      <c r="U218">
        <v>99.550003000000004</v>
      </c>
      <c r="V218">
        <v>388.29998799999998</v>
      </c>
      <c r="W218">
        <v>1189.8000489999999</v>
      </c>
      <c r="X218">
        <v>523.75</v>
      </c>
      <c r="Y218">
        <v>1132.349976</v>
      </c>
      <c r="Z218">
        <v>1195.849976</v>
      </c>
      <c r="AA218">
        <v>766</v>
      </c>
      <c r="AB218">
        <v>868.5</v>
      </c>
      <c r="AF218" s="63">
        <v>37.948170731707314</v>
      </c>
      <c r="AG218" s="63">
        <v>18.170121353658537</v>
      </c>
      <c r="AH218" s="63">
        <v>4.5743903170731706</v>
      </c>
      <c r="AI218" s="63">
        <v>89.697563353658538</v>
      </c>
      <c r="AJ218" s="63">
        <v>0.94329265853658539</v>
      </c>
      <c r="AK218" s="63">
        <v>23.345731414634145</v>
      </c>
      <c r="AL218" s="63">
        <v>2.0542682560975609</v>
      </c>
      <c r="AM218" s="63">
        <v>2.5835366585365853</v>
      </c>
      <c r="AN218" s="63">
        <v>2.7560975609756095</v>
      </c>
      <c r="AO218" s="63">
        <v>17.640854256097562</v>
      </c>
      <c r="AP218" s="63">
        <v>10.795122097560975</v>
      </c>
      <c r="AQ218" s="63">
        <v>23.194511597560975</v>
      </c>
      <c r="AR218" s="63">
        <v>33.481096963414636</v>
      </c>
      <c r="AS218" s="63">
        <v>15.024390243902438</v>
      </c>
      <c r="AT218" s="63">
        <v>37.19207317073171</v>
      </c>
      <c r="AU218" s="63">
        <v>20.631707914634145</v>
      </c>
      <c r="AV218" s="63">
        <v>52.327440219512191</v>
      </c>
      <c r="AW218" s="63">
        <v>29.239025585365852</v>
      </c>
      <c r="AX218" s="63">
        <v>7.7006099024390249</v>
      </c>
      <c r="AY218" s="63">
        <v>1.2140244268292684</v>
      </c>
      <c r="AZ218" s="63">
        <v>4.7353657073170732</v>
      </c>
      <c r="BA218" s="63">
        <v>14.509756695121951</v>
      </c>
      <c r="BB218" s="63">
        <v>6.3871951219512191</v>
      </c>
      <c r="BC218" s="63">
        <v>13.809146048780487</v>
      </c>
      <c r="BD218" s="63">
        <v>14.583536292682927</v>
      </c>
      <c r="BE218" s="63">
        <v>9.3414634146341466</v>
      </c>
      <c r="BF218" s="63">
        <v>10.591463414634147</v>
      </c>
    </row>
    <row r="219" spans="1:58" x14ac:dyDescent="0.35">
      <c r="A219" s="8">
        <v>44852</v>
      </c>
      <c r="B219">
        <v>3144.6999510000001</v>
      </c>
      <c r="C219">
        <v>1503.6999510000001</v>
      </c>
      <c r="D219">
        <v>379.29998799999998</v>
      </c>
      <c r="E219">
        <v>7390.3999020000001</v>
      </c>
      <c r="F219">
        <v>79.599997999999999</v>
      </c>
      <c r="G219">
        <v>1934.1999510000001</v>
      </c>
      <c r="H219">
        <v>166.949997</v>
      </c>
      <c r="I219">
        <v>212.35000600000001</v>
      </c>
      <c r="J219">
        <v>230.60000600000001</v>
      </c>
      <c r="K219">
        <v>1443.849976</v>
      </c>
      <c r="L219">
        <v>896.90002400000003</v>
      </c>
      <c r="M219">
        <v>1909.1999510000001</v>
      </c>
      <c r="N219">
        <v>2823.6999510000001</v>
      </c>
      <c r="O219">
        <v>1257.0500489999999</v>
      </c>
      <c r="P219">
        <v>3152.1499020000001</v>
      </c>
      <c r="Q219">
        <v>1765.25</v>
      </c>
      <c r="R219">
        <v>4366</v>
      </c>
      <c r="S219">
        <v>2443.1000979999999</v>
      </c>
      <c r="T219">
        <v>636.75</v>
      </c>
      <c r="U219">
        <v>100.650002</v>
      </c>
      <c r="V219">
        <v>393.45001200000002</v>
      </c>
      <c r="W219">
        <v>1219.0500489999999</v>
      </c>
      <c r="X219">
        <v>531.25</v>
      </c>
      <c r="Y219">
        <v>1149.400024</v>
      </c>
      <c r="Z219">
        <v>1238.1999510000001</v>
      </c>
      <c r="AA219">
        <v>783.15002400000003</v>
      </c>
      <c r="AB219">
        <v>876.84997599999997</v>
      </c>
      <c r="AF219" s="63">
        <v>38.349999402439025</v>
      </c>
      <c r="AG219" s="63">
        <v>18.337804280487806</v>
      </c>
      <c r="AH219" s="63">
        <v>4.625609609756097</v>
      </c>
      <c r="AI219" s="63">
        <v>90.126828073170728</v>
      </c>
      <c r="AJ219" s="63">
        <v>0.97073168292682921</v>
      </c>
      <c r="AK219" s="63">
        <v>23.587804280487806</v>
      </c>
      <c r="AL219" s="63">
        <v>2.0359755731707319</v>
      </c>
      <c r="AM219" s="63">
        <v>2.5896342195121953</v>
      </c>
      <c r="AN219" s="63">
        <v>2.8121951951219515</v>
      </c>
      <c r="AO219" s="63">
        <v>17.607926536585367</v>
      </c>
      <c r="AP219" s="63">
        <v>10.937805170731707</v>
      </c>
      <c r="AQ219" s="63">
        <v>23.282926231707318</v>
      </c>
      <c r="AR219" s="63">
        <v>34.435365256097562</v>
      </c>
      <c r="AS219" s="63">
        <v>15.329878646341463</v>
      </c>
      <c r="AT219" s="63">
        <v>38.440852463414636</v>
      </c>
      <c r="AU219" s="63">
        <v>21.527439024390244</v>
      </c>
      <c r="AV219" s="63">
        <v>53.243902439024389</v>
      </c>
      <c r="AW219" s="63">
        <v>29.793903634146339</v>
      </c>
      <c r="AX219" s="63">
        <v>7.7652439024390247</v>
      </c>
      <c r="AY219" s="63">
        <v>1.2274390487804878</v>
      </c>
      <c r="AZ219" s="63">
        <v>4.7981708780487811</v>
      </c>
      <c r="BA219" s="63">
        <v>14.866464012195122</v>
      </c>
      <c r="BB219" s="63">
        <v>6.4786585365853657</v>
      </c>
      <c r="BC219" s="63">
        <v>14.017073463414635</v>
      </c>
      <c r="BD219" s="63">
        <v>15.099999402439025</v>
      </c>
      <c r="BE219" s="63">
        <v>9.5506100487804879</v>
      </c>
      <c r="BF219" s="63">
        <v>10.693292390243903</v>
      </c>
    </row>
    <row r="220" spans="1:58" x14ac:dyDescent="0.35">
      <c r="A220" s="8">
        <v>44853</v>
      </c>
      <c r="B220">
        <v>3121.8500979999999</v>
      </c>
      <c r="C220">
        <v>1485.4499510000001</v>
      </c>
      <c r="D220">
        <v>378.04998799999998</v>
      </c>
      <c r="E220">
        <v>7380.3999020000001</v>
      </c>
      <c r="F220">
        <v>79.699996999999996</v>
      </c>
      <c r="G220">
        <v>1960.3000489999999</v>
      </c>
      <c r="H220">
        <v>164.050003</v>
      </c>
      <c r="I220">
        <v>213.89999399999999</v>
      </c>
      <c r="J220">
        <v>229.050003</v>
      </c>
      <c r="K220">
        <v>1458.650024</v>
      </c>
      <c r="L220">
        <v>892.09997599999997</v>
      </c>
      <c r="M220">
        <v>1909.9499510000001</v>
      </c>
      <c r="N220">
        <v>2885.8500979999999</v>
      </c>
      <c r="O220">
        <v>1248.650024</v>
      </c>
      <c r="P220">
        <v>3170.8500979999999</v>
      </c>
      <c r="Q220">
        <v>1743</v>
      </c>
      <c r="R220">
        <v>4388.75</v>
      </c>
      <c r="S220">
        <v>2471.1499020000001</v>
      </c>
      <c r="T220">
        <v>625.90002400000003</v>
      </c>
      <c r="U220">
        <v>100.050003</v>
      </c>
      <c r="V220">
        <v>390.29998799999998</v>
      </c>
      <c r="W220">
        <v>1227.099976</v>
      </c>
      <c r="X220">
        <v>531.54998799999998</v>
      </c>
      <c r="Y220">
        <v>1137.900024</v>
      </c>
      <c r="Z220">
        <v>1210.650024</v>
      </c>
      <c r="AA220">
        <v>783.40002400000003</v>
      </c>
      <c r="AB220">
        <v>866.75</v>
      </c>
      <c r="AF220" s="63">
        <v>38.071342658536587</v>
      </c>
      <c r="AG220" s="63">
        <v>18.115243304878049</v>
      </c>
      <c r="AH220" s="63">
        <v>4.6103657073170732</v>
      </c>
      <c r="AI220" s="63">
        <v>90.004876853658544</v>
      </c>
      <c r="AJ220" s="63">
        <v>0.97195118292682925</v>
      </c>
      <c r="AK220" s="63">
        <v>23.906098158536583</v>
      </c>
      <c r="AL220" s="63">
        <v>2.0006097926829267</v>
      </c>
      <c r="AM220" s="63">
        <v>2.6085365121951218</v>
      </c>
      <c r="AN220" s="63">
        <v>2.7932927195121953</v>
      </c>
      <c r="AO220" s="63">
        <v>17.788414926829269</v>
      </c>
      <c r="AP220" s="63">
        <v>10.879268</v>
      </c>
      <c r="AQ220" s="63">
        <v>23.292072573170731</v>
      </c>
      <c r="AR220" s="63">
        <v>35.193293878048777</v>
      </c>
      <c r="AS220" s="63">
        <v>15.227439317073172</v>
      </c>
      <c r="AT220" s="63">
        <v>38.668903634146339</v>
      </c>
      <c r="AU220" s="63">
        <v>21.256097560975611</v>
      </c>
      <c r="AV220" s="63">
        <v>53.521341463414636</v>
      </c>
      <c r="AW220" s="63">
        <v>30.135974414634148</v>
      </c>
      <c r="AX220" s="63">
        <v>7.6329271219512203</v>
      </c>
      <c r="AY220" s="63">
        <v>1.2201219878048781</v>
      </c>
      <c r="AZ220" s="63">
        <v>4.7597559512195122</v>
      </c>
      <c r="BA220" s="63">
        <v>14.964633853658537</v>
      </c>
      <c r="BB220" s="63">
        <v>6.4823169268292684</v>
      </c>
      <c r="BC220" s="63">
        <v>13.87682956097561</v>
      </c>
      <c r="BD220" s="63">
        <v>14.764024682926829</v>
      </c>
      <c r="BE220" s="63">
        <v>9.5536588292682936</v>
      </c>
      <c r="BF220" s="63">
        <v>10.570121951219512</v>
      </c>
    </row>
    <row r="221" spans="1:58" x14ac:dyDescent="0.35">
      <c r="A221" s="8">
        <v>44854</v>
      </c>
      <c r="B221">
        <v>3157.3000489999999</v>
      </c>
      <c r="C221">
        <v>1500.900024</v>
      </c>
      <c r="D221">
        <v>381.5</v>
      </c>
      <c r="E221">
        <v>7432.3999020000001</v>
      </c>
      <c r="F221">
        <v>79.050003000000004</v>
      </c>
      <c r="G221">
        <v>2035.349976</v>
      </c>
      <c r="H221">
        <v>166.949997</v>
      </c>
      <c r="I221">
        <v>217.5</v>
      </c>
      <c r="J221">
        <v>227.39999399999999</v>
      </c>
      <c r="K221">
        <v>1448.8000489999999</v>
      </c>
      <c r="L221">
        <v>888.65002400000003</v>
      </c>
      <c r="M221">
        <v>1900.150024</v>
      </c>
      <c r="N221">
        <v>2875.8999020000001</v>
      </c>
      <c r="O221">
        <v>1209.8000489999999</v>
      </c>
      <c r="P221">
        <v>3225.25</v>
      </c>
      <c r="Q221">
        <v>1707.75</v>
      </c>
      <c r="R221">
        <v>4322.5</v>
      </c>
      <c r="S221">
        <v>2502.75</v>
      </c>
      <c r="T221">
        <v>628.40002400000003</v>
      </c>
      <c r="U221">
        <v>100.900002</v>
      </c>
      <c r="V221">
        <v>395.20001200000002</v>
      </c>
      <c r="W221">
        <v>1222.9499510000001</v>
      </c>
      <c r="X221">
        <v>537.20001200000002</v>
      </c>
      <c r="Y221">
        <v>1152.9499510000001</v>
      </c>
      <c r="Z221">
        <v>1209.25</v>
      </c>
      <c r="AA221">
        <v>792.90002400000003</v>
      </c>
      <c r="AB221">
        <v>867.09997599999997</v>
      </c>
      <c r="AF221" s="63">
        <v>38.503659134146339</v>
      </c>
      <c r="AG221" s="63">
        <v>18.303658829268294</v>
      </c>
      <c r="AH221" s="63">
        <v>4.6524390243902438</v>
      </c>
      <c r="AI221" s="63">
        <v>90.63902319512195</v>
      </c>
      <c r="AJ221" s="63">
        <v>0.96402442682926837</v>
      </c>
      <c r="AK221" s="63">
        <v>24.821341170731706</v>
      </c>
      <c r="AL221" s="63">
        <v>2.0359755731707319</v>
      </c>
      <c r="AM221" s="63">
        <v>2.6524390243902438</v>
      </c>
      <c r="AN221" s="63">
        <v>2.7731706585365852</v>
      </c>
      <c r="AO221" s="63">
        <v>17.668293280487806</v>
      </c>
      <c r="AP221" s="63">
        <v>10.837195414634147</v>
      </c>
      <c r="AQ221" s="63">
        <v>23.172561268292682</v>
      </c>
      <c r="AR221" s="63">
        <v>35.071950024390247</v>
      </c>
      <c r="AS221" s="63">
        <v>14.753659134146341</v>
      </c>
      <c r="AT221" s="63">
        <v>39.332317073170735</v>
      </c>
      <c r="AU221" s="63">
        <v>20.826219512195124</v>
      </c>
      <c r="AV221" s="63">
        <v>52.713414634146339</v>
      </c>
      <c r="AW221" s="63">
        <v>30.521341463414632</v>
      </c>
      <c r="AX221" s="63">
        <v>7.6634149268292688</v>
      </c>
      <c r="AY221" s="63">
        <v>1.2304878292682926</v>
      </c>
      <c r="AZ221" s="63">
        <v>4.8195123414634145</v>
      </c>
      <c r="BA221" s="63">
        <v>14.914023792682928</v>
      </c>
      <c r="BB221" s="63">
        <v>6.5512196585365858</v>
      </c>
      <c r="BC221" s="63">
        <v>14.060365256097562</v>
      </c>
      <c r="BD221" s="63">
        <v>14.746951219512194</v>
      </c>
      <c r="BE221" s="63">
        <v>9.6695124878048784</v>
      </c>
      <c r="BF221" s="63">
        <v>10.574389951219512</v>
      </c>
    </row>
    <row r="222" spans="1:58" x14ac:dyDescent="0.35">
      <c r="A222" s="8">
        <v>44855</v>
      </c>
      <c r="B222">
        <v>3137.3999020000001</v>
      </c>
      <c r="C222">
        <v>1500.5</v>
      </c>
      <c r="D222">
        <v>382.54998799999998</v>
      </c>
      <c r="E222">
        <v>7192.75</v>
      </c>
      <c r="F222">
        <v>79.5</v>
      </c>
      <c r="G222">
        <v>2069.5500489999999</v>
      </c>
      <c r="H222">
        <v>165.050003</v>
      </c>
      <c r="I222">
        <v>217.300003</v>
      </c>
      <c r="J222">
        <v>228.300003</v>
      </c>
      <c r="K222">
        <v>1438.599976</v>
      </c>
      <c r="L222">
        <v>907.15002400000003</v>
      </c>
      <c r="M222">
        <v>1899.9499510000001</v>
      </c>
      <c r="N222">
        <v>2813.9499510000001</v>
      </c>
      <c r="O222">
        <v>1165.9499510000001</v>
      </c>
      <c r="P222">
        <v>3219.8999020000001</v>
      </c>
      <c r="Q222">
        <v>1748.599976</v>
      </c>
      <c r="R222">
        <v>4389.0498049999997</v>
      </c>
      <c r="S222">
        <v>2561.8999020000001</v>
      </c>
      <c r="T222">
        <v>622.04998799999998</v>
      </c>
      <c r="U222">
        <v>100.199997</v>
      </c>
      <c r="V222">
        <v>393.75</v>
      </c>
      <c r="W222">
        <v>1246.349976</v>
      </c>
      <c r="X222">
        <v>541.95001200000002</v>
      </c>
      <c r="Y222">
        <v>1151.75</v>
      </c>
      <c r="Z222">
        <v>1211.5</v>
      </c>
      <c r="AA222">
        <v>797.45001200000002</v>
      </c>
      <c r="AB222">
        <v>881.95001200000002</v>
      </c>
      <c r="AF222" s="63">
        <v>38.260974414634148</v>
      </c>
      <c r="AG222" s="63">
        <v>18.298780487804876</v>
      </c>
      <c r="AH222" s="63">
        <v>4.6652437560975608</v>
      </c>
      <c r="AI222" s="63">
        <v>87.716463414634148</v>
      </c>
      <c r="AJ222" s="63">
        <v>0.96951219512195119</v>
      </c>
      <c r="AK222" s="63">
        <v>25.238415231707318</v>
      </c>
      <c r="AL222" s="63">
        <v>2.0128049146341462</v>
      </c>
      <c r="AM222" s="63">
        <v>2.6500000365853658</v>
      </c>
      <c r="AN222" s="63">
        <v>2.7841463780487805</v>
      </c>
      <c r="AO222" s="63">
        <v>17.543902146341463</v>
      </c>
      <c r="AP222" s="63">
        <v>11.062805170731707</v>
      </c>
      <c r="AQ222" s="63">
        <v>23.170121353658537</v>
      </c>
      <c r="AR222" s="63">
        <v>34.316462817073173</v>
      </c>
      <c r="AS222" s="63">
        <v>14.218901841463415</v>
      </c>
      <c r="AT222" s="63">
        <v>39.26707197560976</v>
      </c>
      <c r="AU222" s="63">
        <v>21.324389951219512</v>
      </c>
      <c r="AV222" s="63">
        <v>53.524997621951215</v>
      </c>
      <c r="AW222" s="63">
        <v>31.242681731707318</v>
      </c>
      <c r="AX222" s="63">
        <v>7.5859754634146341</v>
      </c>
      <c r="AY222" s="63">
        <v>1.2219511829268292</v>
      </c>
      <c r="AZ222" s="63">
        <v>4.8018292682926829</v>
      </c>
      <c r="BA222" s="63">
        <v>15.199389951219512</v>
      </c>
      <c r="BB222" s="63">
        <v>6.6091464878048782</v>
      </c>
      <c r="BC222" s="63">
        <v>14.045731707317072</v>
      </c>
      <c r="BD222" s="63">
        <v>14.774390243902438</v>
      </c>
      <c r="BE222" s="63">
        <v>9.725000146341463</v>
      </c>
      <c r="BF222" s="63">
        <v>10.755487951219513</v>
      </c>
    </row>
    <row r="223" spans="1:58" x14ac:dyDescent="0.35">
      <c r="A223" s="8">
        <v>44858</v>
      </c>
      <c r="B223">
        <v>3161.6999510000001</v>
      </c>
      <c r="C223">
        <v>1517.849976</v>
      </c>
      <c r="D223">
        <v>384.70001200000002</v>
      </c>
      <c r="E223">
        <v>7206.5</v>
      </c>
      <c r="F223">
        <v>79.550003000000004</v>
      </c>
      <c r="G223">
        <v>2060.6499020000001</v>
      </c>
      <c r="H223">
        <v>166.949997</v>
      </c>
      <c r="I223">
        <v>218.85000600000001</v>
      </c>
      <c r="J223">
        <v>229.14999399999999</v>
      </c>
      <c r="K223">
        <v>1461.0500489999999</v>
      </c>
      <c r="L223">
        <v>926.29998799999998</v>
      </c>
      <c r="M223">
        <v>1882.599976</v>
      </c>
      <c r="N223">
        <v>2817.8000489999999</v>
      </c>
      <c r="O223">
        <v>1175.9499510000001</v>
      </c>
      <c r="P223">
        <v>3262.3500979999999</v>
      </c>
      <c r="Q223">
        <v>1724.4499510000001</v>
      </c>
      <c r="R223">
        <v>4410.1499020000001</v>
      </c>
      <c r="S223">
        <v>2550.8999020000001</v>
      </c>
      <c r="T223">
        <v>629.59997599999997</v>
      </c>
      <c r="U223">
        <v>101.199997</v>
      </c>
      <c r="V223">
        <v>395.54998799999998</v>
      </c>
      <c r="W223">
        <v>1257.599976</v>
      </c>
      <c r="X223">
        <v>541.54998799999998</v>
      </c>
      <c r="Y223">
        <v>1150</v>
      </c>
      <c r="Z223">
        <v>1226</v>
      </c>
      <c r="AA223">
        <v>802.09997599999997</v>
      </c>
      <c r="AB223">
        <v>891.65002400000003</v>
      </c>
      <c r="AF223" s="63">
        <v>38.55731647560976</v>
      </c>
      <c r="AG223" s="63">
        <v>18.510365560975611</v>
      </c>
      <c r="AH223" s="63">
        <v>4.6914635609756097</v>
      </c>
      <c r="AI223" s="63">
        <v>87.884146341463421</v>
      </c>
      <c r="AJ223" s="63">
        <v>0.97012198780487813</v>
      </c>
      <c r="AK223" s="63">
        <v>25.129876853658537</v>
      </c>
      <c r="AL223" s="63">
        <v>2.0359755731707319</v>
      </c>
      <c r="AM223" s="63">
        <v>2.668902512195122</v>
      </c>
      <c r="AN223" s="63">
        <v>2.7945121219512195</v>
      </c>
      <c r="AO223" s="63">
        <v>17.817683524390244</v>
      </c>
      <c r="AP223" s="63">
        <v>11.296341317073171</v>
      </c>
      <c r="AQ223" s="63">
        <v>22.958536292682926</v>
      </c>
      <c r="AR223" s="63">
        <v>34.363415231707314</v>
      </c>
      <c r="AS223" s="63">
        <v>14.340853060975611</v>
      </c>
      <c r="AT223" s="63">
        <v>39.784757292682926</v>
      </c>
      <c r="AU223" s="63">
        <v>21.029877451219512</v>
      </c>
      <c r="AV223" s="63">
        <v>53.782315878048784</v>
      </c>
      <c r="AW223" s="63">
        <v>31.108535390243905</v>
      </c>
      <c r="AX223" s="63">
        <v>7.6780484878048778</v>
      </c>
      <c r="AY223" s="63">
        <v>1.2341463048780488</v>
      </c>
      <c r="AZ223" s="63">
        <v>4.8237803414634142</v>
      </c>
      <c r="BA223" s="63">
        <v>15.336585073170731</v>
      </c>
      <c r="BB223" s="63">
        <v>6.6042681463414636</v>
      </c>
      <c r="BC223" s="63">
        <v>14.024390243902438</v>
      </c>
      <c r="BD223" s="63">
        <v>14.951219512195122</v>
      </c>
      <c r="BE223" s="63">
        <v>9.7817070243902435</v>
      </c>
      <c r="BF223" s="63">
        <v>10.873780780487806</v>
      </c>
    </row>
    <row r="224" spans="1:58" x14ac:dyDescent="0.35">
      <c r="A224" s="8">
        <v>44859</v>
      </c>
      <c r="B224">
        <v>3162.1000979999999</v>
      </c>
      <c r="C224">
        <v>1526.3000489999999</v>
      </c>
      <c r="D224">
        <v>384.64999399999999</v>
      </c>
      <c r="E224">
        <v>7102.8999020000001</v>
      </c>
      <c r="F224">
        <v>80</v>
      </c>
      <c r="G224">
        <v>2060.1499020000001</v>
      </c>
      <c r="H224">
        <v>169.35000600000001</v>
      </c>
      <c r="I224">
        <v>218.5</v>
      </c>
      <c r="J224">
        <v>231.35000600000001</v>
      </c>
      <c r="K224">
        <v>1450.900024</v>
      </c>
      <c r="L224">
        <v>925.04998799999998</v>
      </c>
      <c r="M224">
        <v>1893.400024</v>
      </c>
      <c r="N224">
        <v>2834.0500489999999</v>
      </c>
      <c r="O224">
        <v>1175.75</v>
      </c>
      <c r="P224">
        <v>3103.8999020000001</v>
      </c>
      <c r="Q224">
        <v>1621.0500489999999</v>
      </c>
      <c r="R224">
        <v>4404.0498049999997</v>
      </c>
      <c r="S224">
        <v>2624.8999020000001</v>
      </c>
      <c r="T224">
        <v>644.34997599999997</v>
      </c>
      <c r="U224">
        <v>101.199997</v>
      </c>
      <c r="V224">
        <v>398.39999399999999</v>
      </c>
      <c r="W224">
        <v>1254.849976</v>
      </c>
      <c r="X224">
        <v>533.45001200000002</v>
      </c>
      <c r="Y224">
        <v>1153.9499510000001</v>
      </c>
      <c r="Z224">
        <v>1233.6999510000001</v>
      </c>
      <c r="AA224">
        <v>802.29998799999998</v>
      </c>
      <c r="AB224">
        <v>883.09997599999997</v>
      </c>
      <c r="AF224" s="63">
        <v>38.562196317073166</v>
      </c>
      <c r="AG224" s="63">
        <v>18.613415231707318</v>
      </c>
      <c r="AH224" s="63">
        <v>4.6908535853658533</v>
      </c>
      <c r="AI224" s="63">
        <v>86.620730512195124</v>
      </c>
      <c r="AJ224" s="63">
        <v>0.97560975609756095</v>
      </c>
      <c r="AK224" s="63">
        <v>25.123779292682929</v>
      </c>
      <c r="AL224" s="63">
        <v>2.0652439756097563</v>
      </c>
      <c r="AM224" s="63">
        <v>2.6646341463414633</v>
      </c>
      <c r="AN224" s="63">
        <v>2.8213415365853658</v>
      </c>
      <c r="AO224" s="63">
        <v>17.693902731707318</v>
      </c>
      <c r="AP224" s="63">
        <v>11.281097414634147</v>
      </c>
      <c r="AQ224" s="63">
        <v>23.090244195121951</v>
      </c>
      <c r="AR224" s="63">
        <v>34.561585963414636</v>
      </c>
      <c r="AS224" s="63">
        <v>14.338414634146341</v>
      </c>
      <c r="AT224" s="63">
        <v>37.852437829268297</v>
      </c>
      <c r="AU224" s="63">
        <v>19.768903036585364</v>
      </c>
      <c r="AV224" s="63">
        <v>53.707924451219505</v>
      </c>
      <c r="AW224" s="63">
        <v>32.010974414634148</v>
      </c>
      <c r="AX224" s="63">
        <v>7.8579265365853654</v>
      </c>
      <c r="AY224" s="63">
        <v>1.2341463048780488</v>
      </c>
      <c r="AZ224" s="63">
        <v>4.8585365121951218</v>
      </c>
      <c r="BA224" s="63">
        <v>15.303048487804878</v>
      </c>
      <c r="BB224" s="63">
        <v>6.5054879512195125</v>
      </c>
      <c r="BC224" s="63">
        <v>14.072560378048781</v>
      </c>
      <c r="BD224" s="63">
        <v>15.045121353658537</v>
      </c>
      <c r="BE224" s="63">
        <v>9.7841461951219504</v>
      </c>
      <c r="BF224" s="63">
        <v>10.769511902439024</v>
      </c>
    </row>
    <row r="225" spans="1:58" x14ac:dyDescent="0.35">
      <c r="A225" s="8">
        <v>44861</v>
      </c>
      <c r="B225">
        <v>3157.3999020000001</v>
      </c>
      <c r="C225">
        <v>1523.9499510000001</v>
      </c>
      <c r="D225">
        <v>382.64999399999999</v>
      </c>
      <c r="E225">
        <v>6971.1000979999999</v>
      </c>
      <c r="F225">
        <v>81.25</v>
      </c>
      <c r="G225">
        <v>2078.6499020000001</v>
      </c>
      <c r="H225">
        <v>170.64999399999999</v>
      </c>
      <c r="I225">
        <v>223.89999399999999</v>
      </c>
      <c r="J225">
        <v>229.199997</v>
      </c>
      <c r="K225">
        <v>1454.400024</v>
      </c>
      <c r="L225">
        <v>924.40002400000003</v>
      </c>
      <c r="M225">
        <v>1912.150024</v>
      </c>
      <c r="N225">
        <v>2879.75</v>
      </c>
      <c r="O225">
        <v>1186.5</v>
      </c>
      <c r="P225">
        <v>3166.8999020000001</v>
      </c>
      <c r="Q225">
        <v>1615.4499510000001</v>
      </c>
      <c r="R225">
        <v>4431.8500979999999</v>
      </c>
      <c r="S225">
        <v>2596.5500489999999</v>
      </c>
      <c r="T225">
        <v>679.59997599999997</v>
      </c>
      <c r="U225">
        <v>104.199997</v>
      </c>
      <c r="V225">
        <v>412.39999399999999</v>
      </c>
      <c r="W225">
        <v>1252.900024</v>
      </c>
      <c r="X225">
        <v>533</v>
      </c>
      <c r="Y225">
        <v>1162.0500489999999</v>
      </c>
      <c r="Z225">
        <v>1225.349976</v>
      </c>
      <c r="AA225">
        <v>817.09997599999997</v>
      </c>
      <c r="AB225">
        <v>870.84997599999997</v>
      </c>
      <c r="AF225" s="63">
        <v>38.504876853658537</v>
      </c>
      <c r="AG225" s="63">
        <v>18.5847555</v>
      </c>
      <c r="AH225" s="63">
        <v>4.6664633414634142</v>
      </c>
      <c r="AI225" s="63">
        <v>85.013415829268297</v>
      </c>
      <c r="AJ225" s="63">
        <v>0.99085365853658536</v>
      </c>
      <c r="AK225" s="63">
        <v>25.349389048780488</v>
      </c>
      <c r="AL225" s="63">
        <v>2.081097487804878</v>
      </c>
      <c r="AM225" s="63">
        <v>2.7304877317073171</v>
      </c>
      <c r="AN225" s="63">
        <v>2.7951219146341462</v>
      </c>
      <c r="AO225" s="63">
        <v>17.736585658536587</v>
      </c>
      <c r="AP225" s="63">
        <v>11.273171024390244</v>
      </c>
      <c r="AQ225" s="63">
        <v>23.318902731707318</v>
      </c>
      <c r="AR225" s="63">
        <v>35.118902439024389</v>
      </c>
      <c r="AS225" s="63">
        <v>14.469512195121951</v>
      </c>
      <c r="AT225" s="63">
        <v>38.620730512195124</v>
      </c>
      <c r="AU225" s="63">
        <v>19.700609158536587</v>
      </c>
      <c r="AV225" s="63">
        <v>54.046952414634148</v>
      </c>
      <c r="AW225" s="63">
        <v>31.6652445</v>
      </c>
      <c r="AX225" s="63">
        <v>8.2878045853658531</v>
      </c>
      <c r="AY225" s="63">
        <v>1.2707316707317073</v>
      </c>
      <c r="AZ225" s="63">
        <v>5.0292682195121952</v>
      </c>
      <c r="BA225" s="63">
        <v>15.279268585365854</v>
      </c>
      <c r="BB225" s="63">
        <v>6.5</v>
      </c>
      <c r="BC225" s="63">
        <v>14.17134206097561</v>
      </c>
      <c r="BD225" s="63">
        <v>14.943292390243903</v>
      </c>
      <c r="BE225" s="63">
        <v>9.9646338536585368</v>
      </c>
      <c r="BF225" s="63">
        <v>10.620121658536585</v>
      </c>
    </row>
    <row r="226" spans="1:58" x14ac:dyDescent="0.35">
      <c r="A226" s="8">
        <v>44862</v>
      </c>
      <c r="B226">
        <v>3163.25</v>
      </c>
      <c r="C226">
        <v>1513.25</v>
      </c>
      <c r="D226">
        <v>383.25</v>
      </c>
      <c r="E226">
        <v>7006.8500979999999</v>
      </c>
      <c r="F226">
        <v>80.150002000000001</v>
      </c>
      <c r="G226">
        <v>2069.3000489999999</v>
      </c>
      <c r="H226">
        <v>174.050003</v>
      </c>
      <c r="I226">
        <v>226.800003</v>
      </c>
      <c r="J226">
        <v>229.75</v>
      </c>
      <c r="K226">
        <v>1458.6999510000001</v>
      </c>
      <c r="L226">
        <v>907.84997599999997</v>
      </c>
      <c r="M226">
        <v>1899.099976</v>
      </c>
      <c r="N226">
        <v>2918.3500979999999</v>
      </c>
      <c r="O226">
        <v>1187.349976</v>
      </c>
      <c r="P226">
        <v>3155.8500979999999</v>
      </c>
      <c r="Q226">
        <v>1603.6999510000001</v>
      </c>
      <c r="R226">
        <v>4567</v>
      </c>
      <c r="S226">
        <v>2561.3000489999999</v>
      </c>
      <c r="T226">
        <v>670.40002400000003</v>
      </c>
      <c r="U226">
        <v>101.599998</v>
      </c>
      <c r="V226">
        <v>404.95001200000002</v>
      </c>
      <c r="W226">
        <v>1252.8000489999999</v>
      </c>
      <c r="X226">
        <v>530.09997599999997</v>
      </c>
      <c r="Y226">
        <v>1164.349976</v>
      </c>
      <c r="Z226">
        <v>1238.900024</v>
      </c>
      <c r="AA226">
        <v>816.84997599999997</v>
      </c>
      <c r="AB226">
        <v>849.5</v>
      </c>
      <c r="AF226" s="63">
        <v>38.576219512195124</v>
      </c>
      <c r="AG226" s="63">
        <v>18.454268292682926</v>
      </c>
      <c r="AH226" s="63">
        <v>4.6737804878048781</v>
      </c>
      <c r="AI226" s="63">
        <v>85.449391439024396</v>
      </c>
      <c r="AJ226" s="63">
        <v>0.97743904878048782</v>
      </c>
      <c r="AK226" s="63">
        <v>25.235366451219512</v>
      </c>
      <c r="AL226" s="63">
        <v>2.1225610121951219</v>
      </c>
      <c r="AM226" s="63">
        <v>2.7658536951219514</v>
      </c>
      <c r="AN226" s="63">
        <v>2.8018292682926829</v>
      </c>
      <c r="AO226" s="63">
        <v>17.789023792682926</v>
      </c>
      <c r="AP226" s="63">
        <v>11.071341170731706</v>
      </c>
      <c r="AQ226" s="63">
        <v>23.159755804878049</v>
      </c>
      <c r="AR226" s="63">
        <v>35.589635341463413</v>
      </c>
      <c r="AS226" s="63">
        <v>14.47987775609756</v>
      </c>
      <c r="AT226" s="63">
        <v>38.48597680487805</v>
      </c>
      <c r="AU226" s="63">
        <v>19.557316475609756</v>
      </c>
      <c r="AV226" s="63">
        <v>55.695121951219512</v>
      </c>
      <c r="AW226" s="63">
        <v>31.235366451219512</v>
      </c>
      <c r="AX226" s="63">
        <v>8.1756100487804879</v>
      </c>
      <c r="AY226" s="63">
        <v>1.2390243658536586</v>
      </c>
      <c r="AZ226" s="63">
        <v>4.9384147804878049</v>
      </c>
      <c r="BA226" s="63">
        <v>15.278049378048779</v>
      </c>
      <c r="BB226" s="63">
        <v>6.4646338536585359</v>
      </c>
      <c r="BC226" s="63">
        <v>14.199389951219512</v>
      </c>
      <c r="BD226" s="63">
        <v>15.108536878048781</v>
      </c>
      <c r="BE226" s="63">
        <v>9.9615850731707312</v>
      </c>
      <c r="BF226" s="63">
        <v>10.359756097560975</v>
      </c>
    </row>
    <row r="227" spans="1:58" x14ac:dyDescent="0.35">
      <c r="A227" s="8">
        <v>44865</v>
      </c>
      <c r="B227">
        <v>3193.1499020000001</v>
      </c>
      <c r="C227">
        <v>1537.650024</v>
      </c>
      <c r="D227">
        <v>386.54998799999998</v>
      </c>
      <c r="E227">
        <v>7144.1000979999999</v>
      </c>
      <c r="F227">
        <v>81.099997999999999</v>
      </c>
      <c r="G227">
        <v>2074.6000979999999</v>
      </c>
      <c r="H227">
        <v>173.10000600000001</v>
      </c>
      <c r="I227">
        <v>228.14999399999999</v>
      </c>
      <c r="J227">
        <v>227.699997</v>
      </c>
      <c r="K227">
        <v>1496.6999510000001</v>
      </c>
      <c r="L227">
        <v>908.70001200000002</v>
      </c>
      <c r="M227">
        <v>1922.8000489999999</v>
      </c>
      <c r="N227">
        <v>2925.6000979999999</v>
      </c>
      <c r="O227">
        <v>1216.3000489999999</v>
      </c>
      <c r="P227">
        <v>3025.1999510000001</v>
      </c>
      <c r="Q227">
        <v>1576.75</v>
      </c>
      <c r="R227">
        <v>4517.5</v>
      </c>
      <c r="S227">
        <v>2563.0500489999999</v>
      </c>
      <c r="T227">
        <v>673.95001200000002</v>
      </c>
      <c r="U227">
        <v>101.550003</v>
      </c>
      <c r="V227">
        <v>405.64999399999999</v>
      </c>
      <c r="W227">
        <v>1265.9499510000001</v>
      </c>
      <c r="X227">
        <v>540.45001200000002</v>
      </c>
      <c r="Y227">
        <v>1169.9499510000001</v>
      </c>
      <c r="Z227">
        <v>1258.9499510000001</v>
      </c>
      <c r="AA227">
        <v>832</v>
      </c>
      <c r="AB227">
        <v>825.90002400000003</v>
      </c>
      <c r="AF227" s="63">
        <v>38.940852463414636</v>
      </c>
      <c r="AG227" s="63">
        <v>18.751829560975612</v>
      </c>
      <c r="AH227" s="63">
        <v>4.7140242439024389</v>
      </c>
      <c r="AI227" s="63">
        <v>87.123171926829272</v>
      </c>
      <c r="AJ227" s="63">
        <v>0.98902436585365849</v>
      </c>
      <c r="AK227" s="63">
        <v>25.300001195121951</v>
      </c>
      <c r="AL227" s="63">
        <v>2.1109756829268296</v>
      </c>
      <c r="AM227" s="63">
        <v>2.7823169999999999</v>
      </c>
      <c r="AN227" s="63">
        <v>2.7768292317073171</v>
      </c>
      <c r="AO227" s="63">
        <v>18.252438426829269</v>
      </c>
      <c r="AP227" s="63">
        <v>11.081707463414634</v>
      </c>
      <c r="AQ227" s="63">
        <v>23.448781085365852</v>
      </c>
      <c r="AR227" s="63">
        <v>35.678049975609753</v>
      </c>
      <c r="AS227" s="63">
        <v>14.832927426829267</v>
      </c>
      <c r="AT227" s="63">
        <v>36.892682329268297</v>
      </c>
      <c r="AU227" s="63">
        <v>19.228658536585368</v>
      </c>
      <c r="AV227" s="63">
        <v>55.091463414634148</v>
      </c>
      <c r="AW227" s="63">
        <v>31.256707914634145</v>
      </c>
      <c r="AX227" s="63">
        <v>8.2189025853658535</v>
      </c>
      <c r="AY227" s="63">
        <v>1.2384146707317074</v>
      </c>
      <c r="AZ227" s="63">
        <v>4.9469511463414637</v>
      </c>
      <c r="BA227" s="63">
        <v>15.438414036585366</v>
      </c>
      <c r="BB227" s="63">
        <v>6.5908538048780487</v>
      </c>
      <c r="BC227" s="63">
        <v>14.267682329268293</v>
      </c>
      <c r="BD227" s="63">
        <v>15.35304818292683</v>
      </c>
      <c r="BE227" s="63">
        <v>10.146341463414634</v>
      </c>
      <c r="BF227" s="63">
        <v>10.071951512195122</v>
      </c>
    </row>
    <row r="228" spans="1:58" x14ac:dyDescent="0.35">
      <c r="A228" s="8">
        <v>44866</v>
      </c>
      <c r="B228">
        <v>3259.6999510000001</v>
      </c>
      <c r="C228">
        <v>1573</v>
      </c>
      <c r="D228">
        <v>392.39999399999999</v>
      </c>
      <c r="E228">
        <v>7209.5</v>
      </c>
      <c r="F228">
        <v>81</v>
      </c>
      <c r="G228">
        <v>2090.25</v>
      </c>
      <c r="H228">
        <v>181.800003</v>
      </c>
      <c r="I228">
        <v>235.14999399999999</v>
      </c>
      <c r="J228">
        <v>229.5</v>
      </c>
      <c r="K228">
        <v>1513.25</v>
      </c>
      <c r="L228">
        <v>908.59997599999997</v>
      </c>
      <c r="M228">
        <v>1912.400024</v>
      </c>
      <c r="N228">
        <v>2945.25</v>
      </c>
      <c r="O228">
        <v>1220.75</v>
      </c>
      <c r="P228">
        <v>3027.8500979999999</v>
      </c>
      <c r="Q228">
        <v>1556.5</v>
      </c>
      <c r="R228">
        <v>4511.3500979999999</v>
      </c>
      <c r="S228">
        <v>2612.3500979999999</v>
      </c>
      <c r="T228">
        <v>686.34997599999997</v>
      </c>
      <c r="U228">
        <v>101.199997</v>
      </c>
      <c r="V228">
        <v>414.39999399999999</v>
      </c>
      <c r="W228">
        <v>1268.75</v>
      </c>
      <c r="X228">
        <v>544.54998799999998</v>
      </c>
      <c r="Y228">
        <v>1172.099976</v>
      </c>
      <c r="Z228">
        <v>1269.5</v>
      </c>
      <c r="AA228">
        <v>835.54998799999998</v>
      </c>
      <c r="AB228">
        <v>816.5</v>
      </c>
      <c r="AF228" s="63">
        <v>39.752438426829272</v>
      </c>
      <c r="AG228" s="63">
        <v>19.182926829268293</v>
      </c>
      <c r="AH228" s="63">
        <v>4.7853657804878047</v>
      </c>
      <c r="AI228" s="63">
        <v>87.920731707317074</v>
      </c>
      <c r="AJ228" s="63">
        <v>0.98780487804878048</v>
      </c>
      <c r="AK228" s="63">
        <v>25.490853658536587</v>
      </c>
      <c r="AL228" s="63">
        <v>2.2170732073170734</v>
      </c>
      <c r="AM228" s="63">
        <v>2.8676828536585366</v>
      </c>
      <c r="AN228" s="63">
        <v>2.7987804878048781</v>
      </c>
      <c r="AO228" s="63">
        <v>18.454268292682926</v>
      </c>
      <c r="AP228" s="63">
        <v>11.080487512195122</v>
      </c>
      <c r="AQ228" s="63">
        <v>23.321951512195124</v>
      </c>
      <c r="AR228" s="63">
        <v>35.917682926829265</v>
      </c>
      <c r="AS228" s="63">
        <v>14.887195121951219</v>
      </c>
      <c r="AT228" s="63">
        <v>36.925001195121951</v>
      </c>
      <c r="AU228" s="63">
        <v>18.98170731707317</v>
      </c>
      <c r="AV228" s="63">
        <v>55.016464609756099</v>
      </c>
      <c r="AW228" s="63">
        <v>31.857928024390244</v>
      </c>
      <c r="AX228" s="63">
        <v>8.3701216585365845</v>
      </c>
      <c r="AY228" s="63">
        <v>1.2341463048780488</v>
      </c>
      <c r="AZ228" s="63">
        <v>5.0536584634146342</v>
      </c>
      <c r="BA228" s="63">
        <v>15.472560975609756</v>
      </c>
      <c r="BB228" s="63">
        <v>6.6408535121951218</v>
      </c>
      <c r="BC228" s="63">
        <v>14.293902146341463</v>
      </c>
      <c r="BD228" s="63">
        <v>15.481707317073171</v>
      </c>
      <c r="BE228" s="63">
        <v>10.189634</v>
      </c>
      <c r="BF228" s="63">
        <v>9.9573170731707314</v>
      </c>
    </row>
    <row r="229" spans="1:58" x14ac:dyDescent="0.35">
      <c r="A229" s="8">
        <v>44867</v>
      </c>
      <c r="B229">
        <v>3241.6999510000001</v>
      </c>
      <c r="C229">
        <v>1553.3000489999999</v>
      </c>
      <c r="D229">
        <v>393.95001200000002</v>
      </c>
      <c r="E229">
        <v>7156.2001950000003</v>
      </c>
      <c r="F229">
        <v>79.400002000000001</v>
      </c>
      <c r="G229">
        <v>2105.8500979999999</v>
      </c>
      <c r="H229">
        <v>180.949997</v>
      </c>
      <c r="I229">
        <v>233.300003</v>
      </c>
      <c r="J229">
        <v>224.60000600000001</v>
      </c>
      <c r="K229">
        <v>1514.1999510000001</v>
      </c>
      <c r="L229">
        <v>904.70001200000002</v>
      </c>
      <c r="M229">
        <v>1965.900024</v>
      </c>
      <c r="N229">
        <v>2908.8000489999999</v>
      </c>
      <c r="O229">
        <v>1220.1999510000001</v>
      </c>
      <c r="P229">
        <v>3035.6499020000001</v>
      </c>
      <c r="Q229">
        <v>1435.900024</v>
      </c>
      <c r="R229">
        <v>4383.1000979999999</v>
      </c>
      <c r="S229">
        <v>2638.1499020000001</v>
      </c>
      <c r="T229">
        <v>684.20001200000002</v>
      </c>
      <c r="U229">
        <v>101.25</v>
      </c>
      <c r="V229">
        <v>421.29998799999998</v>
      </c>
      <c r="W229">
        <v>1272.650024</v>
      </c>
      <c r="X229">
        <v>542.25</v>
      </c>
      <c r="Y229">
        <v>1167.849976</v>
      </c>
      <c r="Z229">
        <v>1269.849976</v>
      </c>
      <c r="AA229">
        <v>809.84997599999997</v>
      </c>
      <c r="AB229">
        <v>822.75</v>
      </c>
      <c r="AF229" s="63">
        <v>39.532926231707314</v>
      </c>
      <c r="AG229" s="63">
        <v>18.942683524390244</v>
      </c>
      <c r="AH229" s="63">
        <v>4.8042684390243906</v>
      </c>
      <c r="AI229" s="63">
        <v>87.270734085365859</v>
      </c>
      <c r="AJ229" s="63">
        <v>0.96829270731707318</v>
      </c>
      <c r="AK229" s="63">
        <v>25.681098756097558</v>
      </c>
      <c r="AL229" s="63">
        <v>2.2067072804878047</v>
      </c>
      <c r="AM229" s="63">
        <v>2.8451219878048781</v>
      </c>
      <c r="AN229" s="63">
        <v>2.7390244634146343</v>
      </c>
      <c r="AO229" s="63">
        <v>18.465853060975611</v>
      </c>
      <c r="AP229" s="63">
        <v>11.032926975609756</v>
      </c>
      <c r="AQ229" s="63">
        <v>23.974390536585368</v>
      </c>
      <c r="AR229" s="63">
        <v>35.47317132926829</v>
      </c>
      <c r="AS229" s="63">
        <v>14.880487207317074</v>
      </c>
      <c r="AT229" s="63">
        <v>37.020120756097562</v>
      </c>
      <c r="AU229" s="63">
        <v>17.510975902439025</v>
      </c>
      <c r="AV229" s="63">
        <v>53.452440219512191</v>
      </c>
      <c r="AW229" s="63">
        <v>32.172559780487809</v>
      </c>
      <c r="AX229" s="63">
        <v>8.3439025853658535</v>
      </c>
      <c r="AY229" s="63">
        <v>1.2347560975609757</v>
      </c>
      <c r="AZ229" s="63">
        <v>5.137804731707317</v>
      </c>
      <c r="BA229" s="63">
        <v>15.52012224390244</v>
      </c>
      <c r="BB229" s="63">
        <v>6.6128048780487809</v>
      </c>
      <c r="BC229" s="63">
        <v>14.242072878048781</v>
      </c>
      <c r="BD229" s="63">
        <v>15.485975317073171</v>
      </c>
      <c r="BE229" s="63">
        <v>9.8762192195121941</v>
      </c>
      <c r="BF229" s="63">
        <v>10.033536585365853</v>
      </c>
    </row>
    <row r="230" spans="1:58" x14ac:dyDescent="0.35">
      <c r="A230" s="8">
        <v>44868</v>
      </c>
      <c r="B230">
        <v>3206.75</v>
      </c>
      <c r="C230">
        <v>1530.75</v>
      </c>
      <c r="D230">
        <v>388.5</v>
      </c>
      <c r="E230">
        <v>7121.6000979999999</v>
      </c>
      <c r="F230">
        <v>82.349997999999999</v>
      </c>
      <c r="G230">
        <v>2098.1999510000001</v>
      </c>
      <c r="H230">
        <v>178.14999399999999</v>
      </c>
      <c r="I230">
        <v>228.050003</v>
      </c>
      <c r="J230">
        <v>221.39999399999999</v>
      </c>
      <c r="K230">
        <v>1507.5500489999999</v>
      </c>
      <c r="L230">
        <v>908.65002400000003</v>
      </c>
      <c r="M230">
        <v>1950.5500489999999</v>
      </c>
      <c r="N230">
        <v>2891.5500489999999</v>
      </c>
      <c r="O230">
        <v>1207.099976</v>
      </c>
      <c r="P230">
        <v>3122.1999510000001</v>
      </c>
      <c r="Q230">
        <v>1431.8000489999999</v>
      </c>
      <c r="R230">
        <v>4395</v>
      </c>
      <c r="S230">
        <v>2616.8500979999999</v>
      </c>
      <c r="T230">
        <v>680.20001200000002</v>
      </c>
      <c r="U230">
        <v>102</v>
      </c>
      <c r="V230">
        <v>410.35000600000001</v>
      </c>
      <c r="W230">
        <v>1276.0500489999999</v>
      </c>
      <c r="X230">
        <v>545.40002400000003</v>
      </c>
      <c r="Y230">
        <v>1165.1999510000001</v>
      </c>
      <c r="Z230">
        <v>1269.9499510000001</v>
      </c>
      <c r="AA230">
        <v>818.65002400000003</v>
      </c>
      <c r="AB230">
        <v>816.70001200000002</v>
      </c>
      <c r="AF230" s="63">
        <v>39.106707317073173</v>
      </c>
      <c r="AG230" s="63">
        <v>18.667682926829269</v>
      </c>
      <c r="AH230" s="63">
        <v>4.7378048780487809</v>
      </c>
      <c r="AI230" s="63">
        <v>86.848781682926827</v>
      </c>
      <c r="AJ230" s="63">
        <v>1.0042682682926829</v>
      </c>
      <c r="AK230" s="63">
        <v>25.587804280487806</v>
      </c>
      <c r="AL230" s="63">
        <v>2.1725609024390242</v>
      </c>
      <c r="AM230" s="63">
        <v>2.7810975975609757</v>
      </c>
      <c r="AN230" s="63">
        <v>2.699999926829268</v>
      </c>
      <c r="AO230" s="63">
        <v>18.384756695121951</v>
      </c>
      <c r="AP230" s="63">
        <v>11.081097853658537</v>
      </c>
      <c r="AQ230" s="63">
        <v>23.787195719512194</v>
      </c>
      <c r="AR230" s="63">
        <v>35.262805475609753</v>
      </c>
      <c r="AS230" s="63">
        <v>14.720731414634146</v>
      </c>
      <c r="AT230" s="63">
        <v>38.075609158536587</v>
      </c>
      <c r="AU230" s="63">
        <v>17.460976207317074</v>
      </c>
      <c r="AV230" s="63">
        <v>53.597560975609753</v>
      </c>
      <c r="AW230" s="63">
        <v>31.912806073170731</v>
      </c>
      <c r="AX230" s="63">
        <v>8.2951220975609754</v>
      </c>
      <c r="AY230" s="63">
        <v>1.2439024390243902</v>
      </c>
      <c r="AZ230" s="63">
        <v>5.0042683658536582</v>
      </c>
      <c r="BA230" s="63">
        <v>15.561585963414634</v>
      </c>
      <c r="BB230" s="63">
        <v>6.6512198048780489</v>
      </c>
      <c r="BC230" s="63">
        <v>14.2097555</v>
      </c>
      <c r="BD230" s="63">
        <v>15.487194524390244</v>
      </c>
      <c r="BE230" s="63">
        <v>9.9835368780487812</v>
      </c>
      <c r="BF230" s="63">
        <v>9.9597562439024401</v>
      </c>
    </row>
    <row r="231" spans="1:58" x14ac:dyDescent="0.35">
      <c r="A231" s="8">
        <v>44869</v>
      </c>
      <c r="B231">
        <v>3217.3999020000001</v>
      </c>
      <c r="C231">
        <v>1514</v>
      </c>
      <c r="D231">
        <v>390.54998799999998</v>
      </c>
      <c r="E231">
        <v>7212</v>
      </c>
      <c r="F231">
        <v>81.75</v>
      </c>
      <c r="G231">
        <v>2088.5500489999999</v>
      </c>
      <c r="H231">
        <v>176.949997</v>
      </c>
      <c r="I231">
        <v>226.14999399999999</v>
      </c>
      <c r="J231">
        <v>220.449997</v>
      </c>
      <c r="K231">
        <v>1497.150024</v>
      </c>
      <c r="L231">
        <v>905.29998799999998</v>
      </c>
      <c r="M231">
        <v>1959.5500489999999</v>
      </c>
      <c r="N231">
        <v>2973.1999510000001</v>
      </c>
      <c r="O231">
        <v>1208.9499510000001</v>
      </c>
      <c r="P231">
        <v>3092.6499020000001</v>
      </c>
      <c r="Q231">
        <v>1445.849976</v>
      </c>
      <c r="R231">
        <v>4362.6000979999999</v>
      </c>
      <c r="S231">
        <v>2578.4499510000001</v>
      </c>
      <c r="T231">
        <v>701.75</v>
      </c>
      <c r="U231">
        <v>104.75</v>
      </c>
      <c r="V231">
        <v>430.54998799999998</v>
      </c>
      <c r="W231">
        <v>1265.599976</v>
      </c>
      <c r="X231">
        <v>539.29998799999998</v>
      </c>
      <c r="Y231">
        <v>1161.150024</v>
      </c>
      <c r="Z231">
        <v>1294.0500489999999</v>
      </c>
      <c r="AA231">
        <v>816.40002400000003</v>
      </c>
      <c r="AB231">
        <v>815.65002400000003</v>
      </c>
      <c r="AF231" s="63">
        <v>39.23658417073171</v>
      </c>
      <c r="AG231" s="63">
        <v>18.463414634146343</v>
      </c>
      <c r="AH231" s="63">
        <v>4.762804731707317</v>
      </c>
      <c r="AI231" s="63">
        <v>87.951219512195124</v>
      </c>
      <c r="AJ231" s="63">
        <v>0.99695121951219512</v>
      </c>
      <c r="AK231" s="63">
        <v>25.470122548780488</v>
      </c>
      <c r="AL231" s="63">
        <v>2.1579267926829266</v>
      </c>
      <c r="AM231" s="63">
        <v>2.7579267560975609</v>
      </c>
      <c r="AN231" s="63">
        <v>2.6884145975609757</v>
      </c>
      <c r="AO231" s="63">
        <v>18.257927121951219</v>
      </c>
      <c r="AP231" s="63">
        <v>11.04024375609756</v>
      </c>
      <c r="AQ231" s="63">
        <v>23.89695181707317</v>
      </c>
      <c r="AR231" s="63">
        <v>36.258535987804876</v>
      </c>
      <c r="AS231" s="63">
        <v>14.743292085365855</v>
      </c>
      <c r="AT231" s="63">
        <v>37.715242707317074</v>
      </c>
      <c r="AU231" s="63">
        <v>17.632316780487805</v>
      </c>
      <c r="AV231" s="63">
        <v>53.202440219512191</v>
      </c>
      <c r="AW231" s="63">
        <v>31.444511597560975</v>
      </c>
      <c r="AX231" s="63">
        <v>8.5579268292682933</v>
      </c>
      <c r="AY231" s="63">
        <v>1.2774390243902438</v>
      </c>
      <c r="AZ231" s="63">
        <v>5.250609609756097</v>
      </c>
      <c r="BA231" s="63">
        <v>15.434146048780487</v>
      </c>
      <c r="BB231" s="63">
        <v>6.5768291219512189</v>
      </c>
      <c r="BC231" s="63">
        <v>14.160366146341463</v>
      </c>
      <c r="BD231" s="63">
        <v>15.781098158536585</v>
      </c>
      <c r="BE231" s="63">
        <v>9.9560978536585374</v>
      </c>
      <c r="BF231" s="63">
        <v>9.9469515121951222</v>
      </c>
    </row>
    <row r="232" spans="1:58" x14ac:dyDescent="0.35">
      <c r="A232" s="8">
        <v>44872</v>
      </c>
      <c r="B232">
        <v>3233.6999510000001</v>
      </c>
      <c r="C232">
        <v>1507.4499510000001</v>
      </c>
      <c r="D232">
        <v>391.5</v>
      </c>
      <c r="E232">
        <v>7190.0498049999997</v>
      </c>
      <c r="F232">
        <v>82.5</v>
      </c>
      <c r="G232">
        <v>2088.6000979999999</v>
      </c>
      <c r="H232">
        <v>175.85000600000001</v>
      </c>
      <c r="I232">
        <v>228</v>
      </c>
      <c r="J232">
        <v>221.39999399999999</v>
      </c>
      <c r="K232">
        <v>1508.8000489999999</v>
      </c>
      <c r="L232">
        <v>917.5</v>
      </c>
      <c r="M232">
        <v>1944.099976</v>
      </c>
      <c r="N232">
        <v>2935.3999020000001</v>
      </c>
      <c r="O232">
        <v>1232.4499510000001</v>
      </c>
      <c r="P232">
        <v>3082.9499510000001</v>
      </c>
      <c r="Q232">
        <v>1444.599976</v>
      </c>
      <c r="R232">
        <v>4363.7998049999997</v>
      </c>
      <c r="S232">
        <v>2625.25</v>
      </c>
      <c r="T232">
        <v>710</v>
      </c>
      <c r="U232">
        <v>106.699997</v>
      </c>
      <c r="V232">
        <v>437.5</v>
      </c>
      <c r="W232">
        <v>1278.650024</v>
      </c>
      <c r="X232">
        <v>536</v>
      </c>
      <c r="Y232">
        <v>1160.25</v>
      </c>
      <c r="Z232">
        <v>1302.5</v>
      </c>
      <c r="AA232">
        <v>822.70001200000002</v>
      </c>
      <c r="AB232">
        <v>813.29998799999998</v>
      </c>
      <c r="AF232" s="63">
        <v>39.435365256097562</v>
      </c>
      <c r="AG232" s="63">
        <v>18.38353598780488</v>
      </c>
      <c r="AH232" s="63">
        <v>4.774390243902439</v>
      </c>
      <c r="AI232" s="63">
        <v>87.683534207317066</v>
      </c>
      <c r="AJ232" s="63">
        <v>1.0060975609756098</v>
      </c>
      <c r="AK232" s="63">
        <v>25.470732902439025</v>
      </c>
      <c r="AL232" s="63">
        <v>2.1445122682926829</v>
      </c>
      <c r="AM232" s="63">
        <v>2.7804878048780486</v>
      </c>
      <c r="AN232" s="63">
        <v>2.699999926829268</v>
      </c>
      <c r="AO232" s="63">
        <v>18.400000597560975</v>
      </c>
      <c r="AP232" s="63">
        <v>11.189024390243903</v>
      </c>
      <c r="AQ232" s="63">
        <v>23.708536292682926</v>
      </c>
      <c r="AR232" s="63">
        <v>35.797559780487809</v>
      </c>
      <c r="AS232" s="63">
        <v>15.029877451219512</v>
      </c>
      <c r="AT232" s="63">
        <v>37.596950621951223</v>
      </c>
      <c r="AU232" s="63">
        <v>17.617072878048781</v>
      </c>
      <c r="AV232" s="63">
        <v>53.217070792682925</v>
      </c>
      <c r="AW232" s="63">
        <v>32.015243902439025</v>
      </c>
      <c r="AX232" s="63">
        <v>8.6585365853658534</v>
      </c>
      <c r="AY232" s="63">
        <v>1.3012194756097561</v>
      </c>
      <c r="AZ232" s="63">
        <v>5.3353658536585362</v>
      </c>
      <c r="BA232" s="63">
        <v>15.593292975609756</v>
      </c>
      <c r="BB232" s="63">
        <v>6.5365853658536581</v>
      </c>
      <c r="BC232" s="63">
        <v>14.149390243902438</v>
      </c>
      <c r="BD232" s="63">
        <v>15.884146341463415</v>
      </c>
      <c r="BE232" s="63">
        <v>10.032926975609756</v>
      </c>
      <c r="BF232" s="63">
        <v>9.9182925365853656</v>
      </c>
    </row>
    <row r="233" spans="1:58" x14ac:dyDescent="0.35">
      <c r="A233" s="8">
        <v>44874</v>
      </c>
      <c r="B233">
        <v>3216.0500489999999</v>
      </c>
      <c r="C233">
        <v>1511.1999510000001</v>
      </c>
      <c r="D233">
        <v>390.95001200000002</v>
      </c>
      <c r="E233">
        <v>7144</v>
      </c>
      <c r="F233">
        <v>82.5</v>
      </c>
      <c r="G233">
        <v>2099.8000489999999</v>
      </c>
      <c r="H233">
        <v>173.39999399999999</v>
      </c>
      <c r="I233">
        <v>218.75</v>
      </c>
      <c r="J233">
        <v>220.5</v>
      </c>
      <c r="K233">
        <v>1508.349976</v>
      </c>
      <c r="L233">
        <v>910.5</v>
      </c>
      <c r="M233">
        <v>1939.75</v>
      </c>
      <c r="N233">
        <v>2916.3999020000001</v>
      </c>
      <c r="O233">
        <v>1203.0500489999999</v>
      </c>
      <c r="P233">
        <v>3059.4499510000001</v>
      </c>
      <c r="Q233">
        <v>1445.150024</v>
      </c>
      <c r="R233">
        <v>4361.2001950000003</v>
      </c>
      <c r="S233">
        <v>2405.8000489999999</v>
      </c>
      <c r="T233">
        <v>706.54998799999998</v>
      </c>
      <c r="U233">
        <v>106.099998</v>
      </c>
      <c r="V233">
        <v>417.10000600000001</v>
      </c>
      <c r="W233">
        <v>1263.8000489999999</v>
      </c>
      <c r="X233">
        <v>531.75</v>
      </c>
      <c r="Y233">
        <v>1155.5</v>
      </c>
      <c r="Z233">
        <v>1321.9499510000001</v>
      </c>
      <c r="AA233">
        <v>819.04998799999998</v>
      </c>
      <c r="AB233">
        <v>803.59997599999997</v>
      </c>
      <c r="AF233" s="63">
        <v>39.220122548780488</v>
      </c>
      <c r="AG233" s="63">
        <v>18.429267695121951</v>
      </c>
      <c r="AH233" s="63">
        <v>4.7676830731707316</v>
      </c>
      <c r="AI233" s="63">
        <v>87.121951219512198</v>
      </c>
      <c r="AJ233" s="63">
        <v>1.0060975609756098</v>
      </c>
      <c r="AK233" s="63">
        <v>25.607317670731707</v>
      </c>
      <c r="AL233" s="63">
        <v>2.1146340731707318</v>
      </c>
      <c r="AM233" s="63">
        <v>2.6676829268292681</v>
      </c>
      <c r="AN233" s="63">
        <v>2.6890243902439024</v>
      </c>
      <c r="AO233" s="63">
        <v>18.394511902439024</v>
      </c>
      <c r="AP233" s="63">
        <v>11.103658536585366</v>
      </c>
      <c r="AQ233" s="63">
        <v>23.655487804878049</v>
      </c>
      <c r="AR233" s="63">
        <v>35.565852463414636</v>
      </c>
      <c r="AS233" s="63">
        <v>14.67134206097561</v>
      </c>
      <c r="AT233" s="63">
        <v>37.310365256097562</v>
      </c>
      <c r="AU233" s="63">
        <v>17.623780780487806</v>
      </c>
      <c r="AV233" s="63">
        <v>53.185368231707322</v>
      </c>
      <c r="AW233" s="63">
        <v>29.339024987804876</v>
      </c>
      <c r="AX233" s="63">
        <v>8.6164632682926836</v>
      </c>
      <c r="AY233" s="63">
        <v>1.2939024146341462</v>
      </c>
      <c r="AZ233" s="63">
        <v>5.0865854390243905</v>
      </c>
      <c r="BA233" s="63">
        <v>15.412195719512194</v>
      </c>
      <c r="BB233" s="63">
        <v>6.4847560975609753</v>
      </c>
      <c r="BC233" s="63">
        <v>14.091463414634147</v>
      </c>
      <c r="BD233" s="63">
        <v>16.121340865853661</v>
      </c>
      <c r="BE233" s="63">
        <v>9.988414487804878</v>
      </c>
      <c r="BF233" s="63">
        <v>9.7999997073170722</v>
      </c>
    </row>
    <row r="234" spans="1:58" x14ac:dyDescent="0.35">
      <c r="A234" s="8">
        <v>44875</v>
      </c>
      <c r="B234">
        <v>3205.6499020000001</v>
      </c>
      <c r="C234">
        <v>1501.9499510000001</v>
      </c>
      <c r="D234">
        <v>388.89999399999999</v>
      </c>
      <c r="E234">
        <v>6975.1000979999999</v>
      </c>
      <c r="F234">
        <v>80.75</v>
      </c>
      <c r="G234">
        <v>2084.1000979999999</v>
      </c>
      <c r="H234">
        <v>172.10000600000001</v>
      </c>
      <c r="I234">
        <v>214.89999399999999</v>
      </c>
      <c r="J234">
        <v>220.800003</v>
      </c>
      <c r="K234">
        <v>1524.75</v>
      </c>
      <c r="L234">
        <v>910.70001200000002</v>
      </c>
      <c r="M234">
        <v>1953.349976</v>
      </c>
      <c r="N234">
        <v>2918.8000489999999</v>
      </c>
      <c r="O234">
        <v>1226.75</v>
      </c>
      <c r="P234">
        <v>3099.3000489999999</v>
      </c>
      <c r="Q234">
        <v>1437.0500489999999</v>
      </c>
      <c r="R234">
        <v>4285.4501950000003</v>
      </c>
      <c r="S234">
        <v>2359.8999020000001</v>
      </c>
      <c r="T234">
        <v>701.04998799999998</v>
      </c>
      <c r="U234">
        <v>104.699997</v>
      </c>
      <c r="V234">
        <v>415.10000600000001</v>
      </c>
      <c r="W234">
        <v>1238.349976</v>
      </c>
      <c r="X234">
        <v>528.25</v>
      </c>
      <c r="Y234">
        <v>1134.849976</v>
      </c>
      <c r="Z234">
        <v>1314.150024</v>
      </c>
      <c r="AA234">
        <v>825.75</v>
      </c>
      <c r="AB234">
        <v>787.25</v>
      </c>
      <c r="AF234" s="63">
        <v>39.093291487804876</v>
      </c>
      <c r="AG234" s="63">
        <v>18.316462817073173</v>
      </c>
      <c r="AH234" s="63">
        <v>4.7426828536585361</v>
      </c>
      <c r="AI234" s="63">
        <v>85.062196317073173</v>
      </c>
      <c r="AJ234" s="63">
        <v>0.9847560975609756</v>
      </c>
      <c r="AK234" s="63">
        <v>25.415854853658534</v>
      </c>
      <c r="AL234" s="63">
        <v>2.0987805609756101</v>
      </c>
      <c r="AM234" s="63">
        <v>2.6207316341463414</v>
      </c>
      <c r="AN234" s="63">
        <v>2.6926829634146343</v>
      </c>
      <c r="AO234" s="63">
        <v>18.594512195121951</v>
      </c>
      <c r="AP234" s="63">
        <v>11.106097707317073</v>
      </c>
      <c r="AQ234" s="63">
        <v>23.821341170731706</v>
      </c>
      <c r="AR234" s="63">
        <v>35.595122548780488</v>
      </c>
      <c r="AS234" s="63">
        <v>14.960365853658537</v>
      </c>
      <c r="AT234" s="63">
        <v>37.796342060975611</v>
      </c>
      <c r="AU234" s="63">
        <v>17.525000597560975</v>
      </c>
      <c r="AV234" s="63">
        <v>52.261587743902446</v>
      </c>
      <c r="AW234" s="63">
        <v>28.779267097560975</v>
      </c>
      <c r="AX234" s="63">
        <v>8.5493900975609751</v>
      </c>
      <c r="AY234" s="63">
        <v>1.2768292317073171</v>
      </c>
      <c r="AZ234" s="63">
        <v>5.0621951951219515</v>
      </c>
      <c r="BA234" s="63">
        <v>15.101828975609756</v>
      </c>
      <c r="BB234" s="63">
        <v>6.4420731707317076</v>
      </c>
      <c r="BC234" s="63">
        <v>13.839633853658537</v>
      </c>
      <c r="BD234" s="63">
        <v>16.02621980487805</v>
      </c>
      <c r="BE234" s="63">
        <v>10.070121951219512</v>
      </c>
      <c r="BF234" s="63">
        <v>9.6006097560975618</v>
      </c>
    </row>
    <row r="235" spans="1:58" x14ac:dyDescent="0.35">
      <c r="A235" s="8">
        <v>44876</v>
      </c>
      <c r="B235">
        <v>3315.9499510000001</v>
      </c>
      <c r="C235">
        <v>1570.099976</v>
      </c>
      <c r="D235">
        <v>399.70001200000002</v>
      </c>
      <c r="E235">
        <v>7051.4501950000003</v>
      </c>
      <c r="F235">
        <v>81.599997999999999</v>
      </c>
      <c r="G235">
        <v>2102.3500979999999</v>
      </c>
      <c r="H235">
        <v>171.449997</v>
      </c>
      <c r="I235">
        <v>214.050003</v>
      </c>
      <c r="J235">
        <v>220.75</v>
      </c>
      <c r="K235">
        <v>1611.150024</v>
      </c>
      <c r="L235">
        <v>906.54998799999998</v>
      </c>
      <c r="M235">
        <v>1944.849976</v>
      </c>
      <c r="N235">
        <v>2917.1999510000001</v>
      </c>
      <c r="O235">
        <v>1236.4499510000001</v>
      </c>
      <c r="P235">
        <v>3124.9499510000001</v>
      </c>
      <c r="Q235">
        <v>1443.5</v>
      </c>
      <c r="R235">
        <v>4421.3999020000001</v>
      </c>
      <c r="S235">
        <v>2352.75</v>
      </c>
      <c r="T235">
        <v>719</v>
      </c>
      <c r="U235">
        <v>107.550003</v>
      </c>
      <c r="V235">
        <v>429.85000600000001</v>
      </c>
      <c r="W235">
        <v>1250.25</v>
      </c>
      <c r="X235">
        <v>542.65002400000003</v>
      </c>
      <c r="Y235">
        <v>1131.900024</v>
      </c>
      <c r="Z235">
        <v>1313.849976</v>
      </c>
      <c r="AA235">
        <v>826.90002400000003</v>
      </c>
      <c r="AB235">
        <v>787.25</v>
      </c>
      <c r="AF235" s="63">
        <v>40.438414036585364</v>
      </c>
      <c r="AG235" s="63">
        <v>19.14756068292683</v>
      </c>
      <c r="AH235" s="63">
        <v>4.874390390243903</v>
      </c>
      <c r="AI235" s="63">
        <v>85.993295060975612</v>
      </c>
      <c r="AJ235" s="63">
        <v>0.99512192682926826</v>
      </c>
      <c r="AK235" s="63">
        <v>25.63841582926829</v>
      </c>
      <c r="AL235" s="63">
        <v>2.0908536219512195</v>
      </c>
      <c r="AM235" s="63">
        <v>2.6103658902439024</v>
      </c>
      <c r="AN235" s="63">
        <v>2.6920731707317072</v>
      </c>
      <c r="AO235" s="63">
        <v>19.648171024390244</v>
      </c>
      <c r="AP235" s="63">
        <v>11.055487658536585</v>
      </c>
      <c r="AQ235" s="63">
        <v>23.717682634146342</v>
      </c>
      <c r="AR235" s="63">
        <v>35.575609158536587</v>
      </c>
      <c r="AS235" s="63">
        <v>15.07865793902439</v>
      </c>
      <c r="AT235" s="63">
        <v>38.109145743902438</v>
      </c>
      <c r="AU235" s="63">
        <v>17.603658536585368</v>
      </c>
      <c r="AV235" s="63">
        <v>53.919511</v>
      </c>
      <c r="AW235" s="63">
        <v>28.692073170731707</v>
      </c>
      <c r="AX235" s="63">
        <v>8.7682926829268286</v>
      </c>
      <c r="AY235" s="63">
        <v>1.3115854024390243</v>
      </c>
      <c r="AZ235" s="63">
        <v>5.2420732439024391</v>
      </c>
      <c r="BA235" s="63">
        <v>15.246951219512194</v>
      </c>
      <c r="BB235" s="63">
        <v>6.6176832195121955</v>
      </c>
      <c r="BC235" s="63">
        <v>13.803658829268294</v>
      </c>
      <c r="BD235" s="63">
        <v>16.02256068292683</v>
      </c>
      <c r="BE235" s="63">
        <v>10.084146634146341</v>
      </c>
      <c r="BF235" s="63">
        <v>9.6006097560975618</v>
      </c>
    </row>
    <row r="236" spans="1:58" x14ac:dyDescent="0.35">
      <c r="A236" s="8">
        <v>44879</v>
      </c>
      <c r="B236">
        <v>3335.5</v>
      </c>
      <c r="C236">
        <v>1585.3000489999999</v>
      </c>
      <c r="D236">
        <v>396.54998799999998</v>
      </c>
      <c r="E236">
        <v>7025.7998049999997</v>
      </c>
      <c r="F236">
        <v>83</v>
      </c>
      <c r="G236">
        <v>2072.0500489999999</v>
      </c>
      <c r="H236">
        <v>171.449997</v>
      </c>
      <c r="I236">
        <v>211.35000600000001</v>
      </c>
      <c r="J236">
        <v>224.10000600000001</v>
      </c>
      <c r="K236">
        <v>1615.0500489999999</v>
      </c>
      <c r="L236">
        <v>894.95001200000002</v>
      </c>
      <c r="M236">
        <v>1928.400024</v>
      </c>
      <c r="N236">
        <v>2904.3000489999999</v>
      </c>
      <c r="O236">
        <v>1239.6999510000001</v>
      </c>
      <c r="P236">
        <v>3090.8500979999999</v>
      </c>
      <c r="Q236">
        <v>1446.25</v>
      </c>
      <c r="R236">
        <v>4556.7001950000003</v>
      </c>
      <c r="S236">
        <v>2484.1999510000001</v>
      </c>
      <c r="T236">
        <v>719.40002400000003</v>
      </c>
      <c r="U236">
        <v>108.699997</v>
      </c>
      <c r="V236">
        <v>455.54998799999998</v>
      </c>
      <c r="W236">
        <v>1248.599976</v>
      </c>
      <c r="X236">
        <v>538.84997599999997</v>
      </c>
      <c r="Y236">
        <v>1133.4499510000001</v>
      </c>
      <c r="Z236">
        <v>1320.8000489999999</v>
      </c>
      <c r="AA236">
        <v>821.90002400000003</v>
      </c>
      <c r="AB236">
        <v>780.25</v>
      </c>
      <c r="AF236" s="63">
        <v>40.676829268292686</v>
      </c>
      <c r="AG236" s="63">
        <v>19.332927426829269</v>
      </c>
      <c r="AH236" s="63">
        <v>4.8359754634146341</v>
      </c>
      <c r="AI236" s="63">
        <v>85.680485426829264</v>
      </c>
      <c r="AJ236" s="63">
        <v>1.0121951219512195</v>
      </c>
      <c r="AK236" s="63">
        <v>25.268903036585364</v>
      </c>
      <c r="AL236" s="63">
        <v>2.0908536219512195</v>
      </c>
      <c r="AM236" s="63">
        <v>2.5774390975609758</v>
      </c>
      <c r="AN236" s="63">
        <v>2.7329269024390244</v>
      </c>
      <c r="AO236" s="63">
        <v>19.695732304878049</v>
      </c>
      <c r="AP236" s="63">
        <v>10.914024536585366</v>
      </c>
      <c r="AQ236" s="63">
        <v>23.517073463414633</v>
      </c>
      <c r="AR236" s="63">
        <v>35.418293280487802</v>
      </c>
      <c r="AS236" s="63">
        <v>15.118292085365855</v>
      </c>
      <c r="AT236" s="63">
        <v>37.693293878048777</v>
      </c>
      <c r="AU236" s="63">
        <v>17.637195121951219</v>
      </c>
      <c r="AV236" s="63">
        <v>55.569514573170736</v>
      </c>
      <c r="AW236" s="63">
        <v>30.295121353658537</v>
      </c>
      <c r="AX236" s="63">
        <v>8.7731710243902441</v>
      </c>
      <c r="AY236" s="63">
        <v>1.325609719512195</v>
      </c>
      <c r="AZ236" s="63">
        <v>5.5554876585365855</v>
      </c>
      <c r="BA236" s="63">
        <v>15.226828975609756</v>
      </c>
      <c r="BB236" s="63">
        <v>6.5713411707317073</v>
      </c>
      <c r="BC236" s="63">
        <v>13.822560378048781</v>
      </c>
      <c r="BD236" s="63">
        <v>16.107317670731707</v>
      </c>
      <c r="BE236" s="63">
        <v>10.023171024390244</v>
      </c>
      <c r="BF236" s="63">
        <v>9.5152439024390247</v>
      </c>
    </row>
    <row r="237" spans="1:58" x14ac:dyDescent="0.35">
      <c r="A237" s="8">
        <v>44880</v>
      </c>
      <c r="B237">
        <v>3332.6000979999999</v>
      </c>
      <c r="C237">
        <v>1594</v>
      </c>
      <c r="D237">
        <v>397.14999399999999</v>
      </c>
      <c r="E237">
        <v>7025.75</v>
      </c>
      <c r="F237">
        <v>83.050003000000004</v>
      </c>
      <c r="G237">
        <v>2078.8999020000001</v>
      </c>
      <c r="H237">
        <v>172.10000600000001</v>
      </c>
      <c r="I237">
        <v>216</v>
      </c>
      <c r="J237">
        <v>224.60000600000001</v>
      </c>
      <c r="K237">
        <v>1619</v>
      </c>
      <c r="L237">
        <v>911.70001200000002</v>
      </c>
      <c r="M237">
        <v>1928.150024</v>
      </c>
      <c r="N237">
        <v>2849.8000489999999</v>
      </c>
      <c r="O237">
        <v>1238.849976</v>
      </c>
      <c r="P237">
        <v>3103.3500979999999</v>
      </c>
      <c r="Q237">
        <v>1463.599976</v>
      </c>
      <c r="R237">
        <v>4611.9501950000003</v>
      </c>
      <c r="S237">
        <v>2481.5</v>
      </c>
      <c r="T237">
        <v>722.34997599999997</v>
      </c>
      <c r="U237">
        <v>108.550003</v>
      </c>
      <c r="V237">
        <v>456.89999399999999</v>
      </c>
      <c r="W237">
        <v>1259.3000489999999</v>
      </c>
      <c r="X237">
        <v>532.90002400000003</v>
      </c>
      <c r="Y237">
        <v>1120.1999510000001</v>
      </c>
      <c r="Z237">
        <v>1333.3000489999999</v>
      </c>
      <c r="AA237">
        <v>835.25</v>
      </c>
      <c r="AB237">
        <v>775</v>
      </c>
      <c r="AF237" s="63">
        <v>40.641464609756099</v>
      </c>
      <c r="AG237" s="63">
        <v>19.439024390243901</v>
      </c>
      <c r="AH237" s="63">
        <v>4.8432926097560971</v>
      </c>
      <c r="AI237" s="63">
        <v>85.679878048780495</v>
      </c>
      <c r="AJ237" s="63">
        <v>1.0128049146341465</v>
      </c>
      <c r="AK237" s="63">
        <v>25.352437829268293</v>
      </c>
      <c r="AL237" s="63">
        <v>2.0987805609756101</v>
      </c>
      <c r="AM237" s="63">
        <v>2.6341463414634148</v>
      </c>
      <c r="AN237" s="63">
        <v>2.7390244634146343</v>
      </c>
      <c r="AO237" s="63">
        <v>19.743902439024389</v>
      </c>
      <c r="AP237" s="63">
        <v>11.118292829268293</v>
      </c>
      <c r="AQ237" s="63">
        <v>23.514024682926831</v>
      </c>
      <c r="AR237" s="63">
        <v>34.753659134146339</v>
      </c>
      <c r="AS237" s="63">
        <v>15.107926536585365</v>
      </c>
      <c r="AT237" s="63">
        <v>37.845732902439025</v>
      </c>
      <c r="AU237" s="63">
        <v>17.84878019512195</v>
      </c>
      <c r="AV237" s="63">
        <v>56.243295060975612</v>
      </c>
      <c r="AW237" s="63">
        <v>30.262195121951219</v>
      </c>
      <c r="AX237" s="63">
        <v>8.8091460487804873</v>
      </c>
      <c r="AY237" s="63">
        <v>1.3237805243902439</v>
      </c>
      <c r="AZ237" s="63">
        <v>5.5719511463414637</v>
      </c>
      <c r="BA237" s="63">
        <v>15.357317670731707</v>
      </c>
      <c r="BB237" s="63">
        <v>6.4987807804878051</v>
      </c>
      <c r="BC237" s="63">
        <v>13.660975012195122</v>
      </c>
      <c r="BD237" s="63">
        <v>16.259756695121951</v>
      </c>
      <c r="BE237" s="63">
        <v>10.185975609756097</v>
      </c>
      <c r="BF237" s="63">
        <v>9.4512195121951219</v>
      </c>
    </row>
    <row r="238" spans="1:58" x14ac:dyDescent="0.35">
      <c r="A238" s="8">
        <v>44881</v>
      </c>
      <c r="B238">
        <v>3355.3500979999999</v>
      </c>
      <c r="C238">
        <v>1602.8000489999999</v>
      </c>
      <c r="D238">
        <v>398.25</v>
      </c>
      <c r="E238">
        <v>6895.0498049999997</v>
      </c>
      <c r="F238">
        <v>82.800003000000004</v>
      </c>
      <c r="G238">
        <v>2073.25</v>
      </c>
      <c r="H238">
        <v>169.949997</v>
      </c>
      <c r="I238">
        <v>217.10000600000001</v>
      </c>
      <c r="J238">
        <v>223.449997</v>
      </c>
      <c r="K238">
        <v>1632.900024</v>
      </c>
      <c r="L238">
        <v>913.59997599999997</v>
      </c>
      <c r="M238">
        <v>1925.5500489999999</v>
      </c>
      <c r="N238">
        <v>2880.1000979999999</v>
      </c>
      <c r="O238">
        <v>1232.5500489999999</v>
      </c>
      <c r="P238">
        <v>3015.1999510000001</v>
      </c>
      <c r="Q238">
        <v>1476.099976</v>
      </c>
      <c r="R238">
        <v>4479.25</v>
      </c>
      <c r="S238">
        <v>2464.6499020000001</v>
      </c>
      <c r="T238">
        <v>708.25</v>
      </c>
      <c r="U238">
        <v>106.550003</v>
      </c>
      <c r="V238">
        <v>447.39999399999999</v>
      </c>
      <c r="W238">
        <v>1254.900024</v>
      </c>
      <c r="X238">
        <v>528.09997599999997</v>
      </c>
      <c r="Y238">
        <v>1131.349976</v>
      </c>
      <c r="Z238">
        <v>1306.8000489999999</v>
      </c>
      <c r="AA238">
        <v>841.20001200000002</v>
      </c>
      <c r="AB238">
        <v>762.95001200000002</v>
      </c>
      <c r="AF238" s="63">
        <v>40.918903634146339</v>
      </c>
      <c r="AG238" s="63">
        <v>19.546342060975608</v>
      </c>
      <c r="AH238" s="63">
        <v>4.8567073170731705</v>
      </c>
      <c r="AI238" s="63">
        <v>84.085973231707314</v>
      </c>
      <c r="AJ238" s="63">
        <v>1.0097561341463415</v>
      </c>
      <c r="AK238" s="63">
        <v>25.283536585365855</v>
      </c>
      <c r="AL238" s="63">
        <v>2.07256093902439</v>
      </c>
      <c r="AM238" s="63">
        <v>2.6475610487804877</v>
      </c>
      <c r="AN238" s="63">
        <v>2.7249999634146342</v>
      </c>
      <c r="AO238" s="63">
        <v>19.913414926829269</v>
      </c>
      <c r="AP238" s="63">
        <v>11.141463121951219</v>
      </c>
      <c r="AQ238" s="63">
        <v>23.482317670731707</v>
      </c>
      <c r="AR238" s="63">
        <v>35.123171926829265</v>
      </c>
      <c r="AS238" s="63">
        <v>15.031098158536585</v>
      </c>
      <c r="AT238" s="63">
        <v>36.770731109756099</v>
      </c>
      <c r="AU238" s="63">
        <v>18.001219219512194</v>
      </c>
      <c r="AV238" s="63">
        <v>54.625</v>
      </c>
      <c r="AW238" s="63">
        <v>30.056706121951223</v>
      </c>
      <c r="AX238" s="63">
        <v>8.6371951219512191</v>
      </c>
      <c r="AY238" s="63">
        <v>1.299390280487805</v>
      </c>
      <c r="AZ238" s="63">
        <v>5.456097487804878</v>
      </c>
      <c r="BA238" s="63">
        <v>15.303658829268294</v>
      </c>
      <c r="BB238" s="63">
        <v>6.4402436097560969</v>
      </c>
      <c r="BC238" s="63">
        <v>13.796950926829268</v>
      </c>
      <c r="BD238" s="63">
        <v>15.936585963414634</v>
      </c>
      <c r="BE238" s="63">
        <v>10.258536731707316</v>
      </c>
      <c r="BF238" s="63">
        <v>9.3042684390243906</v>
      </c>
    </row>
    <row r="239" spans="1:58" x14ac:dyDescent="0.35">
      <c r="A239" s="8">
        <v>44882</v>
      </c>
      <c r="B239">
        <v>3349</v>
      </c>
      <c r="C239">
        <v>1587.400024</v>
      </c>
      <c r="D239">
        <v>396.75</v>
      </c>
      <c r="E239">
        <v>6895.0498049999997</v>
      </c>
      <c r="F239">
        <v>80.949996999999996</v>
      </c>
      <c r="G239">
        <v>2047.3000489999999</v>
      </c>
      <c r="H239">
        <v>168.300003</v>
      </c>
      <c r="I239">
        <v>218.300003</v>
      </c>
      <c r="J239">
        <v>224.800003</v>
      </c>
      <c r="K239">
        <v>1618.150024</v>
      </c>
      <c r="L239">
        <v>919.79998799999998</v>
      </c>
      <c r="M239">
        <v>1947.0500489999999</v>
      </c>
      <c r="N239">
        <v>2869.8999020000001</v>
      </c>
      <c r="O239">
        <v>1223.599976</v>
      </c>
      <c r="P239">
        <v>3000.6999510000001</v>
      </c>
      <c r="Q239">
        <v>1468.1999510000001</v>
      </c>
      <c r="R239">
        <v>4400.2998049999997</v>
      </c>
      <c r="S239">
        <v>2406.3000489999999</v>
      </c>
      <c r="T239">
        <v>708.59997599999997</v>
      </c>
      <c r="U239">
        <v>105.849998</v>
      </c>
      <c r="V239">
        <v>440.45001200000002</v>
      </c>
      <c r="W239">
        <v>1254.349976</v>
      </c>
      <c r="X239">
        <v>531.20001200000002</v>
      </c>
      <c r="Y239">
        <v>1127.25</v>
      </c>
      <c r="Z239">
        <v>1303.8000489999999</v>
      </c>
      <c r="AA239">
        <v>846.15002400000003</v>
      </c>
      <c r="AB239">
        <v>754.25</v>
      </c>
      <c r="AF239" s="63">
        <v>40.841463414634148</v>
      </c>
      <c r="AG239" s="63">
        <v>19.358536878048781</v>
      </c>
      <c r="AH239" s="63">
        <v>4.8384146341463419</v>
      </c>
      <c r="AI239" s="63">
        <v>84.085973231707314</v>
      </c>
      <c r="AJ239" s="63">
        <v>0.98719508536585365</v>
      </c>
      <c r="AK239" s="63">
        <v>24.967073768292682</v>
      </c>
      <c r="AL239" s="63">
        <v>2.05243906097561</v>
      </c>
      <c r="AM239" s="63">
        <v>2.6621951585365853</v>
      </c>
      <c r="AN239" s="63">
        <v>2.7414634512195124</v>
      </c>
      <c r="AO239" s="63">
        <v>19.733536878048781</v>
      </c>
      <c r="AP239" s="63">
        <v>11.217073024390244</v>
      </c>
      <c r="AQ239" s="63">
        <v>23.744512792682926</v>
      </c>
      <c r="AR239" s="63">
        <v>34.998779292682926</v>
      </c>
      <c r="AS239" s="63">
        <v>14.921950926829268</v>
      </c>
      <c r="AT239" s="63">
        <v>36.593901841463413</v>
      </c>
      <c r="AU239" s="63">
        <v>17.904877451219512</v>
      </c>
      <c r="AV239" s="63">
        <v>53.662192743902438</v>
      </c>
      <c r="AW239" s="63">
        <v>29.345122548780488</v>
      </c>
      <c r="AX239" s="63">
        <v>8.6414631219512188</v>
      </c>
      <c r="AY239" s="63">
        <v>1.2908536341463415</v>
      </c>
      <c r="AZ239" s="63">
        <v>5.3713416097560973</v>
      </c>
      <c r="BA239" s="63">
        <v>15.296950926829268</v>
      </c>
      <c r="BB239" s="63">
        <v>6.4780489268292687</v>
      </c>
      <c r="BC239" s="63">
        <v>13.746951219512194</v>
      </c>
      <c r="BD239" s="63">
        <v>15.900000597560975</v>
      </c>
      <c r="BE239" s="63">
        <v>10.318902731707318</v>
      </c>
      <c r="BF239" s="63">
        <v>9.1981707317073162</v>
      </c>
    </row>
    <row r="240" spans="1:58" x14ac:dyDescent="0.35">
      <c r="A240" s="8">
        <v>44883</v>
      </c>
      <c r="B240">
        <v>3343.4499510000001</v>
      </c>
      <c r="C240">
        <v>1593.400024</v>
      </c>
      <c r="D240">
        <v>393.85000600000001</v>
      </c>
      <c r="E240">
        <v>6791.5</v>
      </c>
      <c r="F240">
        <v>80.75</v>
      </c>
      <c r="G240">
        <v>2052.5500489999999</v>
      </c>
      <c r="H240">
        <v>165.85000600000001</v>
      </c>
      <c r="I240">
        <v>218.35000600000001</v>
      </c>
      <c r="J240">
        <v>224.85000600000001</v>
      </c>
      <c r="K240">
        <v>1613.900024</v>
      </c>
      <c r="L240">
        <v>920.34997599999997</v>
      </c>
      <c r="M240">
        <v>1934.3000489999999</v>
      </c>
      <c r="N240">
        <v>2838.3000489999999</v>
      </c>
      <c r="O240">
        <v>1221.5500489999999</v>
      </c>
      <c r="P240">
        <v>2993.8500979999999</v>
      </c>
      <c r="Q240">
        <v>1476.5500489999999</v>
      </c>
      <c r="R240">
        <v>4399.1499020000001</v>
      </c>
      <c r="S240">
        <v>2386.6000979999999</v>
      </c>
      <c r="T240">
        <v>708.20001200000002</v>
      </c>
      <c r="U240">
        <v>105.5</v>
      </c>
      <c r="V240">
        <v>438.60000600000001</v>
      </c>
      <c r="W240">
        <v>1242.75</v>
      </c>
      <c r="X240">
        <v>531.54998799999998</v>
      </c>
      <c r="Y240">
        <v>1136.6999510000001</v>
      </c>
      <c r="Z240">
        <v>1292.5500489999999</v>
      </c>
      <c r="AA240">
        <v>837.29998799999998</v>
      </c>
      <c r="AB240">
        <v>751.20001200000002</v>
      </c>
      <c r="AF240" s="63">
        <v>40.773779890243901</v>
      </c>
      <c r="AG240" s="63">
        <v>19.431707609756099</v>
      </c>
      <c r="AH240" s="63">
        <v>4.8030488536585363</v>
      </c>
      <c r="AI240" s="63">
        <v>82.823170731707322</v>
      </c>
      <c r="AJ240" s="63">
        <v>0.9847560975609756</v>
      </c>
      <c r="AK240" s="63">
        <v>25.031098158536583</v>
      </c>
      <c r="AL240" s="63">
        <v>2.0225610487804877</v>
      </c>
      <c r="AM240" s="63">
        <v>2.6628049512195124</v>
      </c>
      <c r="AN240" s="63">
        <v>2.7420732439024391</v>
      </c>
      <c r="AO240" s="63">
        <v>19.681707609756099</v>
      </c>
      <c r="AP240" s="63">
        <v>11.22378019512195</v>
      </c>
      <c r="AQ240" s="63">
        <v>23.589024987804876</v>
      </c>
      <c r="AR240" s="63">
        <v>34.613415231707314</v>
      </c>
      <c r="AS240" s="63">
        <v>14.89695181707317</v>
      </c>
      <c r="AT240" s="63">
        <v>36.510367048780488</v>
      </c>
      <c r="AU240" s="63">
        <v>18.006707914634145</v>
      </c>
      <c r="AV240" s="63">
        <v>53.648169536585364</v>
      </c>
      <c r="AW240" s="63">
        <v>29.104879243902438</v>
      </c>
      <c r="AX240" s="63">
        <v>8.636585512195122</v>
      </c>
      <c r="AY240" s="63">
        <v>1.2865853658536586</v>
      </c>
      <c r="AZ240" s="63">
        <v>5.3487805609756096</v>
      </c>
      <c r="BA240" s="63">
        <v>15.155487804878049</v>
      </c>
      <c r="BB240" s="63">
        <v>6.4823169268292684</v>
      </c>
      <c r="BC240" s="63">
        <v>13.862194524390244</v>
      </c>
      <c r="BD240" s="63">
        <v>15.762805475609756</v>
      </c>
      <c r="BE240" s="63">
        <v>10.210975463414634</v>
      </c>
      <c r="BF240" s="63">
        <v>9.160975756097562</v>
      </c>
    </row>
    <row r="241" spans="1:58" x14ac:dyDescent="0.35">
      <c r="A241" s="8">
        <v>44886</v>
      </c>
      <c r="B241">
        <v>3283.5</v>
      </c>
      <c r="C241">
        <v>1568.1999510000001</v>
      </c>
      <c r="D241">
        <v>388.64999399999999</v>
      </c>
      <c r="E241">
        <v>6679.1000979999999</v>
      </c>
      <c r="F241">
        <v>80.5</v>
      </c>
      <c r="G241">
        <v>2071.4499510000001</v>
      </c>
      <c r="H241">
        <v>164.39999399999999</v>
      </c>
      <c r="I241">
        <v>219.050003</v>
      </c>
      <c r="J241">
        <v>225.25</v>
      </c>
      <c r="K241">
        <v>1597.349976</v>
      </c>
      <c r="L241">
        <v>921.40002400000003</v>
      </c>
      <c r="M241">
        <v>1930.8000489999999</v>
      </c>
      <c r="N241">
        <v>2811.5500489999999</v>
      </c>
      <c r="O241">
        <v>1234.599976</v>
      </c>
      <c r="P241">
        <v>2978.1000979999999</v>
      </c>
      <c r="Q241">
        <v>1478.650024</v>
      </c>
      <c r="R241">
        <v>4418.8500979999999</v>
      </c>
      <c r="S241">
        <v>2428.5500489999999</v>
      </c>
      <c r="T241">
        <v>696.54998799999998</v>
      </c>
      <c r="U241">
        <v>104.25</v>
      </c>
      <c r="V241">
        <v>430.54998799999998</v>
      </c>
      <c r="W241">
        <v>1226.599976</v>
      </c>
      <c r="X241">
        <v>532.34997599999997</v>
      </c>
      <c r="Y241">
        <v>1127.75</v>
      </c>
      <c r="Z241">
        <v>1289.25</v>
      </c>
      <c r="AA241">
        <v>851.20001200000002</v>
      </c>
      <c r="AB241">
        <v>770.15002400000003</v>
      </c>
      <c r="AF241" s="63">
        <v>40.042682926829265</v>
      </c>
      <c r="AG241" s="63">
        <v>19.124389646341463</v>
      </c>
      <c r="AH241" s="63">
        <v>4.7396340731707314</v>
      </c>
      <c r="AI241" s="63">
        <v>81.452440219512198</v>
      </c>
      <c r="AJ241" s="63">
        <v>0.98170731707317072</v>
      </c>
      <c r="AK241" s="63">
        <v>25.261584768292682</v>
      </c>
      <c r="AL241" s="63">
        <v>2.0048779756097561</v>
      </c>
      <c r="AM241" s="63">
        <v>2.6713415</v>
      </c>
      <c r="AN241" s="63">
        <v>2.7469512195121952</v>
      </c>
      <c r="AO241" s="63">
        <v>19.479877756097562</v>
      </c>
      <c r="AP241" s="63">
        <v>11.236585658536585</v>
      </c>
      <c r="AQ241" s="63">
        <v>23.546342060975608</v>
      </c>
      <c r="AR241" s="63">
        <v>34.287195719512198</v>
      </c>
      <c r="AS241" s="63">
        <v>15.056097268292682</v>
      </c>
      <c r="AT241" s="63">
        <v>36.318293878048777</v>
      </c>
      <c r="AU241" s="63">
        <v>18.032317365853658</v>
      </c>
      <c r="AV241" s="63">
        <v>53.88841582926829</v>
      </c>
      <c r="AW241" s="63">
        <v>29.61646401219512</v>
      </c>
      <c r="AX241" s="63">
        <v>8.4945120487804875</v>
      </c>
      <c r="AY241" s="63">
        <v>1.2713414634146341</v>
      </c>
      <c r="AZ241" s="63">
        <v>5.250609609756097</v>
      </c>
      <c r="BA241" s="63">
        <v>14.958536292682927</v>
      </c>
      <c r="BB241" s="63">
        <v>6.4920728780487797</v>
      </c>
      <c r="BC241" s="63">
        <v>13.753048780487806</v>
      </c>
      <c r="BD241" s="63">
        <v>15.722560975609756</v>
      </c>
      <c r="BE241" s="63">
        <v>10.380487951219513</v>
      </c>
      <c r="BF241" s="63">
        <v>9.3920734634146346</v>
      </c>
    </row>
    <row r="242" spans="1:58" x14ac:dyDescent="0.35">
      <c r="A242" s="8">
        <v>44887</v>
      </c>
      <c r="B242">
        <v>3314.9499510000001</v>
      </c>
      <c r="C242">
        <v>1585.0500489999999</v>
      </c>
      <c r="D242">
        <v>388.79998799999998</v>
      </c>
      <c r="E242">
        <v>6685.0498049999997</v>
      </c>
      <c r="F242">
        <v>81</v>
      </c>
      <c r="G242">
        <v>2105.8999020000001</v>
      </c>
      <c r="H242">
        <v>167.050003</v>
      </c>
      <c r="I242">
        <v>217.800003</v>
      </c>
      <c r="J242">
        <v>224.199997</v>
      </c>
      <c r="K242">
        <v>1595</v>
      </c>
      <c r="L242">
        <v>923.70001200000002</v>
      </c>
      <c r="M242">
        <v>1938.4499510000001</v>
      </c>
      <c r="N242">
        <v>2803.5</v>
      </c>
      <c r="O242">
        <v>1240.650024</v>
      </c>
      <c r="P242">
        <v>2975.6000979999999</v>
      </c>
      <c r="Q242">
        <v>1451.349976</v>
      </c>
      <c r="R242">
        <v>4469.7998049999997</v>
      </c>
      <c r="S242">
        <v>2433.6999510000001</v>
      </c>
      <c r="T242">
        <v>708.25</v>
      </c>
      <c r="U242">
        <v>105.199997</v>
      </c>
      <c r="V242">
        <v>430.64999399999999</v>
      </c>
      <c r="W242">
        <v>1229.0500489999999</v>
      </c>
      <c r="X242">
        <v>539.95001200000002</v>
      </c>
      <c r="Y242">
        <v>1128.650024</v>
      </c>
      <c r="Z242">
        <v>1290.900024</v>
      </c>
      <c r="AA242">
        <v>847.59997599999997</v>
      </c>
      <c r="AB242">
        <v>752.84997599999997</v>
      </c>
      <c r="AF242" s="63">
        <v>40.426218914634148</v>
      </c>
      <c r="AG242" s="63">
        <v>19.329878646341463</v>
      </c>
      <c r="AH242" s="63">
        <v>4.7414632682926827</v>
      </c>
      <c r="AI242" s="63">
        <v>81.524997621951215</v>
      </c>
      <c r="AJ242" s="63">
        <v>0.98780487804878048</v>
      </c>
      <c r="AK242" s="63">
        <v>25.681706121951223</v>
      </c>
      <c r="AL242" s="63">
        <v>2.0371951585365853</v>
      </c>
      <c r="AM242" s="63">
        <v>2.6560975975609757</v>
      </c>
      <c r="AN242" s="63">
        <v>2.7341463048780486</v>
      </c>
      <c r="AO242" s="63">
        <v>19.451219512195124</v>
      </c>
      <c r="AP242" s="63">
        <v>11.264634292682928</v>
      </c>
      <c r="AQ242" s="63">
        <v>23.639633548780488</v>
      </c>
      <c r="AR242" s="63">
        <v>34.189024390243901</v>
      </c>
      <c r="AS242" s="63">
        <v>15.129878341463415</v>
      </c>
      <c r="AT242" s="63">
        <v>36.287806073170728</v>
      </c>
      <c r="AU242" s="63">
        <v>17.699389951219512</v>
      </c>
      <c r="AV242" s="63">
        <v>54.50975371951219</v>
      </c>
      <c r="AW242" s="63">
        <v>29.679267695121951</v>
      </c>
      <c r="AX242" s="63">
        <v>8.6371951219512191</v>
      </c>
      <c r="AY242" s="63">
        <v>1.2829267926829269</v>
      </c>
      <c r="AZ242" s="63">
        <v>5.2518291951219513</v>
      </c>
      <c r="BA242" s="63">
        <v>14.988415231707316</v>
      </c>
      <c r="BB242" s="63">
        <v>6.5847562439024392</v>
      </c>
      <c r="BC242" s="63">
        <v>13.764024682926829</v>
      </c>
      <c r="BD242" s="63">
        <v>15.742683219512195</v>
      </c>
      <c r="BE242" s="63">
        <v>10.336585073170731</v>
      </c>
      <c r="BF242" s="63">
        <v>9.1810972682926817</v>
      </c>
    </row>
    <row r="243" spans="1:58" x14ac:dyDescent="0.35">
      <c r="A243" s="8">
        <v>44888</v>
      </c>
      <c r="B243">
        <v>3308.3000489999999</v>
      </c>
      <c r="C243">
        <v>1583.150024</v>
      </c>
      <c r="D243">
        <v>388.75</v>
      </c>
      <c r="E243">
        <v>6780.0498049999997</v>
      </c>
      <c r="F243">
        <v>82.099997999999999</v>
      </c>
      <c r="G243">
        <v>2128.4499510000001</v>
      </c>
      <c r="H243">
        <v>168.050003</v>
      </c>
      <c r="I243">
        <v>215.14999399999999</v>
      </c>
      <c r="J243">
        <v>228.800003</v>
      </c>
      <c r="K243">
        <v>1599.150024</v>
      </c>
      <c r="L243">
        <v>927.45001200000002</v>
      </c>
      <c r="M243">
        <v>1935.25</v>
      </c>
      <c r="N243">
        <v>2769.75</v>
      </c>
      <c r="O243">
        <v>1240.8000489999999</v>
      </c>
      <c r="P243">
        <v>2944.1000979999999</v>
      </c>
      <c r="Q243">
        <v>1445.099976</v>
      </c>
      <c r="R243">
        <v>4605.2001950000003</v>
      </c>
      <c r="S243">
        <v>2439.3000489999999</v>
      </c>
      <c r="T243">
        <v>720.54998799999998</v>
      </c>
      <c r="U243">
        <v>105.449997</v>
      </c>
      <c r="V243">
        <v>433.35000600000001</v>
      </c>
      <c r="W243">
        <v>1226.3000489999999</v>
      </c>
      <c r="X243">
        <v>547.65002400000003</v>
      </c>
      <c r="Y243">
        <v>1133.9499510000001</v>
      </c>
      <c r="Z243">
        <v>1293.25</v>
      </c>
      <c r="AA243">
        <v>843.25</v>
      </c>
      <c r="AB243">
        <v>761.5</v>
      </c>
      <c r="AF243" s="63">
        <v>40.345122548780488</v>
      </c>
      <c r="AG243" s="63">
        <v>19.306707609756099</v>
      </c>
      <c r="AH243" s="63">
        <v>4.7408536585365857</v>
      </c>
      <c r="AI243" s="63">
        <v>82.683534207317066</v>
      </c>
      <c r="AJ243" s="63">
        <v>1.0012194878048781</v>
      </c>
      <c r="AK243" s="63">
        <v>25.956706719512194</v>
      </c>
      <c r="AL243" s="63">
        <v>2.0493902804878048</v>
      </c>
      <c r="AM243" s="63">
        <v>2.6237804146341461</v>
      </c>
      <c r="AN243" s="63">
        <v>2.7902439390243905</v>
      </c>
      <c r="AO243" s="63">
        <v>19.501829560975612</v>
      </c>
      <c r="AP243" s="63">
        <v>11.310366</v>
      </c>
      <c r="AQ243" s="63">
        <v>23.600609756097562</v>
      </c>
      <c r="AR243" s="63">
        <v>33.777439024390247</v>
      </c>
      <c r="AS243" s="63">
        <v>15.131707914634145</v>
      </c>
      <c r="AT243" s="63">
        <v>35.903659731707315</v>
      </c>
      <c r="AU243" s="63">
        <v>17.623170439024388</v>
      </c>
      <c r="AV243" s="63">
        <v>56.160977987804884</v>
      </c>
      <c r="AW243" s="63">
        <v>29.747561573170731</v>
      </c>
      <c r="AX243" s="63">
        <v>8.787194975609756</v>
      </c>
      <c r="AY243" s="63">
        <v>1.2859755731707316</v>
      </c>
      <c r="AZ243" s="63">
        <v>5.2847561707317077</v>
      </c>
      <c r="BA243" s="63">
        <v>14.954878646341463</v>
      </c>
      <c r="BB243" s="63">
        <v>6.6786588292682927</v>
      </c>
      <c r="BC243" s="63">
        <v>13.82865793902439</v>
      </c>
      <c r="BD243" s="63">
        <v>15.771341463414634</v>
      </c>
      <c r="BE243" s="63">
        <v>10.283536585365853</v>
      </c>
      <c r="BF243" s="63">
        <v>9.286585365853659</v>
      </c>
    </row>
    <row r="244" spans="1:58" x14ac:dyDescent="0.35">
      <c r="A244" s="8">
        <v>44889</v>
      </c>
      <c r="B244">
        <v>3380.1499020000001</v>
      </c>
      <c r="C244">
        <v>1629.8000489999999</v>
      </c>
      <c r="D244">
        <v>398.25</v>
      </c>
      <c r="E244">
        <v>6771.3500979999999</v>
      </c>
      <c r="F244">
        <v>82.400002000000001</v>
      </c>
      <c r="G244">
        <v>2124.5500489999999</v>
      </c>
      <c r="H244">
        <v>169.5</v>
      </c>
      <c r="I244">
        <v>220.75</v>
      </c>
      <c r="J244">
        <v>225.85000600000001</v>
      </c>
      <c r="K244">
        <v>1625.150024</v>
      </c>
      <c r="L244">
        <v>938.84997599999997</v>
      </c>
      <c r="M244">
        <v>1911.4499510000001</v>
      </c>
      <c r="N244">
        <v>2816.6499020000001</v>
      </c>
      <c r="O244">
        <v>1243</v>
      </c>
      <c r="P244">
        <v>2969.0500489999999</v>
      </c>
      <c r="Q244">
        <v>1437.1999510000001</v>
      </c>
      <c r="R244">
        <v>4815.0498049999997</v>
      </c>
      <c r="S244">
        <v>2392.6000979999999</v>
      </c>
      <c r="T244">
        <v>725.95001200000002</v>
      </c>
      <c r="U244">
        <v>105.5</v>
      </c>
      <c r="V244">
        <v>438.35000600000001</v>
      </c>
      <c r="W244">
        <v>1240.650024</v>
      </c>
      <c r="X244">
        <v>572.54998799999998</v>
      </c>
      <c r="Y244">
        <v>1169.900024</v>
      </c>
      <c r="Z244">
        <v>1287.5</v>
      </c>
      <c r="AA244">
        <v>848.34997599999997</v>
      </c>
      <c r="AB244">
        <v>753</v>
      </c>
      <c r="AF244" s="63">
        <v>41.221340268292685</v>
      </c>
      <c r="AG244" s="63">
        <v>19.875610353658537</v>
      </c>
      <c r="AH244" s="63">
        <v>4.8567073170731705</v>
      </c>
      <c r="AI244" s="63">
        <v>82.577440219512198</v>
      </c>
      <c r="AJ244" s="63">
        <v>1.0048780731707316</v>
      </c>
      <c r="AK244" s="63">
        <v>25.909146939024389</v>
      </c>
      <c r="AL244" s="63">
        <v>2.0670731707317072</v>
      </c>
      <c r="AM244" s="63">
        <v>2.6920731707317072</v>
      </c>
      <c r="AN244" s="63">
        <v>2.7542683658536586</v>
      </c>
      <c r="AO244" s="63">
        <v>19.818902731707318</v>
      </c>
      <c r="AP244" s="63">
        <v>11.449389951219512</v>
      </c>
      <c r="AQ244" s="63">
        <v>23.310365256097562</v>
      </c>
      <c r="AR244" s="63">
        <v>34.349389048780488</v>
      </c>
      <c r="AS244" s="63">
        <v>15.158536585365853</v>
      </c>
      <c r="AT244" s="63">
        <v>36.207927426829265</v>
      </c>
      <c r="AU244" s="63">
        <v>17.526828670731707</v>
      </c>
      <c r="AV244" s="63">
        <v>58.720119573170727</v>
      </c>
      <c r="AW244" s="63">
        <v>29.178049975609756</v>
      </c>
      <c r="AX244" s="63">
        <v>8.8530489268292687</v>
      </c>
      <c r="AY244" s="63">
        <v>1.2865853658536586</v>
      </c>
      <c r="AZ244" s="63">
        <v>5.3457317804878048</v>
      </c>
      <c r="BA244" s="63">
        <v>15.129878341463415</v>
      </c>
      <c r="BB244" s="63">
        <v>6.9823169268292684</v>
      </c>
      <c r="BC244" s="63">
        <v>14.267073463414635</v>
      </c>
      <c r="BD244" s="63">
        <v>15.701219512195122</v>
      </c>
      <c r="BE244" s="63">
        <v>10.345731414634146</v>
      </c>
      <c r="BF244" s="63">
        <v>9.1829268292682933</v>
      </c>
    </row>
    <row r="245" spans="1:58" x14ac:dyDescent="0.35">
      <c r="A245" s="8">
        <v>44890</v>
      </c>
      <c r="B245">
        <v>3389.6499020000001</v>
      </c>
      <c r="C245">
        <v>1635.650024</v>
      </c>
      <c r="D245">
        <v>402.79998799999998</v>
      </c>
      <c r="E245">
        <v>6747.5</v>
      </c>
      <c r="F245">
        <v>86.900002000000001</v>
      </c>
      <c r="G245">
        <v>2162.9499510000001</v>
      </c>
      <c r="H245">
        <v>169.75</v>
      </c>
      <c r="I245">
        <v>220.60000600000001</v>
      </c>
      <c r="J245">
        <v>225.050003</v>
      </c>
      <c r="K245">
        <v>1617.650024</v>
      </c>
      <c r="L245">
        <v>930.29998799999998</v>
      </c>
      <c r="M245">
        <v>1897</v>
      </c>
      <c r="N245">
        <v>2778.5500489999999</v>
      </c>
      <c r="O245">
        <v>1246.5</v>
      </c>
      <c r="P245">
        <v>2988.3500979999999</v>
      </c>
      <c r="Q245">
        <v>1427.099976</v>
      </c>
      <c r="R245">
        <v>4789.4501950000003</v>
      </c>
      <c r="S245">
        <v>2428.0500489999999</v>
      </c>
      <c r="T245">
        <v>726.20001200000002</v>
      </c>
      <c r="U245">
        <v>106.199997</v>
      </c>
      <c r="V245">
        <v>440.64999399999999</v>
      </c>
      <c r="W245">
        <v>1235.25</v>
      </c>
      <c r="X245">
        <v>586.59997599999997</v>
      </c>
      <c r="Y245">
        <v>1159.349976</v>
      </c>
      <c r="Z245">
        <v>1296.150024</v>
      </c>
      <c r="AA245">
        <v>846.84997599999997</v>
      </c>
      <c r="AB245">
        <v>749.59997599999997</v>
      </c>
      <c r="AF245" s="63">
        <v>41.337193926829272</v>
      </c>
      <c r="AG245" s="63">
        <v>19.946951512195124</v>
      </c>
      <c r="AH245" s="63">
        <v>4.912194975609756</v>
      </c>
      <c r="AI245" s="63">
        <v>82.286585365853654</v>
      </c>
      <c r="AJ245" s="63">
        <v>1.0597561219512195</v>
      </c>
      <c r="AK245" s="63">
        <v>26.377438426829269</v>
      </c>
      <c r="AL245" s="63">
        <v>2.0701219512195124</v>
      </c>
      <c r="AM245" s="63">
        <v>2.6902439756097563</v>
      </c>
      <c r="AN245" s="63">
        <v>2.7445122317073172</v>
      </c>
      <c r="AO245" s="63">
        <v>19.72743931707317</v>
      </c>
      <c r="AP245" s="63">
        <v>11.345121804878049</v>
      </c>
      <c r="AQ245" s="63">
        <v>23.134146341463413</v>
      </c>
      <c r="AR245" s="63">
        <v>33.884756695121951</v>
      </c>
      <c r="AS245" s="63">
        <v>15.201219512195122</v>
      </c>
      <c r="AT245" s="63">
        <v>36.443293878048777</v>
      </c>
      <c r="AU245" s="63">
        <v>17.403658243902438</v>
      </c>
      <c r="AV245" s="63">
        <v>58.407929207317075</v>
      </c>
      <c r="AW245" s="63">
        <v>29.610366451219512</v>
      </c>
      <c r="AX245" s="63">
        <v>8.8560977073170726</v>
      </c>
      <c r="AY245" s="63">
        <v>1.2951219146341464</v>
      </c>
      <c r="AZ245" s="63">
        <v>5.3737804146341466</v>
      </c>
      <c r="BA245" s="63">
        <v>15.064024390243903</v>
      </c>
      <c r="BB245" s="63">
        <v>7.1536582439024388</v>
      </c>
      <c r="BC245" s="63">
        <v>14.138414341463415</v>
      </c>
      <c r="BD245" s="63">
        <v>15.806707609756097</v>
      </c>
      <c r="BE245" s="63">
        <v>10.327438731707316</v>
      </c>
      <c r="BF245" s="63">
        <v>9.1414631219512188</v>
      </c>
    </row>
    <row r="246" spans="1:58" x14ac:dyDescent="0.35">
      <c r="A246" s="8">
        <v>44893</v>
      </c>
      <c r="B246">
        <v>3395.25</v>
      </c>
      <c r="C246">
        <v>1623.400024</v>
      </c>
      <c r="D246">
        <v>405.64999399999999</v>
      </c>
      <c r="E246">
        <v>6777.4501950000003</v>
      </c>
      <c r="F246">
        <v>88.75</v>
      </c>
      <c r="G246">
        <v>2166.25</v>
      </c>
      <c r="H246">
        <v>170.39999399999999</v>
      </c>
      <c r="I246">
        <v>221.300003</v>
      </c>
      <c r="J246">
        <v>219.39999399999999</v>
      </c>
      <c r="K246">
        <v>1600.25</v>
      </c>
      <c r="L246">
        <v>937.40002400000003</v>
      </c>
      <c r="M246">
        <v>1888.0500489999999</v>
      </c>
      <c r="N246">
        <v>2764.6999510000001</v>
      </c>
      <c r="O246">
        <v>1221.5500489999999</v>
      </c>
      <c r="P246">
        <v>2976.6499020000001</v>
      </c>
      <c r="Q246">
        <v>1416.900024</v>
      </c>
      <c r="R246">
        <v>4721.8500979999999</v>
      </c>
      <c r="S246">
        <v>2424.0500489999999</v>
      </c>
      <c r="T246">
        <v>715.65002400000003</v>
      </c>
      <c r="U246">
        <v>104.900002</v>
      </c>
      <c r="V246">
        <v>431.14999399999999</v>
      </c>
      <c r="W246">
        <v>1253.5</v>
      </c>
      <c r="X246">
        <v>586</v>
      </c>
      <c r="Y246">
        <v>1158.8000489999999</v>
      </c>
      <c r="Z246">
        <v>1309.400024</v>
      </c>
      <c r="AA246">
        <v>837.40002400000003</v>
      </c>
      <c r="AB246">
        <v>761.70001200000002</v>
      </c>
      <c r="AF246" s="63">
        <v>41.405487804878049</v>
      </c>
      <c r="AG246" s="63">
        <v>19.797561268292682</v>
      </c>
      <c r="AH246" s="63">
        <v>4.9469511463414637</v>
      </c>
      <c r="AI246" s="63">
        <v>82.651831646341464</v>
      </c>
      <c r="AJ246" s="63">
        <v>1.0823170731707317</v>
      </c>
      <c r="AK246" s="63">
        <v>26.417682926829269</v>
      </c>
      <c r="AL246" s="63">
        <v>2.0780487073170733</v>
      </c>
      <c r="AM246" s="63">
        <v>2.6987805243902439</v>
      </c>
      <c r="AN246" s="63">
        <v>2.675609682926829</v>
      </c>
      <c r="AO246" s="63">
        <v>19.515243902439025</v>
      </c>
      <c r="AP246" s="63">
        <v>11.431707609756097</v>
      </c>
      <c r="AQ246" s="63">
        <v>23.025000597560975</v>
      </c>
      <c r="AR246" s="63">
        <v>33.715853060975611</v>
      </c>
      <c r="AS246" s="63">
        <v>14.89695181707317</v>
      </c>
      <c r="AT246" s="63">
        <v>36.300608560975611</v>
      </c>
      <c r="AU246" s="63">
        <v>17.279268585365855</v>
      </c>
      <c r="AV246" s="63">
        <v>57.583537780487802</v>
      </c>
      <c r="AW246" s="63">
        <v>29.561585963414633</v>
      </c>
      <c r="AX246" s="63">
        <v>8.7274393170731717</v>
      </c>
      <c r="AY246" s="63">
        <v>1.2792683170731707</v>
      </c>
      <c r="AZ246" s="63">
        <v>5.2579267560975609</v>
      </c>
      <c r="BA246" s="63">
        <v>15.286585365853659</v>
      </c>
      <c r="BB246" s="63">
        <v>7.1463414634146343</v>
      </c>
      <c r="BC246" s="63">
        <v>14.131707914634145</v>
      </c>
      <c r="BD246" s="63">
        <v>15.968292975609756</v>
      </c>
      <c r="BE246" s="63">
        <v>10.212195414634147</v>
      </c>
      <c r="BF246" s="63">
        <v>9.2890245365853659</v>
      </c>
    </row>
    <row r="247" spans="1:58" x14ac:dyDescent="0.35">
      <c r="A247" s="8">
        <v>44894</v>
      </c>
      <c r="B247">
        <v>3397.3500979999999</v>
      </c>
      <c r="C247">
        <v>1629.0500489999999</v>
      </c>
      <c r="D247">
        <v>405.14999399999999</v>
      </c>
      <c r="E247">
        <v>6734.1499020000001</v>
      </c>
      <c r="F247">
        <v>87.150002000000001</v>
      </c>
      <c r="G247">
        <v>2173.6499020000001</v>
      </c>
      <c r="H247">
        <v>170.14999399999999</v>
      </c>
      <c r="I247">
        <v>219.35000600000001</v>
      </c>
      <c r="J247">
        <v>217.699997</v>
      </c>
      <c r="K247">
        <v>1597.849976</v>
      </c>
      <c r="L247">
        <v>946.75</v>
      </c>
      <c r="M247">
        <v>1865.75</v>
      </c>
      <c r="N247">
        <v>2778.6999510000001</v>
      </c>
      <c r="O247">
        <v>1234.849976</v>
      </c>
      <c r="P247">
        <v>2991.3999020000001</v>
      </c>
      <c r="Q247">
        <v>1368.75</v>
      </c>
      <c r="R247">
        <v>4719.2001950000003</v>
      </c>
      <c r="S247">
        <v>2413.8000489999999</v>
      </c>
      <c r="T247">
        <v>732.54998799999998</v>
      </c>
      <c r="U247">
        <v>106.099998</v>
      </c>
      <c r="V247">
        <v>435.95001200000002</v>
      </c>
      <c r="W247">
        <v>1258.400024</v>
      </c>
      <c r="X247">
        <v>584.84997599999997</v>
      </c>
      <c r="Y247">
        <v>1175.6999510000001</v>
      </c>
      <c r="Z247">
        <v>1274.1999510000001</v>
      </c>
      <c r="AA247">
        <v>835.84997599999997</v>
      </c>
      <c r="AB247">
        <v>749.5</v>
      </c>
      <c r="AF247" s="63">
        <v>41.431098756097562</v>
      </c>
      <c r="AG247" s="63">
        <v>19.86646401219512</v>
      </c>
      <c r="AH247" s="63">
        <v>4.9408535853658533</v>
      </c>
      <c r="AI247" s="63">
        <v>82.123779292682926</v>
      </c>
      <c r="AJ247" s="63">
        <v>1.0628049024390245</v>
      </c>
      <c r="AK247" s="63">
        <v>26.507925634146343</v>
      </c>
      <c r="AL247" s="63">
        <v>2.074999926829268</v>
      </c>
      <c r="AM247" s="63">
        <v>2.675000073170732</v>
      </c>
      <c r="AN247" s="63">
        <v>2.6548780121951219</v>
      </c>
      <c r="AO247" s="63">
        <v>19.485975317073169</v>
      </c>
      <c r="AP247" s="63">
        <v>11.545731707317072</v>
      </c>
      <c r="AQ247" s="63">
        <v>22.753048780487806</v>
      </c>
      <c r="AR247" s="63">
        <v>33.886584768292686</v>
      </c>
      <c r="AS247" s="63">
        <v>15.059146048780487</v>
      </c>
      <c r="AT247" s="63">
        <v>36.480486609756099</v>
      </c>
      <c r="AU247" s="63">
        <v>16.692073170731707</v>
      </c>
      <c r="AV247" s="63">
        <v>57.551221890243909</v>
      </c>
      <c r="AW247" s="63">
        <v>29.436585963414633</v>
      </c>
      <c r="AX247" s="63">
        <v>8.9335364390243903</v>
      </c>
      <c r="AY247" s="63">
        <v>1.2939024146341462</v>
      </c>
      <c r="AZ247" s="63">
        <v>5.3164635609756097</v>
      </c>
      <c r="BA247" s="63">
        <v>15.346341756097562</v>
      </c>
      <c r="BB247" s="63">
        <v>7.1323167804878045</v>
      </c>
      <c r="BC247" s="63">
        <v>14.337804280487806</v>
      </c>
      <c r="BD247" s="63">
        <v>15.539023792682928</v>
      </c>
      <c r="BE247" s="63">
        <v>10.193292390243903</v>
      </c>
      <c r="BF247" s="63">
        <v>9.1402439024390247</v>
      </c>
    </row>
    <row r="248" spans="1:58" x14ac:dyDescent="0.35">
      <c r="A248" s="8">
        <v>44895</v>
      </c>
      <c r="B248">
        <v>3390.8000489999999</v>
      </c>
      <c r="C248">
        <v>1634.9499510000001</v>
      </c>
      <c r="D248">
        <v>406.89999399999999</v>
      </c>
      <c r="E248">
        <v>6720.9501950000003</v>
      </c>
      <c r="F248">
        <v>87</v>
      </c>
      <c r="G248">
        <v>2187.1000979999999</v>
      </c>
      <c r="H248">
        <v>172.199997</v>
      </c>
      <c r="I248">
        <v>224</v>
      </c>
      <c r="J248">
        <v>218.85000600000001</v>
      </c>
      <c r="K248">
        <v>1608.4499510000001</v>
      </c>
      <c r="L248">
        <v>952.90002400000003</v>
      </c>
      <c r="M248">
        <v>1868.5</v>
      </c>
      <c r="N248">
        <v>2774.9499510000001</v>
      </c>
      <c r="O248">
        <v>1253.5500489999999</v>
      </c>
      <c r="P248">
        <v>2993.1499020000001</v>
      </c>
      <c r="Q248">
        <v>1356.4499510000001</v>
      </c>
      <c r="R248">
        <v>4726.3999020000001</v>
      </c>
      <c r="S248">
        <v>2445.6000979999999</v>
      </c>
      <c r="T248">
        <v>743.40002400000003</v>
      </c>
      <c r="U248">
        <v>107.650002</v>
      </c>
      <c r="V248">
        <v>450.70001200000002</v>
      </c>
      <c r="W248">
        <v>1282.900024</v>
      </c>
      <c r="X248">
        <v>590.59997599999997</v>
      </c>
      <c r="Y248">
        <v>1211.150024</v>
      </c>
      <c r="Z248">
        <v>1300.1999510000001</v>
      </c>
      <c r="AA248">
        <v>848.75</v>
      </c>
      <c r="AB248">
        <v>753.34997599999997</v>
      </c>
      <c r="AF248" s="63">
        <v>41.351220109756099</v>
      </c>
      <c r="AG248" s="63">
        <v>19.938414036585367</v>
      </c>
      <c r="AH248" s="63">
        <v>4.9621950487804876</v>
      </c>
      <c r="AI248" s="63">
        <v>81.962807256097562</v>
      </c>
      <c r="AJ248" s="63">
        <v>1.0609756097560976</v>
      </c>
      <c r="AK248" s="63">
        <v>26.671952414634145</v>
      </c>
      <c r="AL248" s="63">
        <v>2.0999999634146342</v>
      </c>
      <c r="AM248" s="63">
        <v>2.7317073170731709</v>
      </c>
      <c r="AN248" s="63">
        <v>2.668902512195122</v>
      </c>
      <c r="AO248" s="63">
        <v>19.615243304878049</v>
      </c>
      <c r="AP248" s="63">
        <v>11.620732</v>
      </c>
      <c r="AQ248" s="63">
        <v>22.786585365853657</v>
      </c>
      <c r="AR248" s="63">
        <v>33.840853060975611</v>
      </c>
      <c r="AS248" s="63">
        <v>15.287195719512194</v>
      </c>
      <c r="AT248" s="63">
        <v>36.501828073170735</v>
      </c>
      <c r="AU248" s="63">
        <v>16.542072573170731</v>
      </c>
      <c r="AV248" s="63">
        <v>57.63902319512195</v>
      </c>
      <c r="AW248" s="63">
        <v>29.824391439024389</v>
      </c>
      <c r="AX248" s="63">
        <v>9.0658539512195127</v>
      </c>
      <c r="AY248" s="63">
        <v>1.3128049024390245</v>
      </c>
      <c r="AZ248" s="63">
        <v>5.4963416097560973</v>
      </c>
      <c r="BA248" s="63">
        <v>15.64512224390244</v>
      </c>
      <c r="BB248" s="63">
        <v>7.2024387317073169</v>
      </c>
      <c r="BC248" s="63">
        <v>14.77012224390244</v>
      </c>
      <c r="BD248" s="63">
        <v>15.856096963414634</v>
      </c>
      <c r="BE248" s="63">
        <v>10.350609756097562</v>
      </c>
      <c r="BF248" s="63">
        <v>9.187194829268293</v>
      </c>
    </row>
    <row r="249" spans="1:58" x14ac:dyDescent="0.35">
      <c r="A249" s="8">
        <v>44896</v>
      </c>
      <c r="B249">
        <v>3475.6499020000001</v>
      </c>
      <c r="C249">
        <v>1657.099976</v>
      </c>
      <c r="D249">
        <v>413.70001200000002</v>
      </c>
      <c r="E249">
        <v>6747.75</v>
      </c>
      <c r="F249">
        <v>88.400002000000001</v>
      </c>
      <c r="G249">
        <v>2199.8999020000001</v>
      </c>
      <c r="H249">
        <v>172.199997</v>
      </c>
      <c r="I249">
        <v>221.89999399999999</v>
      </c>
      <c r="J249">
        <v>222.699997</v>
      </c>
      <c r="K249">
        <v>1619.5</v>
      </c>
      <c r="L249">
        <v>940.20001200000002</v>
      </c>
      <c r="M249">
        <v>1873.1999510000001</v>
      </c>
      <c r="N249">
        <v>2774.9499510000001</v>
      </c>
      <c r="O249">
        <v>1250.400024</v>
      </c>
      <c r="P249">
        <v>3006.6999510000001</v>
      </c>
      <c r="Q249">
        <v>1372.1999510000001</v>
      </c>
      <c r="R249">
        <v>4775.7001950000003</v>
      </c>
      <c r="S249">
        <v>2438.75</v>
      </c>
      <c r="T249">
        <v>746.29998799999998</v>
      </c>
      <c r="U249">
        <v>110.75</v>
      </c>
      <c r="V249">
        <v>463.39999399999999</v>
      </c>
      <c r="W249">
        <v>1290.75</v>
      </c>
      <c r="X249">
        <v>596.45001200000002</v>
      </c>
      <c r="Y249">
        <v>1224.599976</v>
      </c>
      <c r="Z249">
        <v>1297.900024</v>
      </c>
      <c r="AA249">
        <v>848.59997599999997</v>
      </c>
      <c r="AB249">
        <v>794.65002400000003</v>
      </c>
      <c r="AF249" s="63">
        <v>42.385974414634148</v>
      </c>
      <c r="AG249" s="63">
        <v>20.208536292682926</v>
      </c>
      <c r="AH249" s="63">
        <v>5.0451220975609754</v>
      </c>
      <c r="AI249" s="63">
        <v>82.28963414634147</v>
      </c>
      <c r="AJ249" s="63">
        <v>1.0780488048780488</v>
      </c>
      <c r="AK249" s="63">
        <v>26.828047585365855</v>
      </c>
      <c r="AL249" s="63">
        <v>2.0999999634146342</v>
      </c>
      <c r="AM249" s="63">
        <v>2.706097487804878</v>
      </c>
      <c r="AN249" s="63">
        <v>2.7158536219512195</v>
      </c>
      <c r="AO249" s="63">
        <v>19.75</v>
      </c>
      <c r="AP249" s="63">
        <v>11.46585380487805</v>
      </c>
      <c r="AQ249" s="63">
        <v>22.843901841463417</v>
      </c>
      <c r="AR249" s="63">
        <v>33.840853060975611</v>
      </c>
      <c r="AS249" s="63">
        <v>15.248780780487806</v>
      </c>
      <c r="AT249" s="63">
        <v>36.667072573170735</v>
      </c>
      <c r="AU249" s="63">
        <v>16.734145743902438</v>
      </c>
      <c r="AV249" s="63">
        <v>58.24024628048781</v>
      </c>
      <c r="AW249" s="63">
        <v>29.740853658536587</v>
      </c>
      <c r="AX249" s="63">
        <v>9.1012193658536589</v>
      </c>
      <c r="AY249" s="63">
        <v>1.350609756097561</v>
      </c>
      <c r="AZ249" s="63">
        <v>5.6512194390243904</v>
      </c>
      <c r="BA249" s="63">
        <v>15.740853658536585</v>
      </c>
      <c r="BB249" s="63">
        <v>7.273780634146342</v>
      </c>
      <c r="BC249" s="63">
        <v>14.934146048780487</v>
      </c>
      <c r="BD249" s="63">
        <v>15.828049073170732</v>
      </c>
      <c r="BE249" s="63">
        <v>10.34878019512195</v>
      </c>
      <c r="BF249" s="63">
        <v>9.6908539512195127</v>
      </c>
    </row>
    <row r="250" spans="1:58" x14ac:dyDescent="0.35">
      <c r="A250" s="8">
        <v>44897</v>
      </c>
      <c r="B250">
        <v>3439.1499020000001</v>
      </c>
      <c r="C250">
        <v>1637.900024</v>
      </c>
      <c r="D250">
        <v>412.39999399999999</v>
      </c>
      <c r="E250">
        <v>6675.75</v>
      </c>
      <c r="F250">
        <v>91.349997999999999</v>
      </c>
      <c r="G250">
        <v>2193.9499510000001</v>
      </c>
      <c r="H250">
        <v>172.14999399999999</v>
      </c>
      <c r="I250">
        <v>219.800003</v>
      </c>
      <c r="J250">
        <v>221.800003</v>
      </c>
      <c r="K250">
        <v>1607.099976</v>
      </c>
      <c r="L250">
        <v>930.59997599999997</v>
      </c>
      <c r="M250">
        <v>1863.1999510000001</v>
      </c>
      <c r="N250">
        <v>2766.75</v>
      </c>
      <c r="O250">
        <v>1238.9499510000001</v>
      </c>
      <c r="P250">
        <v>2930.1999510000001</v>
      </c>
      <c r="Q250">
        <v>1322.099976</v>
      </c>
      <c r="R250">
        <v>4871.4501950000003</v>
      </c>
      <c r="S250">
        <v>2478.1499020000001</v>
      </c>
      <c r="T250">
        <v>743.04998799999998</v>
      </c>
      <c r="U250">
        <v>112</v>
      </c>
      <c r="V250">
        <v>461.10000600000001</v>
      </c>
      <c r="W250">
        <v>1295.150024</v>
      </c>
      <c r="X250">
        <v>589.84997599999997</v>
      </c>
      <c r="Y250">
        <v>1238.650024</v>
      </c>
      <c r="Z250">
        <v>1321.5500489999999</v>
      </c>
      <c r="AA250">
        <v>848.65002400000003</v>
      </c>
      <c r="AB250">
        <v>816.70001200000002</v>
      </c>
      <c r="AF250" s="63">
        <v>41.940852463414636</v>
      </c>
      <c r="AG250" s="63">
        <v>19.974390536585368</v>
      </c>
      <c r="AH250" s="63">
        <v>5.0292682195121952</v>
      </c>
      <c r="AI250" s="63">
        <v>81.411585365853654</v>
      </c>
      <c r="AJ250" s="63">
        <v>1.1140243658536586</v>
      </c>
      <c r="AK250" s="63">
        <v>26.755487207317074</v>
      </c>
      <c r="AL250" s="63">
        <v>2.0993901707317071</v>
      </c>
      <c r="AM250" s="63">
        <v>2.6804878414634148</v>
      </c>
      <c r="AN250" s="63">
        <v>2.7048780853658538</v>
      </c>
      <c r="AO250" s="63">
        <v>19.59878019512195</v>
      </c>
      <c r="AP250" s="63">
        <v>11.34878019512195</v>
      </c>
      <c r="AQ250" s="63">
        <v>22.721950621951219</v>
      </c>
      <c r="AR250" s="63">
        <v>33.740853658536587</v>
      </c>
      <c r="AS250" s="63">
        <v>15.10914574390244</v>
      </c>
      <c r="AT250" s="63">
        <v>35.734145743902438</v>
      </c>
      <c r="AU250" s="63">
        <v>16.123170439024388</v>
      </c>
      <c r="AV250" s="63">
        <v>59.407929207317075</v>
      </c>
      <c r="AW250" s="63">
        <v>30.221340268292685</v>
      </c>
      <c r="AX250" s="63">
        <v>9.0615852195121942</v>
      </c>
      <c r="AY250" s="63">
        <v>1.3658536585365855</v>
      </c>
      <c r="AZ250" s="63">
        <v>5.6231708048780487</v>
      </c>
      <c r="BA250" s="63">
        <v>15.794512487804878</v>
      </c>
      <c r="BB250" s="63">
        <v>7.1932923902439017</v>
      </c>
      <c r="BC250" s="63">
        <v>15.105488097560976</v>
      </c>
      <c r="BD250" s="63">
        <v>16.11646401219512</v>
      </c>
      <c r="BE250" s="63">
        <v>10.349390536585366</v>
      </c>
      <c r="BF250" s="63">
        <v>9.9597562439024401</v>
      </c>
    </row>
    <row r="251" spans="1:58" x14ac:dyDescent="0.35">
      <c r="A251" s="8">
        <v>44900</v>
      </c>
      <c r="B251">
        <v>3425.8999020000001</v>
      </c>
      <c r="C251">
        <v>1639.75</v>
      </c>
      <c r="D251">
        <v>412.35000600000001</v>
      </c>
      <c r="E251">
        <v>6660.4501950000003</v>
      </c>
      <c r="F251">
        <v>93.300003000000004</v>
      </c>
      <c r="G251">
        <v>2186.8000489999999</v>
      </c>
      <c r="H251">
        <v>175.14999399999999</v>
      </c>
      <c r="I251">
        <v>221.89999399999999</v>
      </c>
      <c r="J251">
        <v>217.35000600000001</v>
      </c>
      <c r="K251">
        <v>1612.9499510000001</v>
      </c>
      <c r="L251">
        <v>933.59997599999997</v>
      </c>
      <c r="M251">
        <v>1840.5500489999999</v>
      </c>
      <c r="N251">
        <v>2764.1000979999999</v>
      </c>
      <c r="O251">
        <v>1234.349976</v>
      </c>
      <c r="P251">
        <v>2838.5</v>
      </c>
      <c r="Q251">
        <v>1295.3000489999999</v>
      </c>
      <c r="R251">
        <v>4778.3500979999999</v>
      </c>
      <c r="S251">
        <v>2493.3000489999999</v>
      </c>
      <c r="T251">
        <v>756.59997599999997</v>
      </c>
      <c r="U251">
        <v>115.849998</v>
      </c>
      <c r="V251">
        <v>481.20001200000002</v>
      </c>
      <c r="W251">
        <v>1284.5500489999999</v>
      </c>
      <c r="X251">
        <v>588.90002400000003</v>
      </c>
      <c r="Y251">
        <v>1223.400024</v>
      </c>
      <c r="Z251">
        <v>1323.099976</v>
      </c>
      <c r="AA251">
        <v>844.09997599999997</v>
      </c>
      <c r="AB251">
        <v>787.65002400000003</v>
      </c>
      <c r="AF251" s="63">
        <v>41.779267097560975</v>
      </c>
      <c r="AG251" s="63">
        <v>19.996951219512194</v>
      </c>
      <c r="AH251" s="63">
        <v>5.0286586097560972</v>
      </c>
      <c r="AI251" s="63">
        <v>81.225002378048785</v>
      </c>
      <c r="AJ251" s="63">
        <v>1.1378049146341465</v>
      </c>
      <c r="AK251" s="63">
        <v>26.668293280487806</v>
      </c>
      <c r="AL251" s="63">
        <v>2.1359755365853657</v>
      </c>
      <c r="AM251" s="63">
        <v>2.706097487804878</v>
      </c>
      <c r="AN251" s="63">
        <v>2.6506098292682929</v>
      </c>
      <c r="AO251" s="63">
        <v>19.670121353658537</v>
      </c>
      <c r="AP251" s="63">
        <v>11.385365560975609</v>
      </c>
      <c r="AQ251" s="63">
        <v>22.445732304878049</v>
      </c>
      <c r="AR251" s="63">
        <v>33.708537780487802</v>
      </c>
      <c r="AS251" s="63">
        <v>15.053048487804878</v>
      </c>
      <c r="AT251" s="63">
        <v>34.615853658536587</v>
      </c>
      <c r="AU251" s="63">
        <v>15.79634206097561</v>
      </c>
      <c r="AV251" s="63">
        <v>58.272562170731703</v>
      </c>
      <c r="AW251" s="63">
        <v>30.406098158536583</v>
      </c>
      <c r="AX251" s="63">
        <v>9.2268289756097559</v>
      </c>
      <c r="AY251" s="63">
        <v>1.4128048536585365</v>
      </c>
      <c r="AZ251" s="63">
        <v>5.8682928292682925</v>
      </c>
      <c r="BA251" s="63">
        <v>15.6652445</v>
      </c>
      <c r="BB251" s="63">
        <v>7.1817076097560983</v>
      </c>
      <c r="BC251" s="63">
        <v>14.919512487804878</v>
      </c>
      <c r="BD251" s="63">
        <v>16.135365560975611</v>
      </c>
      <c r="BE251" s="63">
        <v>10.293902146341463</v>
      </c>
      <c r="BF251" s="63">
        <v>9.6054880975609755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Stock Dashboard</vt:lpstr>
      <vt:lpstr>Portfolio Optimizer</vt:lpstr>
      <vt:lpstr>Stocks Data</vt:lpstr>
      <vt:lpstr>Stocks(For Python)</vt:lpstr>
      <vt:lpstr>Historical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 Pradhan</dc:creator>
  <cp:lastModifiedBy>Adit Pradhan</cp:lastModifiedBy>
  <dcterms:created xsi:type="dcterms:W3CDTF">2022-12-07T18:44:11Z</dcterms:created>
  <dcterms:modified xsi:type="dcterms:W3CDTF">2022-12-19T23:21:36Z</dcterms:modified>
</cp:coreProperties>
</file>