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rrolytix\Documents\GitHub\nasa_hack\nasa_hack\model\datasets\"/>
    </mc:Choice>
  </mc:AlternateContent>
  <bookViews>
    <workbookView xWindow="240" yWindow="15" windowWidth="16095" windowHeight="9660" activeTab="1"/>
  </bookViews>
  <sheets>
    <sheet name="Fct" sheetId="1" r:id="rId1"/>
    <sheet name="Sheet1" sheetId="3" r:id="rId2"/>
    <sheet name="Model" sheetId="2" r:id="rId3"/>
  </sheets>
  <calcPr calcId="162913"/>
</workbook>
</file>

<file path=xl/calcChain.xml><?xml version="1.0" encoding="utf-8"?>
<calcChain xmlns="http://schemas.openxmlformats.org/spreadsheetml/2006/main">
  <c r="Q46" i="3" l="1"/>
  <c r="P46" i="3"/>
  <c r="O46" i="3"/>
  <c r="Q45" i="3"/>
  <c r="P45" i="3"/>
  <c r="O45" i="3"/>
  <c r="Q44" i="3"/>
  <c r="P44" i="3"/>
  <c r="O44" i="3"/>
  <c r="Q43" i="3"/>
  <c r="P43" i="3"/>
  <c r="O43" i="3"/>
  <c r="Q42" i="3"/>
  <c r="P42" i="3"/>
  <c r="O42" i="3"/>
  <c r="Q41" i="3"/>
  <c r="P41" i="3"/>
  <c r="O41" i="3"/>
  <c r="Q40" i="3"/>
  <c r="P40" i="3"/>
  <c r="O40" i="3"/>
  <c r="Q39" i="3"/>
  <c r="P39" i="3"/>
  <c r="O39" i="3"/>
  <c r="Q38" i="3"/>
  <c r="P38" i="3"/>
  <c r="O38" i="3"/>
  <c r="Q37" i="3"/>
  <c r="P37" i="3"/>
  <c r="O37" i="3"/>
  <c r="Q36" i="3"/>
  <c r="P36" i="3"/>
  <c r="O36" i="3"/>
  <c r="Q35" i="3"/>
  <c r="P35" i="3"/>
  <c r="O35" i="3"/>
  <c r="Q34" i="3"/>
  <c r="P34" i="3"/>
  <c r="O34" i="3"/>
  <c r="Q33" i="3"/>
  <c r="P33" i="3"/>
  <c r="O33" i="3"/>
  <c r="Q32" i="3"/>
  <c r="P32" i="3"/>
  <c r="O32" i="3"/>
  <c r="Q31" i="3"/>
  <c r="P31" i="3"/>
  <c r="O31" i="3"/>
  <c r="Q30" i="3"/>
  <c r="P30" i="3"/>
  <c r="O30" i="3"/>
  <c r="Q29" i="3"/>
  <c r="P29" i="3"/>
  <c r="O29" i="3"/>
  <c r="Q28" i="3"/>
  <c r="P28" i="3"/>
  <c r="O28" i="3"/>
  <c r="Q27" i="3"/>
  <c r="P27" i="3"/>
  <c r="O27" i="3"/>
  <c r="Q26" i="3"/>
  <c r="P26" i="3"/>
  <c r="O26" i="3"/>
  <c r="Q25" i="3"/>
  <c r="P25" i="3"/>
  <c r="O25" i="3"/>
  <c r="Q24" i="3"/>
  <c r="P24" i="3"/>
  <c r="O24" i="3"/>
  <c r="Q23" i="3"/>
  <c r="P23" i="3"/>
  <c r="O23" i="3"/>
  <c r="Q22" i="3"/>
  <c r="P22" i="3"/>
  <c r="O22" i="3"/>
  <c r="Q21" i="3"/>
  <c r="P21" i="3"/>
  <c r="O21" i="3"/>
  <c r="Q20" i="3"/>
  <c r="P20" i="3"/>
  <c r="O20" i="3"/>
  <c r="Q19" i="3"/>
  <c r="P19" i="3"/>
  <c r="O19" i="3"/>
  <c r="Q18" i="3"/>
  <c r="P18" i="3"/>
  <c r="O18" i="3"/>
  <c r="Q17" i="3"/>
  <c r="P17" i="3"/>
  <c r="O17" i="3"/>
  <c r="Q16" i="3"/>
  <c r="P16" i="3"/>
  <c r="O16" i="3"/>
  <c r="Q15" i="3"/>
  <c r="P15" i="3"/>
  <c r="O15" i="3"/>
  <c r="Q14" i="3"/>
  <c r="P14" i="3"/>
  <c r="O14" i="3"/>
  <c r="Q13" i="3"/>
  <c r="P13" i="3"/>
  <c r="O13" i="3"/>
  <c r="Q12" i="3"/>
  <c r="P12" i="3"/>
  <c r="O12" i="3"/>
  <c r="Q11" i="3"/>
  <c r="P11" i="3"/>
  <c r="O11" i="3"/>
  <c r="Q10" i="3"/>
  <c r="P10" i="3"/>
  <c r="O10" i="3"/>
  <c r="Q9" i="3"/>
  <c r="P9" i="3"/>
  <c r="O9" i="3"/>
  <c r="Q8" i="3"/>
  <c r="P8" i="3"/>
  <c r="O8" i="3"/>
  <c r="Q7" i="3"/>
  <c r="P7" i="3"/>
  <c r="O7" i="3"/>
  <c r="Q6" i="3"/>
  <c r="P6" i="3"/>
  <c r="O6" i="3"/>
  <c r="Q5" i="3"/>
  <c r="P5" i="3"/>
  <c r="O5" i="3"/>
  <c r="Q4" i="3"/>
  <c r="P4" i="3"/>
  <c r="O4" i="3"/>
  <c r="P3" i="3"/>
  <c r="Q3" i="3"/>
  <c r="O3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M46" i="3"/>
  <c r="M45" i="3"/>
  <c r="M44" i="3"/>
  <c r="N43" i="3"/>
  <c r="M43" i="3"/>
  <c r="N42" i="3"/>
  <c r="M42" i="3"/>
  <c r="N41" i="3"/>
  <c r="M41" i="3"/>
  <c r="N40" i="3"/>
  <c r="M40" i="3"/>
  <c r="N39" i="3"/>
  <c r="M39" i="3"/>
  <c r="N38" i="3"/>
  <c r="M38" i="3"/>
  <c r="N37" i="3"/>
  <c r="M37" i="3"/>
  <c r="N36" i="3"/>
  <c r="M36" i="3"/>
  <c r="N35" i="3"/>
  <c r="M35" i="3"/>
  <c r="N34" i="3"/>
  <c r="M34" i="3"/>
  <c r="N33" i="3"/>
  <c r="M33" i="3"/>
  <c r="N32" i="3"/>
  <c r="M32" i="3"/>
  <c r="N31" i="3"/>
  <c r="M31" i="3"/>
  <c r="N30" i="3"/>
  <c r="M30" i="3"/>
  <c r="N29" i="3"/>
  <c r="M29" i="3"/>
  <c r="N28" i="3"/>
  <c r="M28" i="3"/>
  <c r="N27" i="3"/>
  <c r="M27" i="3"/>
  <c r="N26" i="3"/>
  <c r="M26" i="3"/>
  <c r="N25" i="3"/>
  <c r="M25" i="3"/>
  <c r="N24" i="3"/>
  <c r="M24" i="3"/>
  <c r="N23" i="3"/>
  <c r="M23" i="3"/>
  <c r="N22" i="3"/>
  <c r="M22" i="3"/>
  <c r="N21" i="3"/>
  <c r="M21" i="3"/>
  <c r="N20" i="3"/>
  <c r="M20" i="3"/>
  <c r="N19" i="3"/>
  <c r="M19" i="3"/>
  <c r="N18" i="3"/>
  <c r="M18" i="3"/>
  <c r="N17" i="3"/>
  <c r="M17" i="3"/>
  <c r="N16" i="3"/>
  <c r="M16" i="3"/>
  <c r="N15" i="3"/>
  <c r="M15" i="3"/>
  <c r="N14" i="3"/>
  <c r="M14" i="3"/>
  <c r="N13" i="3"/>
  <c r="M13" i="3"/>
  <c r="N12" i="3"/>
  <c r="M12" i="3"/>
  <c r="N11" i="3"/>
  <c r="M11" i="3"/>
  <c r="N10" i="3"/>
  <c r="M10" i="3"/>
  <c r="N9" i="3"/>
  <c r="M9" i="3"/>
  <c r="N8" i="3"/>
  <c r="M8" i="3"/>
  <c r="N7" i="3"/>
  <c r="M7" i="3"/>
  <c r="N6" i="3"/>
  <c r="M6" i="3"/>
  <c r="N5" i="3"/>
  <c r="M5" i="3"/>
  <c r="N4" i="3"/>
  <c r="M4" i="3"/>
  <c r="N3" i="3"/>
  <c r="M3" i="3"/>
</calcChain>
</file>

<file path=xl/sharedStrings.xml><?xml version="1.0" encoding="utf-8"?>
<sst xmlns="http://schemas.openxmlformats.org/spreadsheetml/2006/main" count="121" uniqueCount="36">
  <si>
    <t>MTD_Cases</t>
  </si>
  <si>
    <t>MTD_Deaths</t>
  </si>
  <si>
    <t>Reg_Ave_Temp_EastVis</t>
  </si>
  <si>
    <t>Reg_Ave_Rainfall_EastVis</t>
  </si>
  <si>
    <t>GTrend_Dengue</t>
  </si>
  <si>
    <t>GTrend_Dengue_Fever</t>
  </si>
  <si>
    <t>GTrend_Dengue_Sym</t>
  </si>
  <si>
    <t>Mort_Rate</t>
  </si>
  <si>
    <t>MTD_Cases_Fct_1</t>
  </si>
  <si>
    <t>MTD_Cases_Fct_2</t>
  </si>
  <si>
    <t>MTD_Cases_Fct_3</t>
  </si>
  <si>
    <t>Date</t>
  </si>
  <si>
    <t>num_features</t>
  </si>
  <si>
    <t>features</t>
  </si>
  <si>
    <t>P&gt;|t|</t>
  </si>
  <si>
    <t>pct_sig</t>
  </si>
  <si>
    <t>rsq</t>
  </si>
  <si>
    <t>adj_rsq</t>
  </si>
  <si>
    <t>serial_corr</t>
  </si>
  <si>
    <t>het</t>
  </si>
  <si>
    <t>normality</t>
  </si>
  <si>
    <t>mae</t>
  </si>
  <si>
    <t>mse</t>
  </si>
  <si>
    <t>rmse</t>
  </si>
  <si>
    <t>['m_7', 'Temp_L2', 'GT_Dengue_L1', 'm_6', 'm_9', 'm_10']</t>
  </si>
  <si>
    <t>['m_7', 'Temp_L2', 'GT_Dengue_L1', 'm_6', 'm_9', 'm_11', 'm_10']</t>
  </si>
  <si>
    <t>['GT_Dengue_L1', 'm_6', 'm_10', 'm_7']</t>
  </si>
  <si>
    <t>[0.018644747369617447, 0.2234360082521179, 0.034045971918609294, 0.007493936288353374, 0.2206917491004054, 0.001063772164413709]</t>
  </si>
  <si>
    <t>[0.01526627007366525, 0.15920735213603063, 0.03327295990687351, 0.0059995411844463165, 0.18890621649472317, 0.3480968852035844, 0.0009154650044283366]</t>
  </si>
  <si>
    <t>[0.05784943035148538, 0.011678269439319633, 0.0017556090355919842, 0.03760834453325931]</t>
  </si>
  <si>
    <t>Actual Cases</t>
  </si>
  <si>
    <t>Model 1</t>
  </si>
  <si>
    <t>Model 2</t>
  </si>
  <si>
    <t>Model 3</t>
  </si>
  <si>
    <t>"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</si>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</sst>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Fct!$B$1</c:f>
              <c:strCache>
                <c:ptCount val="1"/>
                <c:pt idx="0">
                  <c:v>MTD_Cases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Fct!$B$2:$B$49</c:f>
              <c:numCache>
                <c:formatCode>General</c:formatCode>
                <c:ptCount val="48"/>
                <c:pt idx="0">
                  <c:v>140</c:v>
                </c:pt>
                <c:pt idx="1">
                  <c:v>65</c:v>
                </c:pt>
                <c:pt idx="2">
                  <c:v>72</c:v>
                </c:pt>
                <c:pt idx="3">
                  <c:v>87</c:v>
                </c:pt>
                <c:pt idx="4">
                  <c:v>26</c:v>
                </c:pt>
                <c:pt idx="5">
                  <c:v>162</c:v>
                </c:pt>
                <c:pt idx="6">
                  <c:v>290</c:v>
                </c:pt>
                <c:pt idx="7">
                  <c:v>110</c:v>
                </c:pt>
                <c:pt idx="8">
                  <c:v>129</c:v>
                </c:pt>
                <c:pt idx="9">
                  <c:v>443</c:v>
                </c:pt>
                <c:pt idx="10">
                  <c:v>295</c:v>
                </c:pt>
                <c:pt idx="11">
                  <c:v>84</c:v>
                </c:pt>
                <c:pt idx="12">
                  <c:v>189</c:v>
                </c:pt>
                <c:pt idx="13">
                  <c:v>276</c:v>
                </c:pt>
                <c:pt idx="14">
                  <c:v>391</c:v>
                </c:pt>
                <c:pt idx="15">
                  <c:v>612</c:v>
                </c:pt>
                <c:pt idx="16">
                  <c:v>197</c:v>
                </c:pt>
                <c:pt idx="17">
                  <c:v>202</c:v>
                </c:pt>
                <c:pt idx="18">
                  <c:v>864</c:v>
                </c:pt>
                <c:pt idx="19">
                  <c:v>749</c:v>
                </c:pt>
                <c:pt idx="20">
                  <c:v>379</c:v>
                </c:pt>
                <c:pt idx="21">
                  <c:v>1919</c:v>
                </c:pt>
                <c:pt idx="22">
                  <c:v>125</c:v>
                </c:pt>
                <c:pt idx="23">
                  <c:v>262.5</c:v>
                </c:pt>
                <c:pt idx="24">
                  <c:v>292</c:v>
                </c:pt>
                <c:pt idx="25">
                  <c:v>440</c:v>
                </c:pt>
                <c:pt idx="26">
                  <c:v>424</c:v>
                </c:pt>
                <c:pt idx="27">
                  <c:v>306</c:v>
                </c:pt>
                <c:pt idx="28">
                  <c:v>158</c:v>
                </c:pt>
                <c:pt idx="29">
                  <c:v>319</c:v>
                </c:pt>
                <c:pt idx="30">
                  <c:v>380</c:v>
                </c:pt>
                <c:pt idx="31">
                  <c:v>479</c:v>
                </c:pt>
                <c:pt idx="32">
                  <c:v>391</c:v>
                </c:pt>
                <c:pt idx="33">
                  <c:v>326</c:v>
                </c:pt>
                <c:pt idx="34">
                  <c:v>369</c:v>
                </c:pt>
                <c:pt idx="35">
                  <c:v>401</c:v>
                </c:pt>
                <c:pt idx="36">
                  <c:v>161</c:v>
                </c:pt>
                <c:pt idx="37">
                  <c:v>318</c:v>
                </c:pt>
                <c:pt idx="38">
                  <c:v>350</c:v>
                </c:pt>
                <c:pt idx="39">
                  <c:v>228</c:v>
                </c:pt>
                <c:pt idx="40">
                  <c:v>246</c:v>
                </c:pt>
                <c:pt idx="41">
                  <c:v>358</c:v>
                </c:pt>
                <c:pt idx="42">
                  <c:v>526</c:v>
                </c:pt>
                <c:pt idx="43">
                  <c:v>2032</c:v>
                </c:pt>
                <c:pt idx="44">
                  <c:v>1053.125</c:v>
                </c:pt>
                <c:pt idx="45">
                  <c:v>374.58333333333343</c:v>
                </c:pt>
                <c:pt idx="46">
                  <c:v>1840</c:v>
                </c:pt>
                <c:pt idx="47">
                  <c:v>1426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BD-49F6-85CF-807F4058ABAA}"/>
            </c:ext>
          </c:extLst>
        </c:ser>
        <c:ser>
          <c:idx val="1"/>
          <c:order val="1"/>
          <c:tx>
            <c:strRef>
              <c:f>Fct!$J$1</c:f>
              <c:strCache>
                <c:ptCount val="1"/>
                <c:pt idx="0">
                  <c:v>MTD_Cases_Fct_1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Fct!$J$2:$J$49</c:f>
              <c:numCache>
                <c:formatCode>General</c:formatCode>
                <c:ptCount val="48"/>
                <c:pt idx="4">
                  <c:v>-41.083250586633547</c:v>
                </c:pt>
                <c:pt idx="5">
                  <c:v>98.320892253878071</c:v>
                </c:pt>
                <c:pt idx="6">
                  <c:v>368.9153098011206</c:v>
                </c:pt>
                <c:pt idx="7">
                  <c:v>-15.745744068532289</c:v>
                </c:pt>
                <c:pt idx="8">
                  <c:v>136.09004235224239</c:v>
                </c:pt>
                <c:pt idx="9">
                  <c:v>416.07358505100899</c:v>
                </c:pt>
                <c:pt idx="10">
                  <c:v>430.184632747178</c:v>
                </c:pt>
                <c:pt idx="11">
                  <c:v>357.37166536316948</c:v>
                </c:pt>
                <c:pt idx="12">
                  <c:v>89.802116159190263</c:v>
                </c:pt>
                <c:pt idx="13">
                  <c:v>301.42807046281342</c:v>
                </c:pt>
                <c:pt idx="14">
                  <c:v>309.92199406912113</c:v>
                </c:pt>
                <c:pt idx="15">
                  <c:v>564.29586873736378</c:v>
                </c:pt>
                <c:pt idx="16">
                  <c:v>64.414879954859998</c:v>
                </c:pt>
                <c:pt idx="17">
                  <c:v>542.90561684275644</c:v>
                </c:pt>
                <c:pt idx="18">
                  <c:v>504.17696786878253</c:v>
                </c:pt>
                <c:pt idx="19">
                  <c:v>660.78383076182376</c:v>
                </c:pt>
                <c:pt idx="20">
                  <c:v>498.22610383249628</c:v>
                </c:pt>
                <c:pt idx="21">
                  <c:v>1153.60619250025</c:v>
                </c:pt>
                <c:pt idx="22">
                  <c:v>2393.1461760108091</c:v>
                </c:pt>
                <c:pt idx="23">
                  <c:v>199.1376526881871</c:v>
                </c:pt>
                <c:pt idx="24">
                  <c:v>284.68461467943803</c:v>
                </c:pt>
                <c:pt idx="25">
                  <c:v>272.07733449810348</c:v>
                </c:pt>
                <c:pt idx="26">
                  <c:v>729.0112353725599</c:v>
                </c:pt>
                <c:pt idx="27">
                  <c:v>496.48555722474299</c:v>
                </c:pt>
                <c:pt idx="28">
                  <c:v>171.894393691435</c:v>
                </c:pt>
                <c:pt idx="29">
                  <c:v>432.5563517602011</c:v>
                </c:pt>
                <c:pt idx="30">
                  <c:v>792.8404205327123</c:v>
                </c:pt>
                <c:pt idx="31">
                  <c:v>324.390602715022</c:v>
                </c:pt>
                <c:pt idx="32">
                  <c:v>283.87868678613029</c:v>
                </c:pt>
                <c:pt idx="33">
                  <c:v>1197.242084664987</c:v>
                </c:pt>
                <c:pt idx="34">
                  <c:v>444.75633012279337</c:v>
                </c:pt>
                <c:pt idx="35">
                  <c:v>398.09523336584618</c:v>
                </c:pt>
                <c:pt idx="36">
                  <c:v>343.22665553055151</c:v>
                </c:pt>
                <c:pt idx="37">
                  <c:v>225.0610310826321</c:v>
                </c:pt>
                <c:pt idx="38">
                  <c:v>445.06890165296647</c:v>
                </c:pt>
                <c:pt idx="39">
                  <c:v>337.60454677881728</c:v>
                </c:pt>
                <c:pt idx="40">
                  <c:v>176.90419281280691</c:v>
                </c:pt>
                <c:pt idx="41">
                  <c:v>682.86738590606149</c:v>
                </c:pt>
                <c:pt idx="42">
                  <c:v>868.75194184917348</c:v>
                </c:pt>
                <c:pt idx="43">
                  <c:v>548.90825745010716</c:v>
                </c:pt>
                <c:pt idx="44">
                  <c:v>-174.65742805371951</c:v>
                </c:pt>
                <c:pt idx="45">
                  <c:v>3740.8885208837451</c:v>
                </c:pt>
                <c:pt idx="46">
                  <c:v>497.82606556016668</c:v>
                </c:pt>
                <c:pt idx="47">
                  <c:v>1564.907432881158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BD-49F6-85CF-807F4058ABAA}"/>
            </c:ext>
          </c:extLst>
        </c:ser>
        <c:ser>
          <c:idx val="2"/>
          <c:order val="2"/>
          <c:tx>
            <c:strRef>
              <c:f>Fct!$K$1</c:f>
              <c:strCache>
                <c:ptCount val="1"/>
                <c:pt idx="0">
                  <c:v>MTD_Cases_Fct_2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Fct!$K$2:$K$49</c:f>
              <c:numCache>
                <c:formatCode>General</c:formatCode>
                <c:ptCount val="48"/>
                <c:pt idx="4">
                  <c:v>-48.788728109351347</c:v>
                </c:pt>
                <c:pt idx="5">
                  <c:v>98.512268527236216</c:v>
                </c:pt>
                <c:pt idx="6">
                  <c:v>366.4102365034646</c:v>
                </c:pt>
                <c:pt idx="7">
                  <c:v>1.8034725473652651</c:v>
                </c:pt>
                <c:pt idx="8">
                  <c:v>129.00405516243239</c:v>
                </c:pt>
                <c:pt idx="9">
                  <c:v>420.55336132614627</c:v>
                </c:pt>
                <c:pt idx="10">
                  <c:v>176.2434897907369</c:v>
                </c:pt>
                <c:pt idx="11">
                  <c:v>355.74745947587928</c:v>
                </c:pt>
                <c:pt idx="12">
                  <c:v>94.957214237982598</c:v>
                </c:pt>
                <c:pt idx="13">
                  <c:v>313.82694250201757</c:v>
                </c:pt>
                <c:pt idx="14">
                  <c:v>320.87318389120338</c:v>
                </c:pt>
                <c:pt idx="15">
                  <c:v>568.8988256887817</c:v>
                </c:pt>
                <c:pt idx="16">
                  <c:v>-6.5615494723728984</c:v>
                </c:pt>
                <c:pt idx="17">
                  <c:v>539.3172344896609</c:v>
                </c:pt>
                <c:pt idx="18">
                  <c:v>512.19739657434366</c:v>
                </c:pt>
                <c:pt idx="19">
                  <c:v>675.84651469449295</c:v>
                </c:pt>
                <c:pt idx="20">
                  <c:v>524.73494326989066</c:v>
                </c:pt>
                <c:pt idx="21">
                  <c:v>1142.219940706746</c:v>
                </c:pt>
                <c:pt idx="22">
                  <c:v>1310.673160758651</c:v>
                </c:pt>
                <c:pt idx="23">
                  <c:v>206.4286630514444</c:v>
                </c:pt>
                <c:pt idx="24">
                  <c:v>305.7145673858447</c:v>
                </c:pt>
                <c:pt idx="25">
                  <c:v>265.43361387389427</c:v>
                </c:pt>
                <c:pt idx="26">
                  <c:v>773.59111206968964</c:v>
                </c:pt>
                <c:pt idx="27">
                  <c:v>500.49111690810162</c:v>
                </c:pt>
                <c:pt idx="28">
                  <c:v>153.6701598753165</c:v>
                </c:pt>
                <c:pt idx="29">
                  <c:v>434.27136480627138</c:v>
                </c:pt>
                <c:pt idx="30">
                  <c:v>785.10732551096589</c:v>
                </c:pt>
                <c:pt idx="31">
                  <c:v>327.33156922071282</c:v>
                </c:pt>
                <c:pt idx="32">
                  <c:v>297.7820240857925</c:v>
                </c:pt>
                <c:pt idx="33">
                  <c:v>1195.410614410265</c:v>
                </c:pt>
                <c:pt idx="34">
                  <c:v>254.96959444101219</c:v>
                </c:pt>
                <c:pt idx="35">
                  <c:v>407.93911854627049</c:v>
                </c:pt>
                <c:pt idx="36">
                  <c:v>338.2041588366377</c:v>
                </c:pt>
                <c:pt idx="37">
                  <c:v>240.051151878208</c:v>
                </c:pt>
                <c:pt idx="38">
                  <c:v>465.85980254418121</c:v>
                </c:pt>
                <c:pt idx="39">
                  <c:v>331.26093283179438</c:v>
                </c:pt>
                <c:pt idx="40">
                  <c:v>161.21347699276319</c:v>
                </c:pt>
                <c:pt idx="41">
                  <c:v>691.62480771954768</c:v>
                </c:pt>
                <c:pt idx="42">
                  <c:v>873.50866178948445</c:v>
                </c:pt>
                <c:pt idx="43">
                  <c:v>557.73666641843954</c:v>
                </c:pt>
                <c:pt idx="44">
                  <c:v>-330.7008814962565</c:v>
                </c:pt>
                <c:pt idx="45">
                  <c:v>3781.3294666621882</c:v>
                </c:pt>
                <c:pt idx="46">
                  <c:v>293.04084652955368</c:v>
                </c:pt>
                <c:pt idx="47">
                  <c:v>1579.532299938071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BD-49F6-85CF-807F4058ABAA}"/>
            </c:ext>
          </c:extLst>
        </c:ser>
        <c:ser>
          <c:idx val="3"/>
          <c:order val="3"/>
          <c:tx>
            <c:strRef>
              <c:f>Fct!$L$1</c:f>
              <c:strCache>
                <c:ptCount val="1"/>
                <c:pt idx="0">
                  <c:v>MTD_Cases_Fct_3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Fct!$L$2:$L$49</c:f>
              <c:numCache>
                <c:formatCode>General</c:formatCode>
                <c:ptCount val="48"/>
                <c:pt idx="4">
                  <c:v>5.9906635372675074</c:v>
                </c:pt>
                <c:pt idx="5">
                  <c:v>95.555926823370342</c:v>
                </c:pt>
                <c:pt idx="6">
                  <c:v>382.20834102487601</c:v>
                </c:pt>
                <c:pt idx="7">
                  <c:v>-58.340146789749703</c:v>
                </c:pt>
                <c:pt idx="8">
                  <c:v>215.08866336993091</c:v>
                </c:pt>
                <c:pt idx="9">
                  <c:v>395.15534142138989</c:v>
                </c:pt>
                <c:pt idx="10">
                  <c:v>352.25092032577118</c:v>
                </c:pt>
                <c:pt idx="11">
                  <c:v>357.62859736187801</c:v>
                </c:pt>
                <c:pt idx="12">
                  <c:v>66.948931387292461</c:v>
                </c:pt>
                <c:pt idx="13">
                  <c:v>235.81222277387829</c:v>
                </c:pt>
                <c:pt idx="14">
                  <c:v>259.03832099994099</c:v>
                </c:pt>
                <c:pt idx="15">
                  <c:v>525.70828397774153</c:v>
                </c:pt>
                <c:pt idx="16">
                  <c:v>429.64519019699389</c:v>
                </c:pt>
                <c:pt idx="17">
                  <c:v>565.5321238589197</c:v>
                </c:pt>
                <c:pt idx="18">
                  <c:v>467.92860131662229</c:v>
                </c:pt>
                <c:pt idx="19">
                  <c:v>617.82100676594166</c:v>
                </c:pt>
                <c:pt idx="20">
                  <c:v>760.15880331229175</c:v>
                </c:pt>
                <c:pt idx="21">
                  <c:v>1205.4260120984959</c:v>
                </c:pt>
                <c:pt idx="22">
                  <c:v>1922.573722222344</c:v>
                </c:pt>
                <c:pt idx="23">
                  <c:v>159.68503199122739</c:v>
                </c:pt>
                <c:pt idx="24">
                  <c:v>191.61683059510909</c:v>
                </c:pt>
                <c:pt idx="25">
                  <c:v>302.87573620557151</c:v>
                </c:pt>
                <c:pt idx="26">
                  <c:v>505.55238260892372</c:v>
                </c:pt>
                <c:pt idx="27">
                  <c:v>471.37649470372207</c:v>
                </c:pt>
                <c:pt idx="28">
                  <c:v>264.97016779432357</c:v>
                </c:pt>
                <c:pt idx="29">
                  <c:v>431.21168623259109</c:v>
                </c:pt>
                <c:pt idx="30">
                  <c:v>823.90834440162109</c:v>
                </c:pt>
                <c:pt idx="31">
                  <c:v>317.72523652152239</c:v>
                </c:pt>
                <c:pt idx="32">
                  <c:v>468.29559388533818</c:v>
                </c:pt>
                <c:pt idx="33">
                  <c:v>1207.1848905906941</c:v>
                </c:pt>
                <c:pt idx="34">
                  <c:v>386.10334080455698</c:v>
                </c:pt>
                <c:pt idx="35">
                  <c:v>352.50761646634572</c:v>
                </c:pt>
                <c:pt idx="36">
                  <c:v>371.12897110661538</c:v>
                </c:pt>
                <c:pt idx="37">
                  <c:v>153.50430852270119</c:v>
                </c:pt>
                <c:pt idx="38">
                  <c:v>341.68824735186109</c:v>
                </c:pt>
                <c:pt idx="39">
                  <c:v>366.29498147238871</c:v>
                </c:pt>
                <c:pt idx="40">
                  <c:v>250.0792343241875</c:v>
                </c:pt>
                <c:pt idx="41">
                  <c:v>653.51347150869367</c:v>
                </c:pt>
                <c:pt idx="42">
                  <c:v>847.96673508838637</c:v>
                </c:pt>
                <c:pt idx="43">
                  <c:v>508.36789890507703</c:v>
                </c:pt>
                <c:pt idx="44">
                  <c:v>1683.8572552715159</c:v>
                </c:pt>
                <c:pt idx="45">
                  <c:v>3516.2134246666619</c:v>
                </c:pt>
                <c:pt idx="46">
                  <c:v>374.58333333333343</c:v>
                </c:pt>
                <c:pt idx="47">
                  <c:v>1531.605836362563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BD-49F6-85CF-807F4058A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0666832"/>
        <c:axId val="450668080"/>
      </c:lineChart>
      <c:catAx>
        <c:axId val="450666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668080"/>
        <c:crosses val="autoZero"/>
        <c:auto val="1"/>
        <c:lblAlgn val="ctr"/>
        <c:lblOffset val="100"/>
        <c:noMultiLvlLbl val="0"/>
      </c:catAx>
      <c:valAx>
        <c:axId val="45066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666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252412</xdr:colOff>
      <xdr:row>2</xdr:row>
      <xdr:rowOff>61912</xdr:rowOff>
    </xdr:from>
    <xdr:to>
      <xdr:col>19</xdr:col>
      <xdr:colOff>557212</xdr:colOff>
      <xdr:row>16</xdr:row>
      <xdr:rowOff>138112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opLeftCell="A25" workbookViewId="0">
      <selection activeCell="L6" sqref="L6:L49"/>
    </sheetView>
  </sheetViews>
  <sheetFormatPr defaultRowHeight="15" x14ac:dyDescent="0.25"/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2">
        <v>42035</v>
      </c>
      <c r="B2">
        <v>140</v>
      </c>
      <c r="C2">
        <v>3</v>
      </c>
      <c r="D2">
        <v>26.08</v>
      </c>
      <c r="E2">
        <v>448.64</v>
      </c>
      <c r="F2">
        <v>0</v>
      </c>
      <c r="G2">
        <v>0</v>
      </c>
      <c r="H2">
        <v>0</v>
      </c>
      <c r="I2">
        <v>2.1428571428571429E-2</v>
      </c>
    </row>
    <row r="3" spans="1:12" x14ac:dyDescent="0.25">
      <c r="A3" s="2">
        <v>42063</v>
      </c>
      <c r="B3">
        <v>65</v>
      </c>
      <c r="C3">
        <v>0</v>
      </c>
      <c r="D3">
        <v>26.36</v>
      </c>
      <c r="E3">
        <v>78.38</v>
      </c>
      <c r="F3">
        <v>0</v>
      </c>
      <c r="G3">
        <v>0</v>
      </c>
      <c r="H3">
        <v>0</v>
      </c>
      <c r="I3">
        <v>0</v>
      </c>
    </row>
    <row r="4" spans="1:12" x14ac:dyDescent="0.25">
      <c r="A4" s="2">
        <v>42094</v>
      </c>
      <c r="B4">
        <v>72</v>
      </c>
      <c r="C4">
        <v>0</v>
      </c>
      <c r="D4">
        <v>27.12</v>
      </c>
      <c r="E4">
        <v>70.700000000000017</v>
      </c>
      <c r="F4">
        <v>0</v>
      </c>
      <c r="G4">
        <v>0</v>
      </c>
      <c r="H4">
        <v>0</v>
      </c>
      <c r="I4">
        <v>0</v>
      </c>
    </row>
    <row r="5" spans="1:12" x14ac:dyDescent="0.25">
      <c r="A5" s="2">
        <v>42124</v>
      </c>
      <c r="B5">
        <v>87</v>
      </c>
      <c r="C5">
        <v>0</v>
      </c>
      <c r="D5">
        <v>28.2</v>
      </c>
      <c r="E5">
        <v>71.179999999999993</v>
      </c>
      <c r="F5">
        <v>0.25</v>
      </c>
      <c r="G5">
        <v>0</v>
      </c>
      <c r="H5">
        <v>0</v>
      </c>
      <c r="I5">
        <v>0</v>
      </c>
    </row>
    <row r="6" spans="1:12" x14ac:dyDescent="0.25">
      <c r="A6" s="2">
        <v>42155</v>
      </c>
      <c r="B6">
        <v>26</v>
      </c>
      <c r="C6">
        <v>0</v>
      </c>
      <c r="D6">
        <v>29.22</v>
      </c>
      <c r="E6">
        <v>21.06</v>
      </c>
      <c r="F6">
        <v>0</v>
      </c>
      <c r="G6">
        <v>0</v>
      </c>
      <c r="H6">
        <v>0</v>
      </c>
      <c r="I6">
        <v>0</v>
      </c>
      <c r="J6">
        <v>-41.083250586633547</v>
      </c>
      <c r="K6">
        <v>-48.788728109351347</v>
      </c>
      <c r="L6">
        <v>5.9906635372675074</v>
      </c>
    </row>
    <row r="7" spans="1:12" x14ac:dyDescent="0.25">
      <c r="A7" s="2">
        <v>42185</v>
      </c>
      <c r="B7">
        <v>162</v>
      </c>
      <c r="C7">
        <v>0</v>
      </c>
      <c r="D7">
        <v>28.44</v>
      </c>
      <c r="E7">
        <v>297.39999999999998</v>
      </c>
      <c r="F7">
        <v>0</v>
      </c>
      <c r="G7">
        <v>0</v>
      </c>
      <c r="H7">
        <v>0</v>
      </c>
      <c r="I7">
        <v>0</v>
      </c>
      <c r="J7">
        <v>98.320892253878071</v>
      </c>
      <c r="K7">
        <v>98.512268527236216</v>
      </c>
      <c r="L7">
        <v>95.555926823370342</v>
      </c>
    </row>
    <row r="8" spans="1:12" x14ac:dyDescent="0.25">
      <c r="A8" s="2">
        <v>42216</v>
      </c>
      <c r="B8">
        <v>290</v>
      </c>
      <c r="C8">
        <v>1</v>
      </c>
      <c r="D8">
        <v>28.433333333333341</v>
      </c>
      <c r="E8">
        <v>156.34</v>
      </c>
      <c r="F8">
        <v>0.32250000000000001</v>
      </c>
      <c r="G8">
        <v>0.23499999999999999</v>
      </c>
      <c r="H8">
        <v>0</v>
      </c>
      <c r="I8">
        <v>3.448275862068965E-3</v>
      </c>
      <c r="J8">
        <v>368.9153098011206</v>
      </c>
      <c r="K8">
        <v>366.4102365034646</v>
      </c>
      <c r="L8">
        <v>382.20834102487601</v>
      </c>
    </row>
    <row r="9" spans="1:12" x14ac:dyDescent="0.25">
      <c r="A9" s="2">
        <v>42247</v>
      </c>
      <c r="B9">
        <v>110</v>
      </c>
      <c r="C9">
        <v>0</v>
      </c>
      <c r="D9">
        <v>28.82</v>
      </c>
      <c r="E9">
        <v>150.84</v>
      </c>
      <c r="F9">
        <v>6.6000000000000003E-2</v>
      </c>
      <c r="G9">
        <v>0</v>
      </c>
      <c r="H9">
        <v>0</v>
      </c>
      <c r="I9">
        <v>0</v>
      </c>
      <c r="J9">
        <v>-15.745744068532289</v>
      </c>
      <c r="K9">
        <v>1.8034725473652651</v>
      </c>
      <c r="L9">
        <v>-58.340146789749703</v>
      </c>
    </row>
    <row r="10" spans="1:12" x14ac:dyDescent="0.25">
      <c r="A10" s="2">
        <v>42277</v>
      </c>
      <c r="B10">
        <v>129</v>
      </c>
      <c r="C10">
        <v>0</v>
      </c>
      <c r="D10">
        <v>28.36</v>
      </c>
      <c r="E10">
        <v>185.98</v>
      </c>
      <c r="F10">
        <v>0.09</v>
      </c>
      <c r="G10">
        <v>0</v>
      </c>
      <c r="H10">
        <v>0.25</v>
      </c>
      <c r="I10">
        <v>0</v>
      </c>
      <c r="J10">
        <v>136.09004235224239</v>
      </c>
      <c r="K10">
        <v>129.00405516243239</v>
      </c>
      <c r="L10">
        <v>215.08866336993091</v>
      </c>
    </row>
    <row r="11" spans="1:12" x14ac:dyDescent="0.25">
      <c r="A11" s="2">
        <v>42308</v>
      </c>
      <c r="B11">
        <v>443</v>
      </c>
      <c r="C11">
        <v>0</v>
      </c>
      <c r="D11">
        <v>28.44</v>
      </c>
      <c r="E11">
        <v>155.54</v>
      </c>
      <c r="F11">
        <v>0.14499999999999999</v>
      </c>
      <c r="G11">
        <v>0.25</v>
      </c>
      <c r="H11">
        <v>0</v>
      </c>
      <c r="I11">
        <v>0</v>
      </c>
      <c r="J11">
        <v>416.07358505100899</v>
      </c>
      <c r="K11">
        <v>420.55336132614627</v>
      </c>
      <c r="L11">
        <v>395.15534142138989</v>
      </c>
    </row>
    <row r="12" spans="1:12" x14ac:dyDescent="0.25">
      <c r="A12" s="2">
        <v>42338</v>
      </c>
      <c r="B12">
        <v>295</v>
      </c>
      <c r="C12">
        <v>1</v>
      </c>
      <c r="D12">
        <v>27.78</v>
      </c>
      <c r="E12">
        <v>229.8</v>
      </c>
      <c r="F12">
        <v>8.8000000000000009E-2</v>
      </c>
      <c r="G12">
        <v>0</v>
      </c>
      <c r="H12">
        <v>0</v>
      </c>
      <c r="I12">
        <v>3.3898305084745762E-3</v>
      </c>
      <c r="J12">
        <v>430.184632747178</v>
      </c>
      <c r="K12">
        <v>176.2434897907369</v>
      </c>
      <c r="L12">
        <v>352.25092032577118</v>
      </c>
    </row>
    <row r="13" spans="1:12" x14ac:dyDescent="0.25">
      <c r="A13" s="2">
        <v>42369</v>
      </c>
      <c r="B13">
        <v>84</v>
      </c>
      <c r="C13">
        <v>0</v>
      </c>
      <c r="D13">
        <v>27.14</v>
      </c>
      <c r="E13">
        <v>347.08</v>
      </c>
      <c r="F13">
        <v>0.14249999999999999</v>
      </c>
      <c r="G13">
        <v>0</v>
      </c>
      <c r="H13">
        <v>0.1225</v>
      </c>
      <c r="I13">
        <v>0</v>
      </c>
      <c r="J13">
        <v>357.37166536316948</v>
      </c>
      <c r="K13">
        <v>355.74745947587928</v>
      </c>
      <c r="L13">
        <v>357.62859736187801</v>
      </c>
    </row>
    <row r="14" spans="1:12" x14ac:dyDescent="0.25">
      <c r="A14" s="2">
        <v>42400</v>
      </c>
      <c r="B14">
        <v>189</v>
      </c>
      <c r="C14">
        <v>1</v>
      </c>
      <c r="D14">
        <v>26.74</v>
      </c>
      <c r="E14">
        <v>221.62</v>
      </c>
      <c r="F14">
        <v>7.5999999999999998E-2</v>
      </c>
      <c r="G14">
        <v>0.14599999999999999</v>
      </c>
      <c r="H14">
        <v>7.0000000000000007E-2</v>
      </c>
      <c r="I14">
        <v>5.2910052910052907E-3</v>
      </c>
      <c r="J14">
        <v>89.802116159190263</v>
      </c>
      <c r="K14">
        <v>94.957214237982598</v>
      </c>
      <c r="L14">
        <v>66.948931387292461</v>
      </c>
    </row>
    <row r="15" spans="1:12" x14ac:dyDescent="0.25">
      <c r="A15" s="2">
        <v>42429</v>
      </c>
      <c r="B15">
        <v>276</v>
      </c>
      <c r="C15">
        <v>0</v>
      </c>
      <c r="D15">
        <v>26.66</v>
      </c>
      <c r="E15">
        <v>201.48</v>
      </c>
      <c r="F15">
        <v>9.2499999999999999E-2</v>
      </c>
      <c r="G15">
        <v>0.155</v>
      </c>
      <c r="H15">
        <v>0.14249999999999999</v>
      </c>
      <c r="I15">
        <v>0</v>
      </c>
      <c r="J15">
        <v>301.42807046281342</v>
      </c>
      <c r="K15">
        <v>313.82694250201757</v>
      </c>
      <c r="L15">
        <v>235.81222277387829</v>
      </c>
    </row>
    <row r="16" spans="1:12" x14ac:dyDescent="0.25">
      <c r="A16" s="2">
        <v>42460</v>
      </c>
      <c r="B16">
        <v>391</v>
      </c>
      <c r="C16">
        <v>2</v>
      </c>
      <c r="D16">
        <v>27.76</v>
      </c>
      <c r="E16">
        <v>37.637999999999998</v>
      </c>
      <c r="F16">
        <v>0</v>
      </c>
      <c r="G16">
        <v>7.7499999999999999E-2</v>
      </c>
      <c r="H16">
        <v>0</v>
      </c>
      <c r="I16">
        <v>5.1150895140664966E-3</v>
      </c>
      <c r="J16">
        <v>309.92199406912113</v>
      </c>
      <c r="K16">
        <v>320.87318389120338</v>
      </c>
      <c r="L16">
        <v>259.03832099994099</v>
      </c>
    </row>
    <row r="17" spans="1:12" x14ac:dyDescent="0.25">
      <c r="A17" s="2">
        <v>42490</v>
      </c>
      <c r="B17">
        <v>612</v>
      </c>
      <c r="C17">
        <v>2</v>
      </c>
      <c r="D17">
        <v>29.04</v>
      </c>
      <c r="E17">
        <v>46.88</v>
      </c>
      <c r="F17">
        <v>0.08</v>
      </c>
      <c r="G17">
        <v>4.7500000000000001E-2</v>
      </c>
      <c r="H17">
        <v>0</v>
      </c>
      <c r="I17">
        <v>3.26797385620915E-3</v>
      </c>
      <c r="J17">
        <v>564.29586873736378</v>
      </c>
      <c r="K17">
        <v>568.8988256887817</v>
      </c>
      <c r="L17">
        <v>525.70828397774153</v>
      </c>
    </row>
    <row r="18" spans="1:12" x14ac:dyDescent="0.25">
      <c r="A18" s="2">
        <v>42521</v>
      </c>
      <c r="B18">
        <v>197</v>
      </c>
      <c r="C18">
        <v>1</v>
      </c>
      <c r="D18">
        <v>29.5</v>
      </c>
      <c r="E18">
        <v>129.5</v>
      </c>
      <c r="F18">
        <v>4.5999999999999999E-2</v>
      </c>
      <c r="G18">
        <v>0</v>
      </c>
      <c r="H18">
        <v>0</v>
      </c>
      <c r="I18">
        <v>5.076142131979695E-3</v>
      </c>
      <c r="J18">
        <v>64.414879954859998</v>
      </c>
      <c r="K18">
        <v>-6.5615494723728984</v>
      </c>
      <c r="L18">
        <v>429.64519019699389</v>
      </c>
    </row>
    <row r="19" spans="1:12" x14ac:dyDescent="0.25">
      <c r="A19" s="2">
        <v>42551</v>
      </c>
      <c r="B19">
        <v>202</v>
      </c>
      <c r="C19">
        <v>1</v>
      </c>
      <c r="D19">
        <v>29.28</v>
      </c>
      <c r="E19">
        <v>183.64</v>
      </c>
      <c r="F19">
        <v>5.7500000000000002E-2</v>
      </c>
      <c r="G19">
        <v>0</v>
      </c>
      <c r="H19">
        <v>0</v>
      </c>
      <c r="I19">
        <v>4.9504950495049514E-3</v>
      </c>
      <c r="J19">
        <v>542.90561684275644</v>
      </c>
      <c r="K19">
        <v>539.3172344896609</v>
      </c>
      <c r="L19">
        <v>565.5321238589197</v>
      </c>
    </row>
    <row r="20" spans="1:12" x14ac:dyDescent="0.25">
      <c r="A20" s="2">
        <v>42582</v>
      </c>
      <c r="B20">
        <v>864</v>
      </c>
      <c r="C20">
        <v>7</v>
      </c>
      <c r="D20">
        <v>28.1</v>
      </c>
      <c r="E20">
        <v>369.14</v>
      </c>
      <c r="F20">
        <v>0.13400000000000001</v>
      </c>
      <c r="G20">
        <v>0</v>
      </c>
      <c r="H20">
        <v>0</v>
      </c>
      <c r="I20">
        <v>8.1018518518518514E-3</v>
      </c>
      <c r="J20">
        <v>504.17696786878253</v>
      </c>
      <c r="K20">
        <v>512.19739657434366</v>
      </c>
      <c r="L20">
        <v>467.92860131662229</v>
      </c>
    </row>
    <row r="21" spans="1:12" x14ac:dyDescent="0.25">
      <c r="A21" s="2">
        <v>42613</v>
      </c>
      <c r="B21">
        <v>749</v>
      </c>
      <c r="C21">
        <v>5</v>
      </c>
      <c r="D21">
        <v>29.16</v>
      </c>
      <c r="E21">
        <v>85.22</v>
      </c>
      <c r="F21">
        <v>0.13</v>
      </c>
      <c r="G21">
        <v>0.17749999999999999</v>
      </c>
      <c r="H21">
        <v>0.17</v>
      </c>
      <c r="I21">
        <v>6.6755674232309749E-3</v>
      </c>
      <c r="J21">
        <v>660.78383076182376</v>
      </c>
      <c r="K21">
        <v>675.84651469449295</v>
      </c>
      <c r="L21">
        <v>617.82100676594166</v>
      </c>
    </row>
    <row r="22" spans="1:12" x14ac:dyDescent="0.25">
      <c r="A22" s="2">
        <v>42643</v>
      </c>
      <c r="B22">
        <v>379</v>
      </c>
      <c r="C22">
        <v>4</v>
      </c>
      <c r="D22">
        <v>28.62</v>
      </c>
      <c r="E22">
        <v>214.58</v>
      </c>
      <c r="F22">
        <v>0.1225</v>
      </c>
      <c r="G22">
        <v>8.7499999999999994E-2</v>
      </c>
      <c r="H22">
        <v>0.16250000000000001</v>
      </c>
      <c r="I22">
        <v>1.0554089709762529E-2</v>
      </c>
      <c r="J22">
        <v>498.22610383249628</v>
      </c>
      <c r="K22">
        <v>524.73494326989066</v>
      </c>
      <c r="L22">
        <v>760.15880331229175</v>
      </c>
    </row>
    <row r="23" spans="1:12" x14ac:dyDescent="0.25">
      <c r="A23" s="2">
        <v>42674</v>
      </c>
      <c r="B23">
        <v>1919</v>
      </c>
      <c r="C23">
        <v>5</v>
      </c>
      <c r="D23">
        <v>28.04</v>
      </c>
      <c r="E23">
        <v>368.88</v>
      </c>
      <c r="F23">
        <v>0.122</v>
      </c>
      <c r="G23">
        <v>7.400000000000001E-2</v>
      </c>
      <c r="H23">
        <v>0.13400000000000001</v>
      </c>
      <c r="I23">
        <v>2.605523710265764E-3</v>
      </c>
      <c r="J23">
        <v>1153.60619250025</v>
      </c>
      <c r="K23">
        <v>1142.219940706746</v>
      </c>
      <c r="L23">
        <v>1205.4260120984959</v>
      </c>
    </row>
    <row r="24" spans="1:12" x14ac:dyDescent="0.25">
      <c r="A24" s="2">
        <v>42704</v>
      </c>
      <c r="B24">
        <v>125</v>
      </c>
      <c r="C24">
        <v>0</v>
      </c>
      <c r="D24">
        <v>27.19</v>
      </c>
      <c r="E24">
        <v>469.89499999999998</v>
      </c>
      <c r="F24">
        <v>4.7500000000000001E-2</v>
      </c>
      <c r="G24">
        <v>7.7499999999999999E-2</v>
      </c>
      <c r="H24">
        <v>0</v>
      </c>
      <c r="I24">
        <v>0</v>
      </c>
      <c r="J24">
        <v>2393.1461760108091</v>
      </c>
      <c r="K24">
        <v>1310.673160758651</v>
      </c>
      <c r="L24">
        <v>1922.573722222344</v>
      </c>
    </row>
    <row r="25" spans="1:12" x14ac:dyDescent="0.25">
      <c r="A25" s="2">
        <v>42735</v>
      </c>
      <c r="B25">
        <v>262.5</v>
      </c>
      <c r="C25">
        <v>0.625</v>
      </c>
      <c r="D25">
        <v>27.42</v>
      </c>
      <c r="E25">
        <v>332.78</v>
      </c>
      <c r="F25">
        <v>0.12</v>
      </c>
      <c r="G25">
        <v>8.7499999999999994E-2</v>
      </c>
      <c r="H25">
        <v>0.13500000000000001</v>
      </c>
      <c r="I25">
        <v>2.3809523809523812E-3</v>
      </c>
      <c r="J25">
        <v>199.1376526881871</v>
      </c>
      <c r="K25">
        <v>206.4286630514444</v>
      </c>
      <c r="L25">
        <v>159.68503199122739</v>
      </c>
    </row>
    <row r="26" spans="1:12" x14ac:dyDescent="0.25">
      <c r="A26" s="2">
        <v>42766</v>
      </c>
      <c r="B26">
        <v>292</v>
      </c>
      <c r="C26">
        <v>1</v>
      </c>
      <c r="D26">
        <v>26.42</v>
      </c>
      <c r="E26">
        <v>556.62000000000012</v>
      </c>
      <c r="F26">
        <v>0.11</v>
      </c>
      <c r="G26">
        <v>0</v>
      </c>
      <c r="H26">
        <v>0.106</v>
      </c>
      <c r="I26">
        <v>3.4246575342465752E-3</v>
      </c>
      <c r="J26">
        <v>284.68461467943803</v>
      </c>
      <c r="K26">
        <v>305.7145673858447</v>
      </c>
      <c r="L26">
        <v>191.61683059510909</v>
      </c>
    </row>
    <row r="27" spans="1:12" x14ac:dyDescent="0.25">
      <c r="A27" s="2">
        <v>42794</v>
      </c>
      <c r="B27">
        <v>440</v>
      </c>
      <c r="C27">
        <v>3</v>
      </c>
      <c r="D27">
        <v>26.34</v>
      </c>
      <c r="E27">
        <v>161.4</v>
      </c>
      <c r="F27">
        <v>7.0000000000000007E-2</v>
      </c>
      <c r="G27">
        <v>0.13750000000000001</v>
      </c>
      <c r="H27">
        <v>0</v>
      </c>
      <c r="I27">
        <v>6.8181818181818179E-3</v>
      </c>
      <c r="J27">
        <v>272.07733449810348</v>
      </c>
      <c r="K27">
        <v>265.43361387389427</v>
      </c>
      <c r="L27">
        <v>302.87573620557151</v>
      </c>
    </row>
    <row r="28" spans="1:12" x14ac:dyDescent="0.25">
      <c r="A28" s="2">
        <v>42825</v>
      </c>
      <c r="B28">
        <v>424</v>
      </c>
      <c r="C28">
        <v>1</v>
      </c>
      <c r="D28">
        <v>26.9</v>
      </c>
      <c r="E28">
        <v>306.005</v>
      </c>
      <c r="F28">
        <v>0.04</v>
      </c>
      <c r="G28">
        <v>6.25E-2</v>
      </c>
      <c r="H28">
        <v>5.7500000000000002E-2</v>
      </c>
      <c r="I28">
        <v>2.3584905660377362E-3</v>
      </c>
      <c r="J28">
        <v>729.0112353725599</v>
      </c>
      <c r="K28">
        <v>773.59111206968964</v>
      </c>
      <c r="L28">
        <v>505.55238260892372</v>
      </c>
    </row>
    <row r="29" spans="1:12" x14ac:dyDescent="0.25">
      <c r="A29" s="2">
        <v>42855</v>
      </c>
      <c r="B29">
        <v>306</v>
      </c>
      <c r="C29">
        <v>1</v>
      </c>
      <c r="D29">
        <v>27.84</v>
      </c>
      <c r="E29">
        <v>213.66</v>
      </c>
      <c r="F29">
        <v>7.5999999999999998E-2</v>
      </c>
      <c r="G29">
        <v>0.114</v>
      </c>
      <c r="H29">
        <v>0</v>
      </c>
      <c r="I29">
        <v>3.26797385620915E-3</v>
      </c>
      <c r="J29">
        <v>496.48555722474299</v>
      </c>
      <c r="K29">
        <v>500.49111690810162</v>
      </c>
      <c r="L29">
        <v>471.37649470372207</v>
      </c>
    </row>
    <row r="30" spans="1:12" x14ac:dyDescent="0.25">
      <c r="A30" s="2">
        <v>42886</v>
      </c>
      <c r="B30">
        <v>158</v>
      </c>
      <c r="C30">
        <v>1</v>
      </c>
      <c r="D30">
        <v>28.96</v>
      </c>
      <c r="E30">
        <v>160.82</v>
      </c>
      <c r="F30">
        <v>0.08</v>
      </c>
      <c r="G30">
        <v>0.14249999999999999</v>
      </c>
      <c r="H30">
        <v>0</v>
      </c>
      <c r="I30">
        <v>6.3291139240506328E-3</v>
      </c>
      <c r="J30">
        <v>171.894393691435</v>
      </c>
      <c r="K30">
        <v>153.6701598753165</v>
      </c>
      <c r="L30">
        <v>264.97016779432357</v>
      </c>
    </row>
    <row r="31" spans="1:12" x14ac:dyDescent="0.25">
      <c r="A31" s="2">
        <v>42916</v>
      </c>
      <c r="B31">
        <v>319</v>
      </c>
      <c r="C31">
        <v>1</v>
      </c>
      <c r="D31">
        <v>28.86</v>
      </c>
      <c r="E31">
        <v>189.1</v>
      </c>
      <c r="F31">
        <v>0.02</v>
      </c>
      <c r="G31">
        <v>0</v>
      </c>
      <c r="H31">
        <v>0</v>
      </c>
      <c r="I31">
        <v>3.134796238244514E-3</v>
      </c>
      <c r="J31">
        <v>432.5563517602011</v>
      </c>
      <c r="K31">
        <v>434.27136480627138</v>
      </c>
      <c r="L31">
        <v>431.21168623259109</v>
      </c>
    </row>
    <row r="32" spans="1:12" x14ac:dyDescent="0.25">
      <c r="A32" s="2">
        <v>42947</v>
      </c>
      <c r="B32">
        <v>380</v>
      </c>
      <c r="C32">
        <v>3</v>
      </c>
      <c r="D32">
        <v>27.76</v>
      </c>
      <c r="E32">
        <v>320.12</v>
      </c>
      <c r="F32">
        <v>6.4000000000000001E-2</v>
      </c>
      <c r="G32">
        <v>0</v>
      </c>
      <c r="H32">
        <v>0.05</v>
      </c>
      <c r="I32">
        <v>7.8947368421052634E-3</v>
      </c>
      <c r="J32">
        <v>792.8404205327123</v>
      </c>
      <c r="K32">
        <v>785.10732551096589</v>
      </c>
      <c r="L32">
        <v>823.90834440162109</v>
      </c>
    </row>
    <row r="33" spans="1:12" x14ac:dyDescent="0.25">
      <c r="A33" s="2">
        <v>42978</v>
      </c>
      <c r="B33">
        <v>479</v>
      </c>
      <c r="C33">
        <v>2</v>
      </c>
      <c r="D33">
        <v>28.54</v>
      </c>
      <c r="E33">
        <v>162.16</v>
      </c>
      <c r="F33">
        <v>7.0000000000000007E-2</v>
      </c>
      <c r="G33">
        <v>0</v>
      </c>
      <c r="H33">
        <v>0.1125</v>
      </c>
      <c r="I33">
        <v>4.1753653444676414E-3</v>
      </c>
      <c r="J33">
        <v>324.390602715022</v>
      </c>
      <c r="K33">
        <v>327.33156922071282</v>
      </c>
      <c r="L33">
        <v>317.72523652152239</v>
      </c>
    </row>
    <row r="34" spans="1:12" x14ac:dyDescent="0.25">
      <c r="A34" s="2">
        <v>43008</v>
      </c>
      <c r="B34">
        <v>391</v>
      </c>
      <c r="C34">
        <v>1</v>
      </c>
      <c r="D34">
        <v>28.22</v>
      </c>
      <c r="E34">
        <v>333.64</v>
      </c>
      <c r="F34">
        <v>8.7499999999999994E-2</v>
      </c>
      <c r="G34">
        <v>0</v>
      </c>
      <c r="H34">
        <v>0</v>
      </c>
      <c r="I34">
        <v>2.5575447570332479E-3</v>
      </c>
      <c r="J34">
        <v>283.87868678613029</v>
      </c>
      <c r="K34">
        <v>297.7820240857925</v>
      </c>
      <c r="L34">
        <v>468.29559388533818</v>
      </c>
    </row>
    <row r="35" spans="1:12" x14ac:dyDescent="0.25">
      <c r="A35" s="2">
        <v>43039</v>
      </c>
      <c r="B35">
        <v>326</v>
      </c>
      <c r="C35">
        <v>5</v>
      </c>
      <c r="D35">
        <v>27.94</v>
      </c>
      <c r="E35">
        <v>255.4</v>
      </c>
      <c r="F35">
        <v>3.7999999999999999E-2</v>
      </c>
      <c r="G35">
        <v>0.04</v>
      </c>
      <c r="H35">
        <v>0</v>
      </c>
      <c r="I35">
        <v>1.5337423312883441E-2</v>
      </c>
      <c r="J35">
        <v>1197.242084664987</v>
      </c>
      <c r="K35">
        <v>1195.410614410265</v>
      </c>
      <c r="L35">
        <v>1207.1848905906941</v>
      </c>
    </row>
    <row r="36" spans="1:12" x14ac:dyDescent="0.25">
      <c r="A36" s="2">
        <v>43069</v>
      </c>
      <c r="B36">
        <v>369</v>
      </c>
      <c r="C36">
        <v>2</v>
      </c>
      <c r="D36">
        <v>28.06</v>
      </c>
      <c r="E36">
        <v>234.32</v>
      </c>
      <c r="F36">
        <v>0.05</v>
      </c>
      <c r="G36">
        <v>0</v>
      </c>
      <c r="H36">
        <v>4.4999999999999998E-2</v>
      </c>
      <c r="I36">
        <v>5.4200542005420054E-3</v>
      </c>
      <c r="J36">
        <v>444.75633012279337</v>
      </c>
      <c r="K36">
        <v>254.96959444101219</v>
      </c>
      <c r="L36">
        <v>386.10334080455698</v>
      </c>
    </row>
    <row r="37" spans="1:12" x14ac:dyDescent="0.25">
      <c r="A37" s="2">
        <v>43100</v>
      </c>
      <c r="B37">
        <v>401</v>
      </c>
      <c r="C37">
        <v>3</v>
      </c>
      <c r="D37">
        <v>27.1</v>
      </c>
      <c r="E37">
        <v>972.51999999999987</v>
      </c>
      <c r="F37">
        <v>7.0000000000000007E-2</v>
      </c>
      <c r="G37">
        <v>6.4000000000000001E-2</v>
      </c>
      <c r="H37">
        <v>6.4000000000000001E-2</v>
      </c>
      <c r="I37">
        <v>7.481296758104738E-3</v>
      </c>
      <c r="J37">
        <v>398.09523336584618</v>
      </c>
      <c r="K37">
        <v>407.93911854627049</v>
      </c>
      <c r="L37">
        <v>352.50761646634572</v>
      </c>
    </row>
    <row r="38" spans="1:12" x14ac:dyDescent="0.25">
      <c r="A38" s="2">
        <v>43131</v>
      </c>
      <c r="B38">
        <v>161</v>
      </c>
      <c r="C38">
        <v>2</v>
      </c>
      <c r="D38">
        <v>26.46</v>
      </c>
      <c r="E38">
        <v>820.18</v>
      </c>
      <c r="F38">
        <v>8.2500000000000004E-2</v>
      </c>
      <c r="G38">
        <v>0</v>
      </c>
      <c r="H38">
        <v>0</v>
      </c>
      <c r="I38">
        <v>1.2422360248447201E-2</v>
      </c>
      <c r="J38">
        <v>343.22665553055151</v>
      </c>
      <c r="K38">
        <v>338.2041588366377</v>
      </c>
      <c r="L38">
        <v>371.12897110661538</v>
      </c>
    </row>
    <row r="39" spans="1:12" x14ac:dyDescent="0.25">
      <c r="A39" s="2">
        <v>43159</v>
      </c>
      <c r="B39">
        <v>318</v>
      </c>
      <c r="C39">
        <v>1</v>
      </c>
      <c r="D39">
        <v>26.64</v>
      </c>
      <c r="E39">
        <v>576.52</v>
      </c>
      <c r="F39">
        <v>6.25E-2</v>
      </c>
      <c r="G39">
        <v>3.7499999999999999E-2</v>
      </c>
      <c r="H39">
        <v>0</v>
      </c>
      <c r="I39">
        <v>3.1446540880503151E-3</v>
      </c>
      <c r="J39">
        <v>225.0610310826321</v>
      </c>
      <c r="K39">
        <v>240.051151878208</v>
      </c>
      <c r="L39">
        <v>153.50430852270119</v>
      </c>
    </row>
    <row r="40" spans="1:12" x14ac:dyDescent="0.25">
      <c r="A40" s="2">
        <v>43190</v>
      </c>
      <c r="B40">
        <v>350</v>
      </c>
      <c r="C40">
        <v>3</v>
      </c>
      <c r="D40">
        <v>27.32</v>
      </c>
      <c r="E40">
        <v>257.02</v>
      </c>
      <c r="F40">
        <v>0.05</v>
      </c>
      <c r="G40">
        <v>7.0000000000000007E-2</v>
      </c>
      <c r="H40">
        <v>0.04</v>
      </c>
      <c r="I40">
        <v>8.5714285714285719E-3</v>
      </c>
      <c r="J40">
        <v>445.06890165296647</v>
      </c>
      <c r="K40">
        <v>465.85980254418121</v>
      </c>
      <c r="L40">
        <v>341.68824735186109</v>
      </c>
    </row>
    <row r="41" spans="1:12" x14ac:dyDescent="0.25">
      <c r="A41" s="2">
        <v>43220</v>
      </c>
      <c r="B41">
        <v>228</v>
      </c>
      <c r="C41">
        <v>2</v>
      </c>
      <c r="D41">
        <v>28.02</v>
      </c>
      <c r="E41">
        <v>185.56</v>
      </c>
      <c r="F41">
        <v>2.4E-2</v>
      </c>
      <c r="G41">
        <v>0</v>
      </c>
      <c r="H41">
        <v>8.5999999999999993E-2</v>
      </c>
      <c r="I41">
        <v>8.771929824561403E-3</v>
      </c>
      <c r="J41">
        <v>337.60454677881728</v>
      </c>
      <c r="K41">
        <v>331.26093283179438</v>
      </c>
      <c r="L41">
        <v>366.29498147238871</v>
      </c>
    </row>
    <row r="42" spans="1:12" x14ac:dyDescent="0.25">
      <c r="A42" s="2">
        <v>43251</v>
      </c>
      <c r="B42">
        <v>246</v>
      </c>
      <c r="C42">
        <v>0</v>
      </c>
      <c r="D42">
        <v>28.74</v>
      </c>
      <c r="E42">
        <v>178.56</v>
      </c>
      <c r="F42">
        <v>4.7500000000000001E-2</v>
      </c>
      <c r="G42">
        <v>0</v>
      </c>
      <c r="H42">
        <v>0</v>
      </c>
      <c r="I42">
        <v>0</v>
      </c>
      <c r="J42">
        <v>176.90419281280691</v>
      </c>
      <c r="K42">
        <v>161.21347699276319</v>
      </c>
      <c r="L42">
        <v>250.0792343241875</v>
      </c>
    </row>
    <row r="43" spans="1:12" x14ac:dyDescent="0.25">
      <c r="A43" s="2">
        <v>43281</v>
      </c>
      <c r="B43">
        <v>358</v>
      </c>
      <c r="C43">
        <v>7</v>
      </c>
      <c r="D43">
        <v>28.56</v>
      </c>
      <c r="E43">
        <v>201</v>
      </c>
      <c r="F43">
        <v>4.4999999999999998E-2</v>
      </c>
      <c r="G43">
        <v>6.7500000000000004E-2</v>
      </c>
      <c r="H43">
        <v>3.2500000000000001E-2</v>
      </c>
      <c r="I43">
        <v>1.9553072625698321E-2</v>
      </c>
      <c r="J43">
        <v>682.86738590606149</v>
      </c>
      <c r="K43">
        <v>691.62480771954768</v>
      </c>
      <c r="L43">
        <v>653.51347150869367</v>
      </c>
    </row>
    <row r="44" spans="1:12" x14ac:dyDescent="0.25">
      <c r="A44" s="2">
        <v>43312</v>
      </c>
      <c r="B44">
        <v>526</v>
      </c>
      <c r="C44">
        <v>7</v>
      </c>
      <c r="D44">
        <v>28.56</v>
      </c>
      <c r="E44">
        <v>206.42</v>
      </c>
      <c r="F44">
        <v>5.4000000000000013E-2</v>
      </c>
      <c r="G44">
        <v>2.5999999999999999E-2</v>
      </c>
      <c r="H44">
        <v>4.8000000000000001E-2</v>
      </c>
      <c r="I44">
        <v>1.3307984790874521E-2</v>
      </c>
      <c r="J44">
        <v>868.75194184917348</v>
      </c>
      <c r="K44">
        <v>873.50866178948445</v>
      </c>
      <c r="L44">
        <v>847.96673508838637</v>
      </c>
    </row>
    <row r="45" spans="1:12" x14ac:dyDescent="0.25">
      <c r="A45" s="2">
        <v>43343</v>
      </c>
      <c r="B45">
        <v>2032</v>
      </c>
      <c r="C45">
        <v>4</v>
      </c>
      <c r="D45">
        <v>28.94</v>
      </c>
      <c r="E45">
        <v>121.08</v>
      </c>
      <c r="F45">
        <v>0.1</v>
      </c>
      <c r="G45">
        <v>9.2499999999999999E-2</v>
      </c>
      <c r="H45">
        <v>0.105</v>
      </c>
      <c r="I45">
        <v>1.968503937007874E-3</v>
      </c>
      <c r="J45">
        <v>548.90825745010716</v>
      </c>
      <c r="K45">
        <v>557.73666641843954</v>
      </c>
      <c r="L45">
        <v>508.36789890507703</v>
      </c>
    </row>
    <row r="46" spans="1:12" x14ac:dyDescent="0.25">
      <c r="A46" s="2">
        <v>43373</v>
      </c>
      <c r="B46">
        <v>1053.125</v>
      </c>
      <c r="C46">
        <v>3.4375</v>
      </c>
      <c r="D46">
        <v>28.22000000000001</v>
      </c>
      <c r="E46">
        <v>200.48</v>
      </c>
      <c r="F46">
        <v>0.05</v>
      </c>
      <c r="G46">
        <v>7.0000000000000007E-2</v>
      </c>
      <c r="H46">
        <v>0.11600000000000001</v>
      </c>
      <c r="I46">
        <v>3.264094955489614E-3</v>
      </c>
      <c r="J46">
        <v>-174.65742805371951</v>
      </c>
      <c r="K46">
        <v>-330.7008814962565</v>
      </c>
      <c r="L46">
        <v>1683.8572552715159</v>
      </c>
    </row>
    <row r="47" spans="1:12" x14ac:dyDescent="0.25">
      <c r="A47" s="2">
        <v>43404</v>
      </c>
      <c r="B47">
        <v>374.58333333333343</v>
      </c>
      <c r="C47">
        <v>2.083333333333333</v>
      </c>
      <c r="D47">
        <v>28.12</v>
      </c>
      <c r="E47">
        <v>178.7</v>
      </c>
      <c r="F47">
        <v>0.05</v>
      </c>
      <c r="G47">
        <v>9.2499999999999999E-2</v>
      </c>
      <c r="H47">
        <v>8.7499999999999994E-2</v>
      </c>
      <c r="I47">
        <v>5.5617352614015566E-3</v>
      </c>
      <c r="J47">
        <v>3740.8885208837451</v>
      </c>
      <c r="K47">
        <v>3781.3294666621882</v>
      </c>
      <c r="L47">
        <v>3516.2134246666619</v>
      </c>
    </row>
    <row r="48" spans="1:12" x14ac:dyDescent="0.25">
      <c r="A48" s="2">
        <v>43434</v>
      </c>
      <c r="B48">
        <v>1840</v>
      </c>
      <c r="C48">
        <v>9</v>
      </c>
      <c r="D48">
        <v>27.26</v>
      </c>
      <c r="E48">
        <v>367.7</v>
      </c>
      <c r="F48">
        <v>9.5000000000000001E-2</v>
      </c>
      <c r="G48">
        <v>0.11749999999999999</v>
      </c>
      <c r="H48">
        <v>8.5000000000000006E-2</v>
      </c>
      <c r="I48">
        <v>4.8913043478260873E-3</v>
      </c>
      <c r="J48">
        <v>497.82606556016668</v>
      </c>
      <c r="K48">
        <v>293.04084652955368</v>
      </c>
      <c r="L48">
        <v>374.58333333333343</v>
      </c>
    </row>
    <row r="49" spans="1:12" x14ac:dyDescent="0.25">
      <c r="A49" s="2">
        <v>43465</v>
      </c>
      <c r="B49">
        <v>1426</v>
      </c>
      <c r="C49">
        <v>7</v>
      </c>
      <c r="D49">
        <v>26.94</v>
      </c>
      <c r="E49">
        <v>611.88</v>
      </c>
      <c r="F49">
        <v>0.08</v>
      </c>
      <c r="G49">
        <v>9.4E-2</v>
      </c>
      <c r="H49">
        <v>0.13200000000000001</v>
      </c>
      <c r="I49">
        <v>4.9088359046283309E-3</v>
      </c>
      <c r="J49">
        <v>1564.907432881158</v>
      </c>
      <c r="K49">
        <v>1579.532299938071</v>
      </c>
      <c r="L49">
        <v>1531.605836362563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6"/>
  <sheetViews>
    <sheetView tabSelected="1" topLeftCell="A22" workbookViewId="0">
      <selection activeCell="Q3" sqref="Q3:Q46"/>
    </sheetView>
  </sheetViews>
  <sheetFormatPr defaultRowHeight="15" x14ac:dyDescent="0.25"/>
  <sheetData>
    <row r="2" spans="1:17" x14ac:dyDescent="0.25">
      <c r="C2" t="s">
        <v>30</v>
      </c>
      <c r="E2" t="s">
        <v>31</v>
      </c>
      <c r="G2" t="s">
        <v>32</v>
      </c>
      <c r="I2" t="s">
        <v>33</v>
      </c>
    </row>
    <row r="3" spans="1:17" x14ac:dyDescent="0.25">
      <c r="A3" s="3">
        <v>42125</v>
      </c>
      <c r="C3">
        <v>26</v>
      </c>
      <c r="E3">
        <v>-41.083250586633547</v>
      </c>
      <c r="F3">
        <f>IF(E3&lt;0,0,E3)</f>
        <v>0</v>
      </c>
      <c r="G3">
        <v>-48.788728109351347</v>
      </c>
      <c r="H3">
        <f>IF(G3&lt;0,0,G3)</f>
        <v>0</v>
      </c>
      <c r="I3">
        <v>5.9906635372675074</v>
      </c>
      <c r="J3">
        <f>IF(I3&lt;0,0,I3)</f>
        <v>5.9906635372675074</v>
      </c>
      <c r="L3" t="s">
        <v>34</v>
      </c>
      <c r="M3" t="str">
        <f>CONCATENATE(K3,L3,TEXT(A3,"mmm-yy"),L3)</f>
        <v>"May-15"</v>
      </c>
      <c r="N3" t="str">
        <f>CONCATENATE(K3,L3,TEXT(C3,"##"),L3)</f>
        <v>"26"</v>
      </c>
      <c r="O3" t="str">
        <f>CONCATENATE(K3,L3,TEXT(F3,"##"),L3)</f>
        <v>""</v>
      </c>
      <c r="P3" t="str">
        <f>CONCATENATE(K3,L3,TEXT(H3,"##"),L3)</f>
        <v>""</v>
      </c>
      <c r="Q3" t="str">
        <f>CONCATENATE(K3,L3,TEXT(J3,"##"),L3)</f>
        <v>"6"</v>
      </c>
    </row>
    <row r="4" spans="1:17" x14ac:dyDescent="0.25">
      <c r="A4" s="3">
        <v>42156</v>
      </c>
      <c r="C4">
        <v>162</v>
      </c>
      <c r="E4">
        <v>98.320892253878071</v>
      </c>
      <c r="F4">
        <f t="shared" ref="F4:H46" si="0">IF(E4&lt;0,0,E4)</f>
        <v>98.320892253878071</v>
      </c>
      <c r="G4">
        <v>98.512268527236216</v>
      </c>
      <c r="H4">
        <f t="shared" si="0"/>
        <v>98.512268527236216</v>
      </c>
      <c r="I4">
        <v>95.555926823370342</v>
      </c>
      <c r="J4">
        <f t="shared" ref="J4" si="1">IF(I4&lt;0,0,I4)</f>
        <v>95.555926823370342</v>
      </c>
      <c r="K4" t="s">
        <v>35</v>
      </c>
      <c r="L4" t="s">
        <v>34</v>
      </c>
      <c r="M4" t="str">
        <f t="shared" ref="M4:M46" si="2">CONCATENATE(K4,L4,TEXT(A4,"mmm-yy"),L4)</f>
        <v>,"Jun-15"</v>
      </c>
      <c r="N4" t="str">
        <f t="shared" ref="N4:N43" si="3">CONCATENATE(K4,L4,TEXT(C4,"##"),L4)</f>
        <v>,"162"</v>
      </c>
      <c r="O4" t="str">
        <f t="shared" ref="O4:O46" si="4">CONCATENATE(K4,L4,TEXT(F4,"##"),L4)</f>
        <v>,"98"</v>
      </c>
      <c r="P4" t="str">
        <f t="shared" ref="P4:P46" si="5">CONCATENATE(K4,L4,TEXT(H4,"##"),L4)</f>
        <v>,"99"</v>
      </c>
      <c r="Q4" t="str">
        <f t="shared" ref="Q4:Q46" si="6">CONCATENATE(K4,L4,TEXT(J4,"##"),L4)</f>
        <v>,"96"</v>
      </c>
    </row>
    <row r="5" spans="1:17" x14ac:dyDescent="0.25">
      <c r="A5" s="3">
        <v>42186</v>
      </c>
      <c r="C5">
        <v>290</v>
      </c>
      <c r="E5">
        <v>368.9153098011206</v>
      </c>
      <c r="F5">
        <f t="shared" si="0"/>
        <v>368.9153098011206</v>
      </c>
      <c r="G5">
        <v>366.4102365034646</v>
      </c>
      <c r="H5">
        <f t="shared" si="0"/>
        <v>366.4102365034646</v>
      </c>
      <c r="I5">
        <v>382.20834102487601</v>
      </c>
      <c r="J5">
        <f t="shared" ref="J5" si="7">IF(I5&lt;0,0,I5)</f>
        <v>382.20834102487601</v>
      </c>
      <c r="K5" t="s">
        <v>35</v>
      </c>
      <c r="L5" t="s">
        <v>34</v>
      </c>
      <c r="M5" t="str">
        <f t="shared" si="2"/>
        <v>,"Jul-15"</v>
      </c>
      <c r="N5" t="str">
        <f t="shared" si="3"/>
        <v>,"290"</v>
      </c>
      <c r="O5" t="str">
        <f t="shared" si="4"/>
        <v>,"369"</v>
      </c>
      <c r="P5" t="str">
        <f t="shared" si="5"/>
        <v>,"366"</v>
      </c>
      <c r="Q5" t="str">
        <f t="shared" si="6"/>
        <v>,"382"</v>
      </c>
    </row>
    <row r="6" spans="1:17" x14ac:dyDescent="0.25">
      <c r="A6" s="3">
        <v>42217</v>
      </c>
      <c r="C6">
        <v>110</v>
      </c>
      <c r="E6">
        <v>-15.745744068532289</v>
      </c>
      <c r="F6">
        <f t="shared" si="0"/>
        <v>0</v>
      </c>
      <c r="G6">
        <v>1.8034725473652651</v>
      </c>
      <c r="H6">
        <f t="shared" si="0"/>
        <v>1.8034725473652651</v>
      </c>
      <c r="I6">
        <v>-58.340146789749703</v>
      </c>
      <c r="J6">
        <f t="shared" ref="J6" si="8">IF(I6&lt;0,0,I6)</f>
        <v>0</v>
      </c>
      <c r="K6" t="s">
        <v>35</v>
      </c>
      <c r="L6" t="s">
        <v>34</v>
      </c>
      <c r="M6" t="str">
        <f t="shared" si="2"/>
        <v>,"Aug-15"</v>
      </c>
      <c r="N6" t="str">
        <f t="shared" si="3"/>
        <v>,"110"</v>
      </c>
      <c r="O6" t="str">
        <f t="shared" si="4"/>
        <v>,""</v>
      </c>
      <c r="P6" t="str">
        <f t="shared" si="5"/>
        <v>,"2"</v>
      </c>
      <c r="Q6" t="str">
        <f t="shared" si="6"/>
        <v>,""</v>
      </c>
    </row>
    <row r="7" spans="1:17" x14ac:dyDescent="0.25">
      <c r="A7" s="3">
        <v>42248</v>
      </c>
      <c r="C7">
        <v>129</v>
      </c>
      <c r="E7">
        <v>136.09004235224239</v>
      </c>
      <c r="F7">
        <f t="shared" si="0"/>
        <v>136.09004235224239</v>
      </c>
      <c r="G7">
        <v>129.00405516243239</v>
      </c>
      <c r="H7">
        <f t="shared" si="0"/>
        <v>129.00405516243239</v>
      </c>
      <c r="I7">
        <v>215.08866336993091</v>
      </c>
      <c r="J7">
        <f t="shared" ref="J7" si="9">IF(I7&lt;0,0,I7)</f>
        <v>215.08866336993091</v>
      </c>
      <c r="K7" t="s">
        <v>35</v>
      </c>
      <c r="L7" t="s">
        <v>34</v>
      </c>
      <c r="M7" t="str">
        <f t="shared" si="2"/>
        <v>,"Sep-15"</v>
      </c>
      <c r="N7" t="str">
        <f t="shared" si="3"/>
        <v>,"129"</v>
      </c>
      <c r="O7" t="str">
        <f t="shared" si="4"/>
        <v>,"136"</v>
      </c>
      <c r="P7" t="str">
        <f t="shared" si="5"/>
        <v>,"129"</v>
      </c>
      <c r="Q7" t="str">
        <f t="shared" si="6"/>
        <v>,"215"</v>
      </c>
    </row>
    <row r="8" spans="1:17" x14ac:dyDescent="0.25">
      <c r="A8" s="3">
        <v>42278</v>
      </c>
      <c r="C8">
        <v>443</v>
      </c>
      <c r="E8">
        <v>416.07358505100899</v>
      </c>
      <c r="F8">
        <f t="shared" si="0"/>
        <v>416.07358505100899</v>
      </c>
      <c r="G8">
        <v>420.55336132614627</v>
      </c>
      <c r="H8">
        <f t="shared" si="0"/>
        <v>420.55336132614627</v>
      </c>
      <c r="I8">
        <v>395.15534142138989</v>
      </c>
      <c r="J8">
        <f t="shared" ref="J8" si="10">IF(I8&lt;0,0,I8)</f>
        <v>395.15534142138989</v>
      </c>
      <c r="K8" t="s">
        <v>35</v>
      </c>
      <c r="L8" t="s">
        <v>34</v>
      </c>
      <c r="M8" t="str">
        <f t="shared" si="2"/>
        <v>,"Oct-15"</v>
      </c>
      <c r="N8" t="str">
        <f t="shared" si="3"/>
        <v>,"443"</v>
      </c>
      <c r="O8" t="str">
        <f t="shared" si="4"/>
        <v>,"416"</v>
      </c>
      <c r="P8" t="str">
        <f t="shared" si="5"/>
        <v>,"421"</v>
      </c>
      <c r="Q8" t="str">
        <f t="shared" si="6"/>
        <v>,"395"</v>
      </c>
    </row>
    <row r="9" spans="1:17" x14ac:dyDescent="0.25">
      <c r="A9" s="3">
        <v>42309</v>
      </c>
      <c r="C9">
        <v>295</v>
      </c>
      <c r="E9">
        <v>430.184632747178</v>
      </c>
      <c r="F9">
        <f t="shared" si="0"/>
        <v>430.184632747178</v>
      </c>
      <c r="G9">
        <v>176.2434897907369</v>
      </c>
      <c r="H9">
        <f t="shared" si="0"/>
        <v>176.2434897907369</v>
      </c>
      <c r="I9">
        <v>352.25092032577118</v>
      </c>
      <c r="J9">
        <f t="shared" ref="J9" si="11">IF(I9&lt;0,0,I9)</f>
        <v>352.25092032577118</v>
      </c>
      <c r="K9" t="s">
        <v>35</v>
      </c>
      <c r="L9" t="s">
        <v>34</v>
      </c>
      <c r="M9" t="str">
        <f t="shared" si="2"/>
        <v>,"Nov-15"</v>
      </c>
      <c r="N9" t="str">
        <f t="shared" si="3"/>
        <v>,"295"</v>
      </c>
      <c r="O9" t="str">
        <f t="shared" si="4"/>
        <v>,"430"</v>
      </c>
      <c r="P9" t="str">
        <f t="shared" si="5"/>
        <v>,"176"</v>
      </c>
      <c r="Q9" t="str">
        <f t="shared" si="6"/>
        <v>,"352"</v>
      </c>
    </row>
    <row r="10" spans="1:17" x14ac:dyDescent="0.25">
      <c r="A10" s="3">
        <v>42339</v>
      </c>
      <c r="C10">
        <v>84</v>
      </c>
      <c r="E10">
        <v>357.37166536316948</v>
      </c>
      <c r="F10">
        <f t="shared" si="0"/>
        <v>357.37166536316948</v>
      </c>
      <c r="G10">
        <v>355.74745947587928</v>
      </c>
      <c r="H10">
        <f t="shared" si="0"/>
        <v>355.74745947587928</v>
      </c>
      <c r="I10">
        <v>357.62859736187801</v>
      </c>
      <c r="J10">
        <f t="shared" ref="J10" si="12">IF(I10&lt;0,0,I10)</f>
        <v>357.62859736187801</v>
      </c>
      <c r="K10" t="s">
        <v>35</v>
      </c>
      <c r="L10" t="s">
        <v>34</v>
      </c>
      <c r="M10" t="str">
        <f t="shared" si="2"/>
        <v>,"Dec-15"</v>
      </c>
      <c r="N10" t="str">
        <f t="shared" si="3"/>
        <v>,"84"</v>
      </c>
      <c r="O10" t="str">
        <f t="shared" si="4"/>
        <v>,"357"</v>
      </c>
      <c r="P10" t="str">
        <f t="shared" si="5"/>
        <v>,"356"</v>
      </c>
      <c r="Q10" t="str">
        <f t="shared" si="6"/>
        <v>,"358"</v>
      </c>
    </row>
    <row r="11" spans="1:17" x14ac:dyDescent="0.25">
      <c r="A11" s="3">
        <v>42370</v>
      </c>
      <c r="C11">
        <v>189</v>
      </c>
      <c r="E11">
        <v>89.802116159190263</v>
      </c>
      <c r="F11">
        <f t="shared" si="0"/>
        <v>89.802116159190263</v>
      </c>
      <c r="G11">
        <v>94.957214237982598</v>
      </c>
      <c r="H11">
        <f t="shared" si="0"/>
        <v>94.957214237982598</v>
      </c>
      <c r="I11">
        <v>66.948931387292461</v>
      </c>
      <c r="J11">
        <f t="shared" ref="J11" si="13">IF(I11&lt;0,0,I11)</f>
        <v>66.948931387292461</v>
      </c>
      <c r="K11" t="s">
        <v>35</v>
      </c>
      <c r="L11" t="s">
        <v>34</v>
      </c>
      <c r="M11" t="str">
        <f t="shared" si="2"/>
        <v>,"Jan-16"</v>
      </c>
      <c r="N11" t="str">
        <f t="shared" si="3"/>
        <v>,"189"</v>
      </c>
      <c r="O11" t="str">
        <f t="shared" si="4"/>
        <v>,"90"</v>
      </c>
      <c r="P11" t="str">
        <f t="shared" si="5"/>
        <v>,"95"</v>
      </c>
      <c r="Q11" t="str">
        <f t="shared" si="6"/>
        <v>,"67"</v>
      </c>
    </row>
    <row r="12" spans="1:17" x14ac:dyDescent="0.25">
      <c r="A12" s="3">
        <v>42401</v>
      </c>
      <c r="C12">
        <v>276</v>
      </c>
      <c r="E12">
        <v>301.42807046281342</v>
      </c>
      <c r="F12">
        <f t="shared" si="0"/>
        <v>301.42807046281342</v>
      </c>
      <c r="G12">
        <v>313.82694250201757</v>
      </c>
      <c r="H12">
        <f t="shared" si="0"/>
        <v>313.82694250201757</v>
      </c>
      <c r="I12">
        <v>235.81222277387829</v>
      </c>
      <c r="J12">
        <f t="shared" ref="J12" si="14">IF(I12&lt;0,0,I12)</f>
        <v>235.81222277387829</v>
      </c>
      <c r="K12" t="s">
        <v>35</v>
      </c>
      <c r="L12" t="s">
        <v>34</v>
      </c>
      <c r="M12" t="str">
        <f t="shared" si="2"/>
        <v>,"Feb-16"</v>
      </c>
      <c r="N12" t="str">
        <f t="shared" si="3"/>
        <v>,"276"</v>
      </c>
      <c r="O12" t="str">
        <f t="shared" si="4"/>
        <v>,"301"</v>
      </c>
      <c r="P12" t="str">
        <f t="shared" si="5"/>
        <v>,"314"</v>
      </c>
      <c r="Q12" t="str">
        <f t="shared" si="6"/>
        <v>,"236"</v>
      </c>
    </row>
    <row r="13" spans="1:17" x14ac:dyDescent="0.25">
      <c r="A13" s="3">
        <v>42430</v>
      </c>
      <c r="C13">
        <v>391</v>
      </c>
      <c r="E13">
        <v>309.92199406912113</v>
      </c>
      <c r="F13">
        <f t="shared" si="0"/>
        <v>309.92199406912113</v>
      </c>
      <c r="G13">
        <v>320.87318389120338</v>
      </c>
      <c r="H13">
        <f t="shared" si="0"/>
        <v>320.87318389120338</v>
      </c>
      <c r="I13">
        <v>259.03832099994099</v>
      </c>
      <c r="J13">
        <f t="shared" ref="J13" si="15">IF(I13&lt;0,0,I13)</f>
        <v>259.03832099994099</v>
      </c>
      <c r="K13" t="s">
        <v>35</v>
      </c>
      <c r="L13" t="s">
        <v>34</v>
      </c>
      <c r="M13" t="str">
        <f t="shared" si="2"/>
        <v>,"Mar-16"</v>
      </c>
      <c r="N13" t="str">
        <f t="shared" si="3"/>
        <v>,"391"</v>
      </c>
      <c r="O13" t="str">
        <f t="shared" si="4"/>
        <v>,"310"</v>
      </c>
      <c r="P13" t="str">
        <f t="shared" si="5"/>
        <v>,"321"</v>
      </c>
      <c r="Q13" t="str">
        <f t="shared" si="6"/>
        <v>,"259"</v>
      </c>
    </row>
    <row r="14" spans="1:17" x14ac:dyDescent="0.25">
      <c r="A14" s="3">
        <v>42461</v>
      </c>
      <c r="C14">
        <v>612</v>
      </c>
      <c r="E14">
        <v>564.29586873736378</v>
      </c>
      <c r="F14">
        <f t="shared" si="0"/>
        <v>564.29586873736378</v>
      </c>
      <c r="G14">
        <v>568.8988256887817</v>
      </c>
      <c r="H14">
        <f t="shared" si="0"/>
        <v>568.8988256887817</v>
      </c>
      <c r="I14">
        <v>525.70828397774153</v>
      </c>
      <c r="J14">
        <f t="shared" ref="J14" si="16">IF(I14&lt;0,0,I14)</f>
        <v>525.70828397774153</v>
      </c>
      <c r="K14" t="s">
        <v>35</v>
      </c>
      <c r="L14" t="s">
        <v>34</v>
      </c>
      <c r="M14" t="str">
        <f t="shared" si="2"/>
        <v>,"Apr-16"</v>
      </c>
      <c r="N14" t="str">
        <f t="shared" si="3"/>
        <v>,"612"</v>
      </c>
      <c r="O14" t="str">
        <f t="shared" si="4"/>
        <v>,"564"</v>
      </c>
      <c r="P14" t="str">
        <f t="shared" si="5"/>
        <v>,"569"</v>
      </c>
      <c r="Q14" t="str">
        <f t="shared" si="6"/>
        <v>,"526"</v>
      </c>
    </row>
    <row r="15" spans="1:17" x14ac:dyDescent="0.25">
      <c r="A15" s="3">
        <v>42491</v>
      </c>
      <c r="C15">
        <v>197</v>
      </c>
      <c r="E15">
        <v>64.414879954859998</v>
      </c>
      <c r="F15">
        <f t="shared" si="0"/>
        <v>64.414879954859998</v>
      </c>
      <c r="G15">
        <v>-6.5615494723728984</v>
      </c>
      <c r="H15">
        <f t="shared" si="0"/>
        <v>0</v>
      </c>
      <c r="I15">
        <v>429.64519019699389</v>
      </c>
      <c r="J15">
        <f t="shared" ref="J15" si="17">IF(I15&lt;0,0,I15)</f>
        <v>429.64519019699389</v>
      </c>
      <c r="K15" t="s">
        <v>35</v>
      </c>
      <c r="L15" t="s">
        <v>34</v>
      </c>
      <c r="M15" t="str">
        <f t="shared" si="2"/>
        <v>,"May-16"</v>
      </c>
      <c r="N15" t="str">
        <f t="shared" si="3"/>
        <v>,"197"</v>
      </c>
      <c r="O15" t="str">
        <f t="shared" si="4"/>
        <v>,"64"</v>
      </c>
      <c r="P15" t="str">
        <f t="shared" si="5"/>
        <v>,""</v>
      </c>
      <c r="Q15" t="str">
        <f t="shared" si="6"/>
        <v>,"430"</v>
      </c>
    </row>
    <row r="16" spans="1:17" x14ac:dyDescent="0.25">
      <c r="A16" s="3">
        <v>42522</v>
      </c>
      <c r="C16">
        <v>202</v>
      </c>
      <c r="E16">
        <v>542.90561684275644</v>
      </c>
      <c r="F16">
        <f t="shared" si="0"/>
        <v>542.90561684275644</v>
      </c>
      <c r="G16">
        <v>539.3172344896609</v>
      </c>
      <c r="H16">
        <f t="shared" si="0"/>
        <v>539.3172344896609</v>
      </c>
      <c r="I16">
        <v>565.5321238589197</v>
      </c>
      <c r="J16">
        <f t="shared" ref="J16" si="18">IF(I16&lt;0,0,I16)</f>
        <v>565.5321238589197</v>
      </c>
      <c r="K16" t="s">
        <v>35</v>
      </c>
      <c r="L16" t="s">
        <v>34</v>
      </c>
      <c r="M16" t="str">
        <f t="shared" si="2"/>
        <v>,"Jun-16"</v>
      </c>
      <c r="N16" t="str">
        <f t="shared" si="3"/>
        <v>,"202"</v>
      </c>
      <c r="O16" t="str">
        <f t="shared" si="4"/>
        <v>,"543"</v>
      </c>
      <c r="P16" t="str">
        <f t="shared" si="5"/>
        <v>,"539"</v>
      </c>
      <c r="Q16" t="str">
        <f t="shared" si="6"/>
        <v>,"566"</v>
      </c>
    </row>
    <row r="17" spans="1:17" x14ac:dyDescent="0.25">
      <c r="A17" s="3">
        <v>42552</v>
      </c>
      <c r="C17">
        <v>864</v>
      </c>
      <c r="E17">
        <v>504.17696786878253</v>
      </c>
      <c r="F17">
        <f t="shared" si="0"/>
        <v>504.17696786878253</v>
      </c>
      <c r="G17">
        <v>512.19739657434366</v>
      </c>
      <c r="H17">
        <f t="shared" si="0"/>
        <v>512.19739657434366</v>
      </c>
      <c r="I17">
        <v>467.92860131662229</v>
      </c>
      <c r="J17">
        <f t="shared" ref="J17" si="19">IF(I17&lt;0,0,I17)</f>
        <v>467.92860131662229</v>
      </c>
      <c r="K17" t="s">
        <v>35</v>
      </c>
      <c r="L17" t="s">
        <v>34</v>
      </c>
      <c r="M17" t="str">
        <f t="shared" si="2"/>
        <v>,"Jul-16"</v>
      </c>
      <c r="N17" t="str">
        <f t="shared" si="3"/>
        <v>,"864"</v>
      </c>
      <c r="O17" t="str">
        <f t="shared" si="4"/>
        <v>,"504"</v>
      </c>
      <c r="P17" t="str">
        <f t="shared" si="5"/>
        <v>,"512"</v>
      </c>
      <c r="Q17" t="str">
        <f t="shared" si="6"/>
        <v>,"468"</v>
      </c>
    </row>
    <row r="18" spans="1:17" x14ac:dyDescent="0.25">
      <c r="A18" s="3">
        <v>42583</v>
      </c>
      <c r="C18">
        <v>749</v>
      </c>
      <c r="E18">
        <v>660.78383076182376</v>
      </c>
      <c r="F18">
        <f t="shared" si="0"/>
        <v>660.78383076182376</v>
      </c>
      <c r="G18">
        <v>675.84651469449295</v>
      </c>
      <c r="H18">
        <f t="shared" si="0"/>
        <v>675.84651469449295</v>
      </c>
      <c r="I18">
        <v>617.82100676594166</v>
      </c>
      <c r="J18">
        <f t="shared" ref="J18" si="20">IF(I18&lt;0,0,I18)</f>
        <v>617.82100676594166</v>
      </c>
      <c r="K18" t="s">
        <v>35</v>
      </c>
      <c r="L18" t="s">
        <v>34</v>
      </c>
      <c r="M18" t="str">
        <f t="shared" si="2"/>
        <v>,"Aug-16"</v>
      </c>
      <c r="N18" t="str">
        <f t="shared" si="3"/>
        <v>,"749"</v>
      </c>
      <c r="O18" t="str">
        <f t="shared" si="4"/>
        <v>,"661"</v>
      </c>
      <c r="P18" t="str">
        <f t="shared" si="5"/>
        <v>,"676"</v>
      </c>
      <c r="Q18" t="str">
        <f t="shared" si="6"/>
        <v>,"618"</v>
      </c>
    </row>
    <row r="19" spans="1:17" x14ac:dyDescent="0.25">
      <c r="A19" s="3">
        <v>42614</v>
      </c>
      <c r="C19">
        <v>379</v>
      </c>
      <c r="E19">
        <v>498.22610383249628</v>
      </c>
      <c r="F19">
        <f t="shared" si="0"/>
        <v>498.22610383249628</v>
      </c>
      <c r="G19">
        <v>524.73494326989066</v>
      </c>
      <c r="H19">
        <f t="shared" si="0"/>
        <v>524.73494326989066</v>
      </c>
      <c r="I19">
        <v>760.15880331229175</v>
      </c>
      <c r="J19">
        <f t="shared" ref="J19" si="21">IF(I19&lt;0,0,I19)</f>
        <v>760.15880331229175</v>
      </c>
      <c r="K19" t="s">
        <v>35</v>
      </c>
      <c r="L19" t="s">
        <v>34</v>
      </c>
      <c r="M19" t="str">
        <f t="shared" si="2"/>
        <v>,"Sep-16"</v>
      </c>
      <c r="N19" t="str">
        <f t="shared" si="3"/>
        <v>,"379"</v>
      </c>
      <c r="O19" t="str">
        <f t="shared" si="4"/>
        <v>,"498"</v>
      </c>
      <c r="P19" t="str">
        <f t="shared" si="5"/>
        <v>,"525"</v>
      </c>
      <c r="Q19" t="str">
        <f t="shared" si="6"/>
        <v>,"760"</v>
      </c>
    </row>
    <row r="20" spans="1:17" x14ac:dyDescent="0.25">
      <c r="A20" s="3">
        <v>42644</v>
      </c>
      <c r="C20">
        <v>1919</v>
      </c>
      <c r="E20">
        <v>1153.60619250025</v>
      </c>
      <c r="F20">
        <f t="shared" si="0"/>
        <v>1153.60619250025</v>
      </c>
      <c r="G20">
        <v>1142.219940706746</v>
      </c>
      <c r="H20">
        <f t="shared" si="0"/>
        <v>1142.219940706746</v>
      </c>
      <c r="I20">
        <v>1205.4260120984959</v>
      </c>
      <c r="J20">
        <f t="shared" ref="J20" si="22">IF(I20&lt;0,0,I20)</f>
        <v>1205.4260120984959</v>
      </c>
      <c r="K20" t="s">
        <v>35</v>
      </c>
      <c r="L20" t="s">
        <v>34</v>
      </c>
      <c r="M20" t="str">
        <f t="shared" si="2"/>
        <v>,"Oct-16"</v>
      </c>
      <c r="N20" t="str">
        <f t="shared" si="3"/>
        <v>,"1919"</v>
      </c>
      <c r="O20" t="str">
        <f t="shared" si="4"/>
        <v>,"1154"</v>
      </c>
      <c r="P20" t="str">
        <f t="shared" si="5"/>
        <v>,"1142"</v>
      </c>
      <c r="Q20" t="str">
        <f t="shared" si="6"/>
        <v>,"1205"</v>
      </c>
    </row>
    <row r="21" spans="1:17" x14ac:dyDescent="0.25">
      <c r="A21" s="3">
        <v>42675</v>
      </c>
      <c r="C21">
        <v>125</v>
      </c>
      <c r="E21">
        <v>2393.1461760108091</v>
      </c>
      <c r="F21">
        <f t="shared" si="0"/>
        <v>2393.1461760108091</v>
      </c>
      <c r="G21">
        <v>1310.673160758651</v>
      </c>
      <c r="H21">
        <f t="shared" si="0"/>
        <v>1310.673160758651</v>
      </c>
      <c r="I21">
        <v>1922.573722222344</v>
      </c>
      <c r="J21">
        <f t="shared" ref="J21" si="23">IF(I21&lt;0,0,I21)</f>
        <v>1922.573722222344</v>
      </c>
      <c r="K21" t="s">
        <v>35</v>
      </c>
      <c r="L21" t="s">
        <v>34</v>
      </c>
      <c r="M21" t="str">
        <f t="shared" si="2"/>
        <v>,"Nov-16"</v>
      </c>
      <c r="N21" t="str">
        <f t="shared" si="3"/>
        <v>,"125"</v>
      </c>
      <c r="O21" t="str">
        <f t="shared" si="4"/>
        <v>,"2393"</v>
      </c>
      <c r="P21" t="str">
        <f t="shared" si="5"/>
        <v>,"1311"</v>
      </c>
      <c r="Q21" t="str">
        <f t="shared" si="6"/>
        <v>,"1923"</v>
      </c>
    </row>
    <row r="22" spans="1:17" x14ac:dyDescent="0.25">
      <c r="A22" s="3">
        <v>42705</v>
      </c>
      <c r="C22">
        <v>262.5</v>
      </c>
      <c r="E22">
        <v>199.1376526881871</v>
      </c>
      <c r="F22">
        <f t="shared" si="0"/>
        <v>199.1376526881871</v>
      </c>
      <c r="G22">
        <v>206.4286630514444</v>
      </c>
      <c r="H22">
        <f t="shared" si="0"/>
        <v>206.4286630514444</v>
      </c>
      <c r="I22">
        <v>159.68503199122739</v>
      </c>
      <c r="J22">
        <f t="shared" ref="J22" si="24">IF(I22&lt;0,0,I22)</f>
        <v>159.68503199122739</v>
      </c>
      <c r="K22" t="s">
        <v>35</v>
      </c>
      <c r="L22" t="s">
        <v>34</v>
      </c>
      <c r="M22" t="str">
        <f t="shared" si="2"/>
        <v>,"Dec-16"</v>
      </c>
      <c r="N22" t="str">
        <f t="shared" si="3"/>
        <v>,"263"</v>
      </c>
      <c r="O22" t="str">
        <f t="shared" si="4"/>
        <v>,"199"</v>
      </c>
      <c r="P22" t="str">
        <f t="shared" si="5"/>
        <v>,"206"</v>
      </c>
      <c r="Q22" t="str">
        <f t="shared" si="6"/>
        <v>,"160"</v>
      </c>
    </row>
    <row r="23" spans="1:17" x14ac:dyDescent="0.25">
      <c r="A23" s="3">
        <v>42736</v>
      </c>
      <c r="C23">
        <v>292</v>
      </c>
      <c r="E23">
        <v>284.68461467943803</v>
      </c>
      <c r="F23">
        <f t="shared" si="0"/>
        <v>284.68461467943803</v>
      </c>
      <c r="G23">
        <v>305.7145673858447</v>
      </c>
      <c r="H23">
        <f t="shared" si="0"/>
        <v>305.7145673858447</v>
      </c>
      <c r="I23">
        <v>191.61683059510909</v>
      </c>
      <c r="J23">
        <f t="shared" ref="J23" si="25">IF(I23&lt;0,0,I23)</f>
        <v>191.61683059510909</v>
      </c>
      <c r="K23" t="s">
        <v>35</v>
      </c>
      <c r="L23" t="s">
        <v>34</v>
      </c>
      <c r="M23" t="str">
        <f t="shared" si="2"/>
        <v>,"Jan-17"</v>
      </c>
      <c r="N23" t="str">
        <f t="shared" si="3"/>
        <v>,"292"</v>
      </c>
      <c r="O23" t="str">
        <f t="shared" si="4"/>
        <v>,"285"</v>
      </c>
      <c r="P23" t="str">
        <f t="shared" si="5"/>
        <v>,"306"</v>
      </c>
      <c r="Q23" t="str">
        <f t="shared" si="6"/>
        <v>,"192"</v>
      </c>
    </row>
    <row r="24" spans="1:17" x14ac:dyDescent="0.25">
      <c r="A24" s="3">
        <v>42767</v>
      </c>
      <c r="C24">
        <v>440</v>
      </c>
      <c r="E24">
        <v>272.07733449810348</v>
      </c>
      <c r="F24">
        <f t="shared" si="0"/>
        <v>272.07733449810348</v>
      </c>
      <c r="G24">
        <v>265.43361387389427</v>
      </c>
      <c r="H24">
        <f t="shared" si="0"/>
        <v>265.43361387389427</v>
      </c>
      <c r="I24">
        <v>302.87573620557151</v>
      </c>
      <c r="J24">
        <f t="shared" ref="J24" si="26">IF(I24&lt;0,0,I24)</f>
        <v>302.87573620557151</v>
      </c>
      <c r="K24" t="s">
        <v>35</v>
      </c>
      <c r="L24" t="s">
        <v>34</v>
      </c>
      <c r="M24" t="str">
        <f t="shared" si="2"/>
        <v>,"Feb-17"</v>
      </c>
      <c r="N24" t="str">
        <f t="shared" si="3"/>
        <v>,"440"</v>
      </c>
      <c r="O24" t="str">
        <f t="shared" si="4"/>
        <v>,"272"</v>
      </c>
      <c r="P24" t="str">
        <f t="shared" si="5"/>
        <v>,"265"</v>
      </c>
      <c r="Q24" t="str">
        <f t="shared" si="6"/>
        <v>,"303"</v>
      </c>
    </row>
    <row r="25" spans="1:17" x14ac:dyDescent="0.25">
      <c r="A25" s="3">
        <v>42795</v>
      </c>
      <c r="C25">
        <v>424</v>
      </c>
      <c r="E25">
        <v>729.0112353725599</v>
      </c>
      <c r="F25">
        <f t="shared" si="0"/>
        <v>729.0112353725599</v>
      </c>
      <c r="G25">
        <v>773.59111206968964</v>
      </c>
      <c r="H25">
        <f t="shared" si="0"/>
        <v>773.59111206968964</v>
      </c>
      <c r="I25">
        <v>505.55238260892372</v>
      </c>
      <c r="J25">
        <f t="shared" ref="J25" si="27">IF(I25&lt;0,0,I25)</f>
        <v>505.55238260892372</v>
      </c>
      <c r="K25" t="s">
        <v>35</v>
      </c>
      <c r="L25" t="s">
        <v>34</v>
      </c>
      <c r="M25" t="str">
        <f t="shared" si="2"/>
        <v>,"Mar-17"</v>
      </c>
      <c r="N25" t="str">
        <f t="shared" si="3"/>
        <v>,"424"</v>
      </c>
      <c r="O25" t="str">
        <f t="shared" si="4"/>
        <v>,"729"</v>
      </c>
      <c r="P25" t="str">
        <f t="shared" si="5"/>
        <v>,"774"</v>
      </c>
      <c r="Q25" t="str">
        <f t="shared" si="6"/>
        <v>,"506"</v>
      </c>
    </row>
    <row r="26" spans="1:17" x14ac:dyDescent="0.25">
      <c r="A26" s="3">
        <v>42826</v>
      </c>
      <c r="C26">
        <v>306</v>
      </c>
      <c r="E26">
        <v>496.48555722474299</v>
      </c>
      <c r="F26">
        <f t="shared" si="0"/>
        <v>496.48555722474299</v>
      </c>
      <c r="G26">
        <v>500.49111690810162</v>
      </c>
      <c r="H26">
        <f t="shared" si="0"/>
        <v>500.49111690810162</v>
      </c>
      <c r="I26">
        <v>471.37649470372207</v>
      </c>
      <c r="J26">
        <f t="shared" ref="J26" si="28">IF(I26&lt;0,0,I26)</f>
        <v>471.37649470372207</v>
      </c>
      <c r="K26" t="s">
        <v>35</v>
      </c>
      <c r="L26" t="s">
        <v>34</v>
      </c>
      <c r="M26" t="str">
        <f t="shared" si="2"/>
        <v>,"Apr-17"</v>
      </c>
      <c r="N26" t="str">
        <f t="shared" si="3"/>
        <v>,"306"</v>
      </c>
      <c r="O26" t="str">
        <f t="shared" si="4"/>
        <v>,"496"</v>
      </c>
      <c r="P26" t="str">
        <f t="shared" si="5"/>
        <v>,"500"</v>
      </c>
      <c r="Q26" t="str">
        <f t="shared" si="6"/>
        <v>,"471"</v>
      </c>
    </row>
    <row r="27" spans="1:17" x14ac:dyDescent="0.25">
      <c r="A27" s="3">
        <v>42856</v>
      </c>
      <c r="C27">
        <v>158</v>
      </c>
      <c r="E27">
        <v>171.894393691435</v>
      </c>
      <c r="F27">
        <f t="shared" si="0"/>
        <v>171.894393691435</v>
      </c>
      <c r="G27">
        <v>153.6701598753165</v>
      </c>
      <c r="H27">
        <f t="shared" si="0"/>
        <v>153.6701598753165</v>
      </c>
      <c r="I27">
        <v>264.97016779432357</v>
      </c>
      <c r="J27">
        <f t="shared" ref="J27" si="29">IF(I27&lt;0,0,I27)</f>
        <v>264.97016779432357</v>
      </c>
      <c r="K27" t="s">
        <v>35</v>
      </c>
      <c r="L27" t="s">
        <v>34</v>
      </c>
      <c r="M27" t="str">
        <f t="shared" si="2"/>
        <v>,"May-17"</v>
      </c>
      <c r="N27" t="str">
        <f t="shared" si="3"/>
        <v>,"158"</v>
      </c>
      <c r="O27" t="str">
        <f t="shared" si="4"/>
        <v>,"172"</v>
      </c>
      <c r="P27" t="str">
        <f t="shared" si="5"/>
        <v>,"154"</v>
      </c>
      <c r="Q27" t="str">
        <f t="shared" si="6"/>
        <v>,"265"</v>
      </c>
    </row>
    <row r="28" spans="1:17" x14ac:dyDescent="0.25">
      <c r="A28" s="3">
        <v>42887</v>
      </c>
      <c r="C28">
        <v>319</v>
      </c>
      <c r="E28">
        <v>432.5563517602011</v>
      </c>
      <c r="F28">
        <f t="shared" si="0"/>
        <v>432.5563517602011</v>
      </c>
      <c r="G28">
        <v>434.27136480627138</v>
      </c>
      <c r="H28">
        <f t="shared" si="0"/>
        <v>434.27136480627138</v>
      </c>
      <c r="I28">
        <v>431.21168623259109</v>
      </c>
      <c r="J28">
        <f t="shared" ref="J28" si="30">IF(I28&lt;0,0,I28)</f>
        <v>431.21168623259109</v>
      </c>
      <c r="K28" t="s">
        <v>35</v>
      </c>
      <c r="L28" t="s">
        <v>34</v>
      </c>
      <c r="M28" t="str">
        <f t="shared" si="2"/>
        <v>,"Jun-17"</v>
      </c>
      <c r="N28" t="str">
        <f t="shared" si="3"/>
        <v>,"319"</v>
      </c>
      <c r="O28" t="str">
        <f t="shared" si="4"/>
        <v>,"433"</v>
      </c>
      <c r="P28" t="str">
        <f t="shared" si="5"/>
        <v>,"434"</v>
      </c>
      <c r="Q28" t="str">
        <f t="shared" si="6"/>
        <v>,"431"</v>
      </c>
    </row>
    <row r="29" spans="1:17" x14ac:dyDescent="0.25">
      <c r="A29" s="3">
        <v>42917</v>
      </c>
      <c r="C29">
        <v>380</v>
      </c>
      <c r="E29">
        <v>792.8404205327123</v>
      </c>
      <c r="F29">
        <f t="shared" si="0"/>
        <v>792.8404205327123</v>
      </c>
      <c r="G29">
        <v>785.10732551096589</v>
      </c>
      <c r="H29">
        <f t="shared" si="0"/>
        <v>785.10732551096589</v>
      </c>
      <c r="I29">
        <v>823.90834440162109</v>
      </c>
      <c r="J29">
        <f t="shared" ref="J29" si="31">IF(I29&lt;0,0,I29)</f>
        <v>823.90834440162109</v>
      </c>
      <c r="K29" t="s">
        <v>35</v>
      </c>
      <c r="L29" t="s">
        <v>34</v>
      </c>
      <c r="M29" t="str">
        <f t="shared" si="2"/>
        <v>,"Jul-17"</v>
      </c>
      <c r="N29" t="str">
        <f t="shared" si="3"/>
        <v>,"380"</v>
      </c>
      <c r="O29" t="str">
        <f t="shared" si="4"/>
        <v>,"793"</v>
      </c>
      <c r="P29" t="str">
        <f t="shared" si="5"/>
        <v>,"785"</v>
      </c>
      <c r="Q29" t="str">
        <f t="shared" si="6"/>
        <v>,"824"</v>
      </c>
    </row>
    <row r="30" spans="1:17" x14ac:dyDescent="0.25">
      <c r="A30" s="3">
        <v>42948</v>
      </c>
      <c r="C30">
        <v>479</v>
      </c>
      <c r="E30">
        <v>324.390602715022</v>
      </c>
      <c r="F30">
        <f t="shared" si="0"/>
        <v>324.390602715022</v>
      </c>
      <c r="G30">
        <v>327.33156922071282</v>
      </c>
      <c r="H30">
        <f t="shared" si="0"/>
        <v>327.33156922071282</v>
      </c>
      <c r="I30">
        <v>317.72523652152239</v>
      </c>
      <c r="J30">
        <f t="shared" ref="J30" si="32">IF(I30&lt;0,0,I30)</f>
        <v>317.72523652152239</v>
      </c>
      <c r="K30" t="s">
        <v>35</v>
      </c>
      <c r="L30" t="s">
        <v>34</v>
      </c>
      <c r="M30" t="str">
        <f t="shared" si="2"/>
        <v>,"Aug-17"</v>
      </c>
      <c r="N30" t="str">
        <f t="shared" si="3"/>
        <v>,"479"</v>
      </c>
      <c r="O30" t="str">
        <f t="shared" si="4"/>
        <v>,"324"</v>
      </c>
      <c r="P30" t="str">
        <f t="shared" si="5"/>
        <v>,"327"</v>
      </c>
      <c r="Q30" t="str">
        <f t="shared" si="6"/>
        <v>,"318"</v>
      </c>
    </row>
    <row r="31" spans="1:17" x14ac:dyDescent="0.25">
      <c r="A31" s="3">
        <v>42979</v>
      </c>
      <c r="C31">
        <v>391</v>
      </c>
      <c r="E31">
        <v>283.87868678613029</v>
      </c>
      <c r="F31">
        <f t="shared" si="0"/>
        <v>283.87868678613029</v>
      </c>
      <c r="G31">
        <v>297.7820240857925</v>
      </c>
      <c r="H31">
        <f t="shared" si="0"/>
        <v>297.7820240857925</v>
      </c>
      <c r="I31">
        <v>468.29559388533818</v>
      </c>
      <c r="J31">
        <f t="shared" ref="J31" si="33">IF(I31&lt;0,0,I31)</f>
        <v>468.29559388533818</v>
      </c>
      <c r="K31" t="s">
        <v>35</v>
      </c>
      <c r="L31" t="s">
        <v>34</v>
      </c>
      <c r="M31" t="str">
        <f t="shared" si="2"/>
        <v>,"Sep-17"</v>
      </c>
      <c r="N31" t="str">
        <f t="shared" si="3"/>
        <v>,"391"</v>
      </c>
      <c r="O31" t="str">
        <f t="shared" si="4"/>
        <v>,"284"</v>
      </c>
      <c r="P31" t="str">
        <f t="shared" si="5"/>
        <v>,"298"</v>
      </c>
      <c r="Q31" t="str">
        <f t="shared" si="6"/>
        <v>,"468"</v>
      </c>
    </row>
    <row r="32" spans="1:17" x14ac:dyDescent="0.25">
      <c r="A32" s="3">
        <v>43009</v>
      </c>
      <c r="C32">
        <v>326</v>
      </c>
      <c r="E32">
        <v>1197.242084664987</v>
      </c>
      <c r="F32">
        <f t="shared" si="0"/>
        <v>1197.242084664987</v>
      </c>
      <c r="G32">
        <v>1195.410614410265</v>
      </c>
      <c r="H32">
        <f t="shared" si="0"/>
        <v>1195.410614410265</v>
      </c>
      <c r="I32">
        <v>1207.1848905906941</v>
      </c>
      <c r="J32">
        <f t="shared" ref="J32" si="34">IF(I32&lt;0,0,I32)</f>
        <v>1207.1848905906941</v>
      </c>
      <c r="K32" t="s">
        <v>35</v>
      </c>
      <c r="L32" t="s">
        <v>34</v>
      </c>
      <c r="M32" t="str">
        <f t="shared" si="2"/>
        <v>,"Oct-17"</v>
      </c>
      <c r="N32" t="str">
        <f t="shared" si="3"/>
        <v>,"326"</v>
      </c>
      <c r="O32" t="str">
        <f t="shared" si="4"/>
        <v>,"1197"</v>
      </c>
      <c r="P32" t="str">
        <f t="shared" si="5"/>
        <v>,"1195"</v>
      </c>
      <c r="Q32" t="str">
        <f t="shared" si="6"/>
        <v>,"1207"</v>
      </c>
    </row>
    <row r="33" spans="1:17" x14ac:dyDescent="0.25">
      <c r="A33" s="3">
        <v>43040</v>
      </c>
      <c r="C33">
        <v>369</v>
      </c>
      <c r="E33">
        <v>444.75633012279337</v>
      </c>
      <c r="F33">
        <f t="shared" si="0"/>
        <v>444.75633012279337</v>
      </c>
      <c r="G33">
        <v>254.96959444101219</v>
      </c>
      <c r="H33">
        <f t="shared" si="0"/>
        <v>254.96959444101219</v>
      </c>
      <c r="I33">
        <v>386.10334080455698</v>
      </c>
      <c r="J33">
        <f t="shared" ref="J33" si="35">IF(I33&lt;0,0,I33)</f>
        <v>386.10334080455698</v>
      </c>
      <c r="K33" t="s">
        <v>35</v>
      </c>
      <c r="L33" t="s">
        <v>34</v>
      </c>
      <c r="M33" t="str">
        <f t="shared" si="2"/>
        <v>,"Nov-17"</v>
      </c>
      <c r="N33" t="str">
        <f t="shared" si="3"/>
        <v>,"369"</v>
      </c>
      <c r="O33" t="str">
        <f t="shared" si="4"/>
        <v>,"445"</v>
      </c>
      <c r="P33" t="str">
        <f t="shared" si="5"/>
        <v>,"255"</v>
      </c>
      <c r="Q33" t="str">
        <f t="shared" si="6"/>
        <v>,"386"</v>
      </c>
    </row>
    <row r="34" spans="1:17" x14ac:dyDescent="0.25">
      <c r="A34" s="3">
        <v>43070</v>
      </c>
      <c r="C34">
        <v>401</v>
      </c>
      <c r="E34">
        <v>398.09523336584618</v>
      </c>
      <c r="F34">
        <f t="shared" si="0"/>
        <v>398.09523336584618</v>
      </c>
      <c r="G34">
        <v>407.93911854627049</v>
      </c>
      <c r="H34">
        <f t="shared" si="0"/>
        <v>407.93911854627049</v>
      </c>
      <c r="I34">
        <v>352.50761646634572</v>
      </c>
      <c r="J34">
        <f t="shared" ref="J34" si="36">IF(I34&lt;0,0,I34)</f>
        <v>352.50761646634572</v>
      </c>
      <c r="K34" t="s">
        <v>35</v>
      </c>
      <c r="L34" t="s">
        <v>34</v>
      </c>
      <c r="M34" t="str">
        <f t="shared" si="2"/>
        <v>,"Dec-17"</v>
      </c>
      <c r="N34" t="str">
        <f t="shared" si="3"/>
        <v>,"401"</v>
      </c>
      <c r="O34" t="str">
        <f t="shared" si="4"/>
        <v>,"398"</v>
      </c>
      <c r="P34" t="str">
        <f t="shared" si="5"/>
        <v>,"408"</v>
      </c>
      <c r="Q34" t="str">
        <f t="shared" si="6"/>
        <v>,"353"</v>
      </c>
    </row>
    <row r="35" spans="1:17" x14ac:dyDescent="0.25">
      <c r="A35" s="3">
        <v>43101</v>
      </c>
      <c r="C35">
        <v>161</v>
      </c>
      <c r="E35">
        <v>343.22665553055151</v>
      </c>
      <c r="F35">
        <f t="shared" si="0"/>
        <v>343.22665553055151</v>
      </c>
      <c r="G35">
        <v>338.2041588366377</v>
      </c>
      <c r="H35">
        <f t="shared" si="0"/>
        <v>338.2041588366377</v>
      </c>
      <c r="I35">
        <v>371.12897110661538</v>
      </c>
      <c r="J35">
        <f t="shared" ref="J35" si="37">IF(I35&lt;0,0,I35)</f>
        <v>371.12897110661538</v>
      </c>
      <c r="K35" t="s">
        <v>35</v>
      </c>
      <c r="L35" t="s">
        <v>34</v>
      </c>
      <c r="M35" t="str">
        <f t="shared" si="2"/>
        <v>,"Jan-18"</v>
      </c>
      <c r="N35" t="str">
        <f t="shared" si="3"/>
        <v>,"161"</v>
      </c>
      <c r="O35" t="str">
        <f t="shared" si="4"/>
        <v>,"343"</v>
      </c>
      <c r="P35" t="str">
        <f t="shared" si="5"/>
        <v>,"338"</v>
      </c>
      <c r="Q35" t="str">
        <f t="shared" si="6"/>
        <v>,"371"</v>
      </c>
    </row>
    <row r="36" spans="1:17" x14ac:dyDescent="0.25">
      <c r="A36" s="3">
        <v>43132</v>
      </c>
      <c r="C36">
        <v>318</v>
      </c>
      <c r="E36">
        <v>225.0610310826321</v>
      </c>
      <c r="F36">
        <f t="shared" si="0"/>
        <v>225.0610310826321</v>
      </c>
      <c r="G36">
        <v>240.051151878208</v>
      </c>
      <c r="H36">
        <f t="shared" si="0"/>
        <v>240.051151878208</v>
      </c>
      <c r="I36">
        <v>153.50430852270119</v>
      </c>
      <c r="J36">
        <f t="shared" ref="J36" si="38">IF(I36&lt;0,0,I36)</f>
        <v>153.50430852270119</v>
      </c>
      <c r="K36" t="s">
        <v>35</v>
      </c>
      <c r="L36" t="s">
        <v>34</v>
      </c>
      <c r="M36" t="str">
        <f t="shared" si="2"/>
        <v>,"Feb-18"</v>
      </c>
      <c r="N36" t="str">
        <f t="shared" si="3"/>
        <v>,"318"</v>
      </c>
      <c r="O36" t="str">
        <f t="shared" si="4"/>
        <v>,"225"</v>
      </c>
      <c r="P36" t="str">
        <f t="shared" si="5"/>
        <v>,"240"</v>
      </c>
      <c r="Q36" t="str">
        <f t="shared" si="6"/>
        <v>,"154"</v>
      </c>
    </row>
    <row r="37" spans="1:17" x14ac:dyDescent="0.25">
      <c r="A37" s="3">
        <v>43160</v>
      </c>
      <c r="C37">
        <v>350</v>
      </c>
      <c r="E37">
        <v>445.06890165296647</v>
      </c>
      <c r="F37">
        <f t="shared" si="0"/>
        <v>445.06890165296647</v>
      </c>
      <c r="G37">
        <v>465.85980254418121</v>
      </c>
      <c r="H37">
        <f t="shared" si="0"/>
        <v>465.85980254418121</v>
      </c>
      <c r="I37">
        <v>341.68824735186109</v>
      </c>
      <c r="J37">
        <f t="shared" ref="J37" si="39">IF(I37&lt;0,0,I37)</f>
        <v>341.68824735186109</v>
      </c>
      <c r="K37" t="s">
        <v>35</v>
      </c>
      <c r="L37" t="s">
        <v>34</v>
      </c>
      <c r="M37" t="str">
        <f t="shared" si="2"/>
        <v>,"Mar-18"</v>
      </c>
      <c r="N37" t="str">
        <f t="shared" si="3"/>
        <v>,"350"</v>
      </c>
      <c r="O37" t="str">
        <f t="shared" si="4"/>
        <v>,"445"</v>
      </c>
      <c r="P37" t="str">
        <f t="shared" si="5"/>
        <v>,"466"</v>
      </c>
      <c r="Q37" t="str">
        <f t="shared" si="6"/>
        <v>,"342"</v>
      </c>
    </row>
    <row r="38" spans="1:17" x14ac:dyDescent="0.25">
      <c r="A38" s="3">
        <v>43191</v>
      </c>
      <c r="C38">
        <v>228</v>
      </c>
      <c r="E38">
        <v>337.60454677881728</v>
      </c>
      <c r="F38">
        <f t="shared" si="0"/>
        <v>337.60454677881728</v>
      </c>
      <c r="G38">
        <v>331.26093283179438</v>
      </c>
      <c r="H38">
        <f t="shared" si="0"/>
        <v>331.26093283179438</v>
      </c>
      <c r="I38">
        <v>366.29498147238871</v>
      </c>
      <c r="J38">
        <f t="shared" ref="J38" si="40">IF(I38&lt;0,0,I38)</f>
        <v>366.29498147238871</v>
      </c>
      <c r="K38" t="s">
        <v>35</v>
      </c>
      <c r="L38" t="s">
        <v>34</v>
      </c>
      <c r="M38" t="str">
        <f t="shared" si="2"/>
        <v>,"Apr-18"</v>
      </c>
      <c r="N38" t="str">
        <f t="shared" si="3"/>
        <v>,"228"</v>
      </c>
      <c r="O38" t="str">
        <f t="shared" si="4"/>
        <v>,"338"</v>
      </c>
      <c r="P38" t="str">
        <f t="shared" si="5"/>
        <v>,"331"</v>
      </c>
      <c r="Q38" t="str">
        <f t="shared" si="6"/>
        <v>,"366"</v>
      </c>
    </row>
    <row r="39" spans="1:17" x14ac:dyDescent="0.25">
      <c r="A39" s="3">
        <v>43221</v>
      </c>
      <c r="C39">
        <v>246</v>
      </c>
      <c r="E39">
        <v>176.90419281280691</v>
      </c>
      <c r="F39">
        <f t="shared" si="0"/>
        <v>176.90419281280691</v>
      </c>
      <c r="G39">
        <v>161.21347699276319</v>
      </c>
      <c r="H39">
        <f t="shared" si="0"/>
        <v>161.21347699276319</v>
      </c>
      <c r="I39">
        <v>250.0792343241875</v>
      </c>
      <c r="J39">
        <f t="shared" ref="J39" si="41">IF(I39&lt;0,0,I39)</f>
        <v>250.0792343241875</v>
      </c>
      <c r="K39" t="s">
        <v>35</v>
      </c>
      <c r="L39" t="s">
        <v>34</v>
      </c>
      <c r="M39" t="str">
        <f t="shared" si="2"/>
        <v>,"May-18"</v>
      </c>
      <c r="N39" t="str">
        <f t="shared" si="3"/>
        <v>,"246"</v>
      </c>
      <c r="O39" t="str">
        <f t="shared" si="4"/>
        <v>,"177"</v>
      </c>
      <c r="P39" t="str">
        <f t="shared" si="5"/>
        <v>,"161"</v>
      </c>
      <c r="Q39" t="str">
        <f t="shared" si="6"/>
        <v>,"250"</v>
      </c>
    </row>
    <row r="40" spans="1:17" x14ac:dyDescent="0.25">
      <c r="A40" s="3">
        <v>43252</v>
      </c>
      <c r="C40">
        <v>358</v>
      </c>
      <c r="E40">
        <v>682.86738590606149</v>
      </c>
      <c r="F40">
        <f t="shared" si="0"/>
        <v>682.86738590606149</v>
      </c>
      <c r="G40">
        <v>691.62480771954768</v>
      </c>
      <c r="H40">
        <f t="shared" si="0"/>
        <v>691.62480771954768</v>
      </c>
      <c r="I40">
        <v>653.51347150869367</v>
      </c>
      <c r="J40">
        <f t="shared" ref="J40" si="42">IF(I40&lt;0,0,I40)</f>
        <v>653.51347150869367</v>
      </c>
      <c r="K40" t="s">
        <v>35</v>
      </c>
      <c r="L40" t="s">
        <v>34</v>
      </c>
      <c r="M40" t="str">
        <f t="shared" si="2"/>
        <v>,"Jun-18"</v>
      </c>
      <c r="N40" t="str">
        <f t="shared" si="3"/>
        <v>,"358"</v>
      </c>
      <c r="O40" t="str">
        <f t="shared" si="4"/>
        <v>,"683"</v>
      </c>
      <c r="P40" t="str">
        <f t="shared" si="5"/>
        <v>,"692"</v>
      </c>
      <c r="Q40" t="str">
        <f t="shared" si="6"/>
        <v>,"654"</v>
      </c>
    </row>
    <row r="41" spans="1:17" x14ac:dyDescent="0.25">
      <c r="A41" s="3">
        <v>43282</v>
      </c>
      <c r="C41">
        <v>526</v>
      </c>
      <c r="E41">
        <v>868.75194184917348</v>
      </c>
      <c r="F41">
        <f t="shared" si="0"/>
        <v>868.75194184917348</v>
      </c>
      <c r="G41">
        <v>873.50866178948445</v>
      </c>
      <c r="H41">
        <f t="shared" si="0"/>
        <v>873.50866178948445</v>
      </c>
      <c r="I41">
        <v>847.96673508838637</v>
      </c>
      <c r="J41">
        <f t="shared" ref="J41" si="43">IF(I41&lt;0,0,I41)</f>
        <v>847.96673508838637</v>
      </c>
      <c r="K41" t="s">
        <v>35</v>
      </c>
      <c r="L41" t="s">
        <v>34</v>
      </c>
      <c r="M41" t="str">
        <f t="shared" si="2"/>
        <v>,"Jul-18"</v>
      </c>
      <c r="N41" t="str">
        <f t="shared" si="3"/>
        <v>,"526"</v>
      </c>
      <c r="O41" t="str">
        <f t="shared" si="4"/>
        <v>,"869"</v>
      </c>
      <c r="P41" t="str">
        <f t="shared" si="5"/>
        <v>,"874"</v>
      </c>
      <c r="Q41" t="str">
        <f t="shared" si="6"/>
        <v>,"848"</v>
      </c>
    </row>
    <row r="42" spans="1:17" x14ac:dyDescent="0.25">
      <c r="A42" s="3">
        <v>43313</v>
      </c>
      <c r="C42">
        <v>2032</v>
      </c>
      <c r="E42">
        <v>548.90825745010716</v>
      </c>
      <c r="F42">
        <f t="shared" si="0"/>
        <v>548.90825745010716</v>
      </c>
      <c r="G42">
        <v>557.73666641843954</v>
      </c>
      <c r="H42">
        <f t="shared" si="0"/>
        <v>557.73666641843954</v>
      </c>
      <c r="I42">
        <v>508.36789890507703</v>
      </c>
      <c r="J42">
        <f t="shared" ref="J42" si="44">IF(I42&lt;0,0,I42)</f>
        <v>508.36789890507703</v>
      </c>
      <c r="K42" t="s">
        <v>35</v>
      </c>
      <c r="L42" t="s">
        <v>34</v>
      </c>
      <c r="M42" t="str">
        <f t="shared" si="2"/>
        <v>,"Aug-18"</v>
      </c>
      <c r="N42" t="str">
        <f t="shared" si="3"/>
        <v>,"2032"</v>
      </c>
      <c r="O42" t="str">
        <f t="shared" si="4"/>
        <v>,"549"</v>
      </c>
      <c r="P42" t="str">
        <f t="shared" si="5"/>
        <v>,"558"</v>
      </c>
      <c r="Q42" t="str">
        <f t="shared" si="6"/>
        <v>,"508"</v>
      </c>
    </row>
    <row r="43" spans="1:17" x14ac:dyDescent="0.25">
      <c r="A43" s="3">
        <v>43344</v>
      </c>
      <c r="C43">
        <v>1053.125</v>
      </c>
      <c r="E43">
        <v>-174.65742805371951</v>
      </c>
      <c r="F43">
        <f t="shared" si="0"/>
        <v>0</v>
      </c>
      <c r="G43">
        <v>-330.7008814962565</v>
      </c>
      <c r="H43">
        <f t="shared" si="0"/>
        <v>0</v>
      </c>
      <c r="I43">
        <v>1683.8572552715159</v>
      </c>
      <c r="J43">
        <f t="shared" ref="J43" si="45">IF(I43&lt;0,0,I43)</f>
        <v>1683.8572552715159</v>
      </c>
      <c r="K43" t="s">
        <v>35</v>
      </c>
      <c r="L43" t="s">
        <v>34</v>
      </c>
      <c r="M43" t="str">
        <f t="shared" si="2"/>
        <v>,"Sep-18"</v>
      </c>
      <c r="N43" t="str">
        <f t="shared" si="3"/>
        <v>,"1053"</v>
      </c>
      <c r="O43" t="str">
        <f t="shared" si="4"/>
        <v>,""</v>
      </c>
      <c r="P43" t="str">
        <f t="shared" si="5"/>
        <v>,""</v>
      </c>
      <c r="Q43" t="str">
        <f t="shared" si="6"/>
        <v>,"1684"</v>
      </c>
    </row>
    <row r="44" spans="1:17" x14ac:dyDescent="0.25">
      <c r="A44" s="3">
        <v>43374</v>
      </c>
      <c r="C44">
        <v>374.58333333333343</v>
      </c>
      <c r="E44">
        <v>3740.8885208837451</v>
      </c>
      <c r="F44">
        <f t="shared" si="0"/>
        <v>3740.8885208837451</v>
      </c>
      <c r="G44">
        <v>3781.3294666621882</v>
      </c>
      <c r="H44">
        <f t="shared" si="0"/>
        <v>3781.3294666621882</v>
      </c>
      <c r="I44">
        <v>3516.2134246666619</v>
      </c>
      <c r="J44">
        <f t="shared" ref="J44" si="46">IF(I44&lt;0,0,I44)</f>
        <v>3516.2134246666619</v>
      </c>
      <c r="K44" t="s">
        <v>35</v>
      </c>
      <c r="L44" t="s">
        <v>34</v>
      </c>
      <c r="M44" t="str">
        <f t="shared" si="2"/>
        <v>,"Oct-18"</v>
      </c>
      <c r="O44" t="str">
        <f t="shared" si="4"/>
        <v>,"3741"</v>
      </c>
      <c r="P44" t="str">
        <f t="shared" si="5"/>
        <v>,"3781"</v>
      </c>
      <c r="Q44" t="str">
        <f t="shared" si="6"/>
        <v>,"3516"</v>
      </c>
    </row>
    <row r="45" spans="1:17" x14ac:dyDescent="0.25">
      <c r="A45" s="3">
        <v>43405</v>
      </c>
      <c r="C45">
        <v>1840</v>
      </c>
      <c r="E45">
        <v>497.82606556016668</v>
      </c>
      <c r="F45">
        <f t="shared" si="0"/>
        <v>497.82606556016668</v>
      </c>
      <c r="G45">
        <v>293.04084652955368</v>
      </c>
      <c r="H45">
        <f t="shared" si="0"/>
        <v>293.04084652955368</v>
      </c>
      <c r="I45">
        <v>374.58333333333343</v>
      </c>
      <c r="J45">
        <f t="shared" ref="J45" si="47">IF(I45&lt;0,0,I45)</f>
        <v>374.58333333333343</v>
      </c>
      <c r="K45" t="s">
        <v>35</v>
      </c>
      <c r="L45" t="s">
        <v>34</v>
      </c>
      <c r="M45" t="str">
        <f t="shared" si="2"/>
        <v>,"Nov-18"</v>
      </c>
      <c r="O45" t="str">
        <f t="shared" si="4"/>
        <v>,"498"</v>
      </c>
      <c r="P45" t="str">
        <f t="shared" si="5"/>
        <v>,"293"</v>
      </c>
      <c r="Q45" t="str">
        <f t="shared" si="6"/>
        <v>,"375"</v>
      </c>
    </row>
    <row r="46" spans="1:17" x14ac:dyDescent="0.25">
      <c r="A46" s="3">
        <v>43435</v>
      </c>
      <c r="C46">
        <v>1426</v>
      </c>
      <c r="E46">
        <v>1564.907432881158</v>
      </c>
      <c r="F46">
        <f t="shared" si="0"/>
        <v>1564.907432881158</v>
      </c>
      <c r="G46">
        <v>1579.532299938071</v>
      </c>
      <c r="H46">
        <f t="shared" si="0"/>
        <v>1579.532299938071</v>
      </c>
      <c r="I46">
        <v>1531.605836362563</v>
      </c>
      <c r="J46">
        <f t="shared" ref="J46" si="48">IF(I46&lt;0,0,I46)</f>
        <v>1531.605836362563</v>
      </c>
      <c r="K46" t="s">
        <v>35</v>
      </c>
      <c r="L46" t="s">
        <v>34</v>
      </c>
      <c r="M46" t="str">
        <f t="shared" si="2"/>
        <v>,"Dec-18"</v>
      </c>
      <c r="O46" t="str">
        <f t="shared" si="4"/>
        <v>,"1565"</v>
      </c>
      <c r="P46" t="str">
        <f t="shared" si="5"/>
        <v>,"1580"</v>
      </c>
      <c r="Q46" t="str">
        <f t="shared" si="6"/>
        <v>,"1532"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 x14ac:dyDescent="0.25"/>
  <sheetData>
    <row r="1" spans="1:13" x14ac:dyDescent="0.2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 x14ac:dyDescent="0.25">
      <c r="A2" s="1">
        <v>1</v>
      </c>
      <c r="B2">
        <v>6</v>
      </c>
      <c r="C2" t="s">
        <v>24</v>
      </c>
      <c r="D2" t="s">
        <v>27</v>
      </c>
      <c r="E2">
        <v>0.66666666666666663</v>
      </c>
      <c r="F2">
        <v>0.56944001152015511</v>
      </c>
      <c r="G2">
        <v>0.47008001417865242</v>
      </c>
      <c r="H2">
        <v>0.46318190654071978</v>
      </c>
      <c r="I2">
        <v>0.76536993109132867</v>
      </c>
      <c r="J2">
        <v>0.59159447883515548</v>
      </c>
      <c r="K2">
        <v>1.2086458856426541</v>
      </c>
      <c r="L2">
        <v>2.9047181673961151</v>
      </c>
      <c r="M2">
        <v>1.7043233752419511</v>
      </c>
    </row>
    <row r="3" spans="1:13" x14ac:dyDescent="0.25">
      <c r="A3" s="1">
        <v>2</v>
      </c>
      <c r="B3">
        <v>7</v>
      </c>
      <c r="C3" t="s">
        <v>25</v>
      </c>
      <c r="D3" t="s">
        <v>28</v>
      </c>
      <c r="E3">
        <v>0.5714285714285714</v>
      </c>
      <c r="F3">
        <v>0.58463305264754895</v>
      </c>
      <c r="G3">
        <v>0.46833030738886261</v>
      </c>
      <c r="H3">
        <v>0.36877700442360473</v>
      </c>
      <c r="I3">
        <v>0.67330379827430509</v>
      </c>
      <c r="J3">
        <v>0.5528819608085227</v>
      </c>
      <c r="K3">
        <v>1.2680116349555799</v>
      </c>
      <c r="L3">
        <v>3.2846250730107118</v>
      </c>
      <c r="M3">
        <v>1.812353462493095</v>
      </c>
    </row>
    <row r="4" spans="1:13" x14ac:dyDescent="0.25">
      <c r="A4" s="1">
        <v>3</v>
      </c>
      <c r="B4">
        <v>4</v>
      </c>
      <c r="C4" t="s">
        <v>26</v>
      </c>
      <c r="D4" t="s">
        <v>29</v>
      </c>
      <c r="E4">
        <v>0.75</v>
      </c>
      <c r="F4">
        <v>0.53285300017542359</v>
      </c>
      <c r="G4">
        <v>0.46611771448619838</v>
      </c>
      <c r="H4">
        <v>0.4682255706736822</v>
      </c>
      <c r="I4">
        <v>0.56156972512576042</v>
      </c>
      <c r="J4">
        <v>0.64347132773542048</v>
      </c>
      <c r="K4">
        <v>1.187101079029053</v>
      </c>
      <c r="L4">
        <v>3.0351304996780191</v>
      </c>
      <c r="M4">
        <v>1.7421625927788771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Fct</vt:lpstr>
      <vt:lpstr>Sheet1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CirroLytix</cp:lastModifiedBy>
  <dcterms:created xsi:type="dcterms:W3CDTF">2019-10-25T09:04:19Z</dcterms:created>
  <dcterms:modified xsi:type="dcterms:W3CDTF">2019-10-27T07:11:18Z</dcterms:modified>
</cp:coreProperties>
</file>