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anniti_Business_Data_analyst\"/>
    </mc:Choice>
  </mc:AlternateContent>
  <bookViews>
    <workbookView xWindow="0" yWindow="0" windowWidth="20490" windowHeight="7620" activeTab="3"/>
  </bookViews>
  <sheets>
    <sheet name="Data" sheetId="1" r:id="rId1"/>
    <sheet name="Questions_!" sheetId="3" state="hidden" r:id="rId2"/>
    <sheet name="Questions" sheetId="6" r:id="rId3"/>
    <sheet name="Q-1" sheetId="5" r:id="rId4"/>
    <sheet name="Q-2" sheetId="4" r:id="rId5"/>
    <sheet name="Q-3" sheetId="7" r:id="rId6"/>
    <sheet name="Q-4" sheetId="8" r:id="rId7"/>
    <sheet name="Q-5" sheetId="9" r:id="rId8"/>
    <sheet name="Q-6" sheetId="12" r:id="rId9"/>
    <sheet name="Q-7" sheetId="13" r:id="rId10"/>
    <sheet name="Q-8" sheetId="14" r:id="rId11"/>
  </sheets>
  <definedNames>
    <definedName name="_xlnm._FilterDatabase" localSheetId="0" hidden="1">Data!$A$4:$L$106</definedName>
    <definedName name="_xlnm._FilterDatabase" localSheetId="3" hidden="1">'Q-1'!$A$1:$M$103</definedName>
    <definedName name="_xlnm._FilterDatabase" localSheetId="5" hidden="1">'Q-3'!$A$1:$L$103</definedName>
  </definedNames>
  <calcPr calcId="162913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3" l="1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9" i="9"/>
  <c r="D8" i="9"/>
  <c r="D7" i="9"/>
  <c r="D6" i="9"/>
  <c r="D5" i="9"/>
  <c r="D4" i="9"/>
  <c r="F2" i="3" l="1"/>
  <c r="G2" i="3"/>
  <c r="H2" i="3" s="1"/>
</calcChain>
</file>

<file path=xl/sharedStrings.xml><?xml version="1.0" encoding="utf-8"?>
<sst xmlns="http://schemas.openxmlformats.org/spreadsheetml/2006/main" count="3041" uniqueCount="453">
  <si>
    <t>Excel Training Test</t>
  </si>
  <si>
    <t>Sr No</t>
  </si>
  <si>
    <t>Date dd/mm/yyyy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</si>
  <si>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</si>
  <si>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</si>
  <si>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</si>
  <si>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</si>
  <si>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</si>
  <si>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</si>
  <si>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</si>
  <si>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</si>
  <si>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BYJU’S</t>
  </si>
  <si>
    <t>E-learning</t>
  </si>
  <si>
    <t>Bengaluru</t>
  </si>
  <si>
    <t>Tiger Global Management</t>
  </si>
  <si>
    <t>Private Equity Round</t>
  </si>
  <si>
    <t>Shuttl</t>
  </si>
  <si>
    <t>Transportation</t>
  </si>
  <si>
    <t>App based shuttle service</t>
  </si>
  <si>
    <t>Gurgaon</t>
  </si>
  <si>
    <t>Susquehanna Growth Equity</t>
  </si>
  <si>
    <t>Series C</t>
  </si>
  <si>
    <t>Mamaearth</t>
  </si>
  <si>
    <t>E-commerce</t>
  </si>
  <si>
    <t>Retailer of baby and toddler products</t>
  </si>
  <si>
    <t>Sequoia Capital India</t>
  </si>
  <si>
    <t>Series B</t>
  </si>
  <si>
    <t>FinTech</t>
  </si>
  <si>
    <t>Online Investment</t>
  </si>
  <si>
    <t>New Delhi</t>
  </si>
  <si>
    <t>Vinod Khatumal</t>
  </si>
  <si>
    <t>Pre-series A</t>
  </si>
  <si>
    <t>Fashor</t>
  </si>
  <si>
    <t>Fashion and Apparel</t>
  </si>
  <si>
    <t>Embroiled Clothes For Women</t>
  </si>
  <si>
    <t>Mumbai</t>
  </si>
  <si>
    <t>Sprout Venture Partners</t>
  </si>
  <si>
    <t>Seed Round</t>
  </si>
  <si>
    <t>Pando</t>
  </si>
  <si>
    <t>Logistics</t>
  </si>
  <si>
    <t>Open-market, freight management platform</t>
  </si>
  <si>
    <t>Chennai</t>
  </si>
  <si>
    <t>Chiratae Ventures</t>
  </si>
  <si>
    <t>Series A</t>
  </si>
  <si>
    <t>Zomato</t>
  </si>
  <si>
    <t>Hospitality</t>
  </si>
  <si>
    <t>Online Food Delivery Platform</t>
  </si>
  <si>
    <t>Ant Financial</t>
  </si>
  <si>
    <t>Ecozen</t>
  </si>
  <si>
    <t>Technology</t>
  </si>
  <si>
    <t>Agritech</t>
  </si>
  <si>
    <t>Pune</t>
  </si>
  <si>
    <t>Sathguru Catalyzer Advisors</t>
  </si>
  <si>
    <t>CarDekho</t>
  </si>
  <si>
    <t>E-Commerce</t>
  </si>
  <si>
    <t>Automobile</t>
  </si>
  <si>
    <t>Ping An Global Voyager Fund</t>
  </si>
  <si>
    <t>Series D</t>
  </si>
  <si>
    <t>Dhruva Space</t>
  </si>
  <si>
    <t>Aerospace</t>
  </si>
  <si>
    <t>Satellite Communication</t>
  </si>
  <si>
    <t>Mumbai Angels, Ravikanth Reddy</t>
  </si>
  <si>
    <t>Seed</t>
  </si>
  <si>
    <t>Rivigo</t>
  </si>
  <si>
    <t>Logistics Services and Solutions</t>
  </si>
  <si>
    <t>SAIF Partners, Spring Canter Investment Ltd.</t>
  </si>
  <si>
    <t>Series F</t>
  </si>
  <si>
    <t>Healthians</t>
  </si>
  <si>
    <t>B2B-focused foodtech startup</t>
  </si>
  <si>
    <t>Food Solutions For Corporate</t>
  </si>
  <si>
    <t>Paytm, NPTK, Sabre Partners and Neoplux</t>
  </si>
  <si>
    <t>Licious</t>
  </si>
  <si>
    <t>Online Meat And Seafood Ordering Startup</t>
  </si>
  <si>
    <t>Vertex Growth Fund</t>
  </si>
  <si>
    <t>Series E</t>
  </si>
  <si>
    <t>InCred</t>
  </si>
  <si>
    <t>Finance</t>
  </si>
  <si>
    <t>Non-Banking Financial Company</t>
  </si>
  <si>
    <t>Debt Funding</t>
  </si>
  <si>
    <t>Trell</t>
  </si>
  <si>
    <t>Video</t>
  </si>
  <si>
    <t>Experience Discovery Platform</t>
  </si>
  <si>
    <t>Ruizheng Investment</t>
  </si>
  <si>
    <t>Rein Games</t>
  </si>
  <si>
    <t>Gaming</t>
  </si>
  <si>
    <t>Real money based gaming startup</t>
  </si>
  <si>
    <t>Noida</t>
  </si>
  <si>
    <t>Manipal Education and Medical Group (MEMG)</t>
  </si>
  <si>
    <t>Lenskart.com</t>
  </si>
  <si>
    <t>Online Eyewear Shopping Portal</t>
  </si>
  <si>
    <t>Faridabad</t>
  </si>
  <si>
    <t>SoftBank Vision Fund</t>
  </si>
  <si>
    <t>Series G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</si>
  <si>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</si>
  <si>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</si>
  <si>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</si>
  <si>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</si>
  <si>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</si>
  <si>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</si>
  <si>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Misters</t>
  </si>
  <si>
    <t>Health and wellness</t>
  </si>
  <si>
    <t>Men's Health and Wellness brand</t>
  </si>
  <si>
    <t>Sauce.vc, Rainforest Ventures</t>
  </si>
  <si>
    <t>Sunstone Eduversity Pvt. Ltd</t>
  </si>
  <si>
    <t>Education</t>
  </si>
  <si>
    <t>Elearning</t>
  </si>
  <si>
    <t>Prime Venture Partners, LetsVenture, PS1 Venture and GlobalLogic co-founder Rajul Garg</t>
  </si>
  <si>
    <t>Burger Singh</t>
  </si>
  <si>
    <t>Food and Beverage</t>
  </si>
  <si>
    <t>Indian Burger Brand</t>
  </si>
  <si>
    <t>RB Investments</t>
  </si>
  <si>
    <t>Venture</t>
  </si>
  <si>
    <t>undisclosed</t>
  </si>
  <si>
    <t>Health and Wellness</t>
  </si>
  <si>
    <t>Healthcare services</t>
  </si>
  <si>
    <t>DG Daiwa Ventures, DG Incubation</t>
  </si>
  <si>
    <t>Ninjacart</t>
  </si>
  <si>
    <t>B2B Marketing</t>
  </si>
  <si>
    <t>Trifecta Capital Advisors</t>
  </si>
  <si>
    <t>Aye Finance</t>
  </si>
  <si>
    <t>Financial Services To MSMEs</t>
  </si>
  <si>
    <t>SuperGaming</t>
  </si>
  <si>
    <t>Video Games</t>
  </si>
  <si>
    <t>Social gaming platform</t>
  </si>
  <si>
    <t>Dream Incubator</t>
  </si>
  <si>
    <t>Seed Funding</t>
  </si>
  <si>
    <t>Clumio</t>
  </si>
  <si>
    <t>SaaS</t>
  </si>
  <si>
    <t>Recovery software</t>
  </si>
  <si>
    <t>San Jose,</t>
  </si>
  <si>
    <t>Altimeter Capital, Sutter Hill Ventures</t>
  </si>
  <si>
    <t>eBikeGo</t>
  </si>
  <si>
    <t>Last Mile Transportation</t>
  </si>
  <si>
    <t>Electric bike rental</t>
  </si>
  <si>
    <t>Amritsar</t>
  </si>
  <si>
    <t>Startup Buddy</t>
  </si>
  <si>
    <t>Digital Mall Asia</t>
  </si>
  <si>
    <t>Virtual e-commerce platform</t>
  </si>
  <si>
    <t>Delhi</t>
  </si>
  <si>
    <t>Amour Infrastructure</t>
  </si>
  <si>
    <t>Medikabazaar</t>
  </si>
  <si>
    <t>Healthcare</t>
  </si>
  <si>
    <t>B2B platform for medical supplies</t>
  </si>
  <si>
    <t>Ackermans &amp; van Haaren, HealthQuad, Rebright Partners, Toppan Printing</t>
  </si>
  <si>
    <t>Scooter sharing app</t>
  </si>
  <si>
    <t>Kormangala</t>
  </si>
  <si>
    <t>Matrix Partners, Stellaris Venture Partners, Kalaari Capital</t>
  </si>
  <si>
    <t>Furtados School of Music</t>
  </si>
  <si>
    <t>Music Education</t>
  </si>
  <si>
    <t>Tulangan</t>
  </si>
  <si>
    <t>IAN Fund and DSG Consumer Partners</t>
  </si>
  <si>
    <t>Paytm</t>
  </si>
  <si>
    <t>Mobile Wallet</t>
  </si>
  <si>
    <t>Vijay Shekhar Sharma</t>
  </si>
  <si>
    <t>Funding Round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</si>
  <si>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</si>
  <si>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</si>
  <si>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</si>
  <si>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</si>
  <si>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</si>
  <si>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</si>
  <si>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</si>
  <si>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</si>
  <si>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The Man Company</t>
  </si>
  <si>
    <t>Consumer Goods</t>
  </si>
  <si>
    <t>Beauty and Grooming</t>
  </si>
  <si>
    <t>Ayushmann Khurana</t>
  </si>
  <si>
    <t>Corporate Round</t>
  </si>
  <si>
    <t>unknown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</si>
  <si>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</si>
  <si>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</si>
  <si>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</si>
  <si>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</si>
  <si>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</si>
  <si>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</si>
  <si>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</si>
  <si>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</si>
  <si>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</si>
  <si>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</si>
  <si>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</si>
  <si>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</si>
  <si>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</si>
  <si>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</si>
  <si>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</si>
  <si>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</si>
  <si>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</si>
  <si>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</si>
  <si>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</si>
  <si>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</si>
  <si>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</si>
  <si>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</si>
  <si>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</si>
  <si>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</si>
  <si>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</si>
  <si>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</si>
  <si>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</si>
  <si>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</si>
  <si>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</si>
  <si>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</si>
  <si>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</si>
  <si>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</si>
  <si>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</si>
  <si>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</si>
  <si>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</si>
  <si>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</si>
  <si>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</si>
  <si>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Automotive</t>
  </si>
  <si>
    <t>SC GG India Mobility Holdings LLC</t>
  </si>
  <si>
    <t>nan</t>
  </si>
  <si>
    <t>Progcap</t>
  </si>
  <si>
    <t>Supply Chain Management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</si>
  <si>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</si>
  <si>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</si>
  <si>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</si>
  <si>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</si>
  <si>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</si>
  <si>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</si>
  <si>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</si>
  <si>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</si>
  <si>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</si>
  <si>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</si>
  <si>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</si>
  <si>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</si>
  <si>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Meesho</t>
  </si>
  <si>
    <t>Social Commerce</t>
  </si>
  <si>
    <t>Naspers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</si>
  <si>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</si>
  <si>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</si>
  <si>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</si>
  <si>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</si>
  <si>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</si>
  <si>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</si>
  <si>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</si>
  <si>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</si>
  <si>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</si>
  <si>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Zendrive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</si>
  <si>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</si>
  <si>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</si>
  <si>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</si>
  <si>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</si>
  <si>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</si>
  <si>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</si>
  <si>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</si>
  <si>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</si>
  <si>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</si>
  <si>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INDwealth</t>
  </si>
  <si>
    <t>Wealth Management</t>
  </si>
  <si>
    <t>Venture Round</t>
  </si>
  <si>
    <t>HungerBox</t>
  </si>
  <si>
    <t>B2B Foodtech</t>
  </si>
  <si>
    <t>One97 Communications Ltd.</t>
  </si>
  <si>
    <t>AdmitKard</t>
  </si>
  <si>
    <t>EdTech</t>
  </si>
  <si>
    <t>University Admissions</t>
  </si>
  <si>
    <t>Growth DNA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</si>
  <si>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</si>
  <si>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</si>
  <si>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</si>
  <si>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</si>
  <si>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</si>
  <si>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</si>
  <si>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</si>
  <si>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</si>
  <si>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Rapido Bike Taxi</t>
  </si>
  <si>
    <t>Bike Taxi</t>
  </si>
  <si>
    <t>Westbridge Capital</t>
  </si>
  <si>
    <t>RenewBuy</t>
  </si>
  <si>
    <t>Auto Insurance</t>
  </si>
  <si>
    <t>Lok Capital, IIFL Wealth</t>
  </si>
  <si>
    <t>Atlan</t>
  </si>
  <si>
    <t>Big Data</t>
  </si>
  <si>
    <t>Singapore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</si>
  <si>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</si>
  <si>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</si>
  <si>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</si>
  <si>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</si>
  <si>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</si>
  <si>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</si>
  <si>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</si>
  <si>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Ola Cabs</t>
  </si>
  <si>
    <t>Transport</t>
  </si>
  <si>
    <t>Cabs</t>
  </si>
  <si>
    <t>DIG Investment Ab, Deshe Holdings, Samih Toukan and Hussam Khoury</t>
  </si>
  <si>
    <t>Series J</t>
  </si>
  <si>
    <t>Artificial Intelligence</t>
  </si>
  <si>
    <t>Speech Recognition</t>
  </si>
  <si>
    <t>Taramani</t>
  </si>
  <si>
    <t>Daalchini Technologies</t>
  </si>
  <si>
    <t>Digital Vending Machine</t>
  </si>
  <si>
    <t>Artha Venture</t>
  </si>
  <si>
    <t>Qatar Investment Authority</t>
  </si>
  <si>
    <t>Moglix</t>
  </si>
  <si>
    <t>Industrial Tools and Equipments</t>
  </si>
  <si>
    <t>Composite Capital Management, Sequoia Capital India, Tiger Global Management</t>
  </si>
  <si>
    <t>Ezyhaul</t>
  </si>
  <si>
    <t>Tech</t>
  </si>
  <si>
    <t>Indus OS</t>
  </si>
  <si>
    <t>Smartphone Operating System</t>
  </si>
  <si>
    <t>Andheri</t>
  </si>
  <si>
    <t>Ventureast</t>
  </si>
  <si>
    <t>HealthAssure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</si>
  <si>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</si>
  <si>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</si>
  <si>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</si>
  <si>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</si>
  <si>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</si>
  <si>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</si>
  <si>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</si>
  <si>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</si>
  <si>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</si>
  <si>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</si>
  <si>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</si>
  <si>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NoBroker</t>
  </si>
  <si>
    <t>Real Estate</t>
  </si>
  <si>
    <t>General Atlantic</t>
  </si>
  <si>
    <t>Bira91</t>
  </si>
  <si>
    <t>Brewery</t>
  </si>
  <si>
    <t>Anicut Capital</t>
  </si>
  <si>
    <t>FabHotels</t>
  </si>
  <si>
    <t>Goldman Sachs, Accel Partners and Qualcomm</t>
  </si>
  <si>
    <t>Avail Finance</t>
  </si>
  <si>
    <t>Matrix Partners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</si>
  <si>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</si>
  <si>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</si>
  <si>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</si>
  <si>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</si>
  <si>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</si>
  <si>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</si>
  <si>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</si>
  <si>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Agara Labs</t>
  </si>
  <si>
    <t>Deep-Tech</t>
  </si>
  <si>
    <t>Blume Ventures and RTP Global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</si>
  <si>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</si>
  <si>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</si>
  <si>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</si>
  <si>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</si>
  <si>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</si>
  <si>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</si>
  <si>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</si>
  <si>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</si>
  <si>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</si>
  <si>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</si>
  <si>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Digital Media</t>
  </si>
  <si>
    <t>E-Books</t>
  </si>
  <si>
    <t>Qiming Venture Partners</t>
  </si>
  <si>
    <t>Bolo App</t>
  </si>
  <si>
    <t>Video Platform</t>
  </si>
  <si>
    <t>Nexus Venture Partners</t>
  </si>
  <si>
    <t>OkCredit</t>
  </si>
  <si>
    <t>Haryana</t>
  </si>
  <si>
    <t>Biz2Credit</t>
  </si>
  <si>
    <t>Online Lending Platform</t>
  </si>
  <si>
    <t>New York</t>
  </si>
  <si>
    <t>WestBridge Capital</t>
  </si>
  <si>
    <t>Vogo Automotive Pvt. Ltd.</t>
  </si>
  <si>
    <t>Dockless Scooter Rental Company</t>
  </si>
  <si>
    <t>Karnataka</t>
  </si>
  <si>
    <t>Leegality</t>
  </si>
  <si>
    <t>Digital Documentation</t>
  </si>
  <si>
    <t>Mumbai/Bengaluru</t>
  </si>
  <si>
    <t>Mumbai Angels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</si>
  <si>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</si>
  <si>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</si>
  <si>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</si>
  <si>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</si>
  <si>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</si>
  <si>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</si>
  <si>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</si>
  <si>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</si>
  <si>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</si>
  <si>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BlackBuck</t>
  </si>
  <si>
    <t>Goldman Sachs Investment Partners and Silicon Valley-based Accel, Wellington, Sequoia Capital, B Capital, LightStreet, Sands Capital and International Finance Corporation,</t>
  </si>
  <si>
    <t>Zenoti</t>
  </si>
  <si>
    <t>Saas</t>
  </si>
  <si>
    <t>Beauty and Wellness Industry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</si>
  <si>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</si>
  <si>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</si>
  <si>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</si>
  <si>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</si>
  <si>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</si>
  <si>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</si>
  <si>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</si>
  <si>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GlowRoad</t>
  </si>
  <si>
    <t>Korea Investment Partners, Vertex Ventures</t>
  </si>
  <si>
    <t>Sixth Sense Ventures</t>
  </si>
  <si>
    <t>Kuvera</t>
  </si>
  <si>
    <t>Eight Roads</t>
  </si>
  <si>
    <t>Medlife</t>
  </si>
  <si>
    <t>Online Medicine</t>
  </si>
  <si>
    <t>Prasid Uno Family Trust</t>
  </si>
  <si>
    <t>Private Equity</t>
  </si>
  <si>
    <t>wealthbucket</t>
  </si>
  <si>
    <t>Q1)</t>
  </si>
  <si>
    <t>Q2)</t>
  </si>
  <si>
    <t>In Data Sheet Apply Filter on whole Table.</t>
  </si>
  <si>
    <t>In Data Sheet Table There is already one Column Hidden kindly unhide it.</t>
  </si>
  <si>
    <t>Name</t>
  </si>
  <si>
    <t>Score</t>
  </si>
  <si>
    <t>Type</t>
  </si>
  <si>
    <t>A</t>
  </si>
  <si>
    <t>B</t>
  </si>
  <si>
    <t>C</t>
  </si>
  <si>
    <t>D</t>
  </si>
  <si>
    <t>E</t>
  </si>
  <si>
    <t>F</t>
  </si>
  <si>
    <t>Table 1</t>
  </si>
  <si>
    <t>Table 2</t>
  </si>
  <si>
    <t>Format Table 2 same as Table 1.</t>
  </si>
  <si>
    <t>Delete the row which was inserted above</t>
  </si>
  <si>
    <t>Q3)</t>
  </si>
  <si>
    <t>Q4)</t>
  </si>
  <si>
    <t>Q5)</t>
  </si>
  <si>
    <t>Q6)</t>
  </si>
  <si>
    <t>Q7)</t>
  </si>
  <si>
    <t>Q8)</t>
  </si>
  <si>
    <t>Q9)</t>
  </si>
  <si>
    <t>Q10)</t>
  </si>
  <si>
    <t>Q11)</t>
  </si>
  <si>
    <t>Q12)</t>
  </si>
  <si>
    <t>Q13)</t>
  </si>
  <si>
    <t>Q14)</t>
  </si>
  <si>
    <r>
      <t xml:space="preserve">Apply </t>
    </r>
    <r>
      <rPr>
        <b/>
        <sz val="12"/>
        <color theme="1"/>
        <rFont val="Calibri"/>
        <family val="2"/>
        <scheme val="minor"/>
      </rPr>
      <t>Conditional Formating</t>
    </r>
    <r>
      <rPr>
        <sz val="12"/>
        <color theme="1"/>
        <rFont val="Calibri"/>
        <family val="2"/>
        <scheme val="minor"/>
      </rPr>
      <t xml:space="preserve"> :- If the value is greater than 60 than it should be in Green Color.</t>
    </r>
  </si>
  <si>
    <r>
      <t xml:space="preserve">Create the same </t>
    </r>
    <r>
      <rPr>
        <b/>
        <sz val="12"/>
        <color theme="1"/>
        <rFont val="Calibri"/>
        <family val="2"/>
        <scheme val="minor"/>
      </rPr>
      <t>Chart</t>
    </r>
    <r>
      <rPr>
        <sz val="12"/>
        <color theme="1"/>
        <rFont val="Calibri"/>
        <family val="2"/>
        <scheme val="minor"/>
      </rPr>
      <t xml:space="preserve"> from the data Given Below.</t>
    </r>
  </si>
  <si>
    <t>In Data Sheet Hide Column H.</t>
  </si>
  <si>
    <t>Blank Column</t>
  </si>
  <si>
    <t>Blank</t>
  </si>
  <si>
    <t>Insert 1 row above Sr.no 20</t>
  </si>
  <si>
    <t>Main Vertical</t>
  </si>
  <si>
    <t>Group A</t>
  </si>
  <si>
    <t>Group C</t>
  </si>
  <si>
    <t>Group B</t>
  </si>
  <si>
    <t>Group D</t>
  </si>
  <si>
    <t>Group</t>
  </si>
  <si>
    <t>Create one new Column named as "Group" After Column D and Fill the data according to the below given table.</t>
  </si>
  <si>
    <t>Delete the Column I.</t>
  </si>
  <si>
    <t>Best</t>
  </si>
  <si>
    <t>Good</t>
  </si>
  <si>
    <t>Worst</t>
  </si>
  <si>
    <t>&gt; = 70%</t>
  </si>
  <si>
    <t>&gt; = 50%</t>
  </si>
  <si>
    <t>&lt; 50%</t>
  </si>
  <si>
    <t>Use IF Fucntion and get the type according to given condition.</t>
  </si>
  <si>
    <t>Criteria</t>
  </si>
  <si>
    <r>
      <t xml:space="preserve">There is a table created below kindly create the same table using </t>
    </r>
    <r>
      <rPr>
        <b/>
        <sz val="12"/>
        <color theme="1"/>
        <rFont val="Calibri"/>
        <family val="2"/>
        <scheme val="minor"/>
      </rPr>
      <t>Pivot Table</t>
    </r>
    <r>
      <rPr>
        <sz val="12"/>
        <color theme="1"/>
        <rFont val="Calibri"/>
        <family val="2"/>
        <scheme val="minor"/>
      </rPr>
      <t>. (Use Top - 5 Condition)</t>
    </r>
  </si>
  <si>
    <r>
      <t xml:space="preserve">Kindly find the Amount in USD for mamaearth from Data Sheet Table. </t>
    </r>
    <r>
      <rPr>
        <b/>
        <sz val="12"/>
        <color theme="1"/>
        <rFont val="Calibri"/>
        <family val="2"/>
        <scheme val="minor"/>
      </rPr>
      <t>Use Sumif formula</t>
    </r>
    <r>
      <rPr>
        <sz val="12"/>
        <color theme="1"/>
        <rFont val="Calibri"/>
        <family val="2"/>
        <scheme val="minor"/>
      </rPr>
      <t>.</t>
    </r>
  </si>
  <si>
    <t>Date (dd/mm/yyyy)</t>
  </si>
  <si>
    <t>Test Data Set</t>
  </si>
  <si>
    <r>
      <t xml:space="preserve">Find the </t>
    </r>
    <r>
      <rPr>
        <b/>
        <sz val="12"/>
        <color theme="1"/>
        <rFont val="Calibri"/>
        <family val="2"/>
        <scheme val="minor"/>
      </rPr>
      <t>Duplicates</t>
    </r>
    <r>
      <rPr>
        <sz val="12"/>
        <color theme="1"/>
        <rFont val="Calibri"/>
        <family val="2"/>
        <scheme val="minor"/>
      </rPr>
      <t xml:space="preserve"> in Column C from Data Sheet Tablea nnd highlight that perticular cell with Blue color.</t>
    </r>
  </si>
  <si>
    <t>Kindly find the Amount in USD for mamaearth from Data Sheet Table.</t>
  </si>
  <si>
    <r>
      <t xml:space="preserve">Find the </t>
    </r>
    <r>
      <rPr>
        <b/>
        <sz val="12"/>
        <color theme="1"/>
        <rFont val="Calibri"/>
        <family val="2"/>
        <scheme val="minor"/>
      </rPr>
      <t>Duplicates</t>
    </r>
    <r>
      <rPr>
        <sz val="12"/>
        <color theme="1"/>
        <rFont val="Calibri"/>
        <family val="2"/>
        <scheme val="minor"/>
      </rPr>
      <t xml:space="preserve"> in Column C from Data Sheet Table nnd highlight that particular cell with Blue color.</t>
    </r>
  </si>
  <si>
    <t>Grand Total</t>
  </si>
  <si>
    <t>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</si>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</sst>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0" xfId="0" applyFont="1"/>
    <xf numFmtId="164" fontId="0" fillId="0" borderId="14" xfId="1" applyNumberFormat="1" applyFont="1" applyBorder="1"/>
    <xf numFmtId="164" fontId="0" fillId="0" borderId="15" xfId="1" applyNumberFormat="1" applyFont="1" applyBorder="1"/>
    <xf numFmtId="9" fontId="0" fillId="0" borderId="0" xfId="0" applyNumberFormat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2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18" xfId="1" applyNumberFormat="1" applyFont="1" applyBorder="1"/>
    <xf numFmtId="0" fontId="3" fillId="2" borderId="2" xfId="0" applyFont="1" applyFill="1" applyBorder="1"/>
    <xf numFmtId="0" fontId="3" fillId="2" borderId="13" xfId="0" applyFont="1" applyFill="1" applyBorder="1"/>
    <xf numFmtId="0" fontId="5" fillId="0" borderId="17" xfId="0" applyFont="1" applyBorder="1"/>
    <xf numFmtId="164" fontId="5" fillId="0" borderId="16" xfId="1" applyNumberFormat="1" applyFont="1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0" fontId="0" fillId="0" borderId="5" xfId="0" applyBorder="1"/>
    <xf numFmtId="0" fontId="0" fillId="0" borderId="21" xfId="0" applyBorder="1"/>
    <xf numFmtId="0" fontId="0" fillId="0" borderId="7" xfId="0" applyBorder="1"/>
    <xf numFmtId="0" fontId="2" fillId="3" borderId="2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2" fillId="0" borderId="19" xfId="0" applyFont="1" applyBorder="1"/>
    <xf numFmtId="0" fontId="2" fillId="0" borderId="3" xfId="0" applyFont="1" applyBorder="1"/>
    <xf numFmtId="0" fontId="2" fillId="0" borderId="20" xfId="0" applyFont="1" applyBorder="1"/>
    <xf numFmtId="0" fontId="2" fillId="0" borderId="5" xfId="0" applyFont="1" applyBorder="1"/>
    <xf numFmtId="0" fontId="2" fillId="0" borderId="21" xfId="0" applyFont="1" applyBorder="1"/>
    <xf numFmtId="0" fontId="2" fillId="0" borderId="7" xfId="0" applyFont="1" applyBorder="1"/>
    <xf numFmtId="0" fontId="2" fillId="4" borderId="22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4" fillId="4" borderId="2" xfId="0" applyFont="1" applyFill="1" applyBorder="1"/>
    <xf numFmtId="0" fontId="7" fillId="0" borderId="2" xfId="0" applyFont="1" applyBorder="1"/>
    <xf numFmtId="14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2" fillId="5" borderId="1" xfId="0" applyFont="1" applyFill="1" applyBorder="1"/>
    <xf numFmtId="9" fontId="6" fillId="4" borderId="2" xfId="0" applyNumberFormat="1" applyFont="1" applyFill="1" applyBorder="1"/>
    <xf numFmtId="0" fontId="2" fillId="2" borderId="2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pivotButton="1"/>
    <xf numFmtId="164" fontId="0" fillId="0" borderId="0" xfId="0" applyNumberFormat="1"/>
  </cellXfs>
  <cellStyles count="2">
    <cellStyle name="Comma" xfId="1" builtinId="3"/>
    <cellStyle name="Normal" xfId="0" builtinId="0"/>
  </cellStyles>
  <dxfs count="12">
    <dxf>
      <fill>
        <patternFill>
          <bgColor theme="9" tint="-0.24994659260841701"/>
        </patternFill>
      </fill>
    </dxf>
    <dxf>
      <fill>
        <patternFill>
          <bgColor rgb="FF1D56A9"/>
        </patternFill>
      </fill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5" formatCode="_ * #,##0.0_ ;_ * \-#,##0.0_ ;_ * &quot;-&quot;??_ ;_ @_ "/>
    </dxf>
    <dxf>
      <numFmt numFmtId="165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1D56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Startup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'Questions_!'!$C$87</c:f>
              <c:strCache>
                <c:ptCount val="1"/>
                <c:pt idx="0">
                  <c:v>Amount in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'Questions_!'!$B$88:$B$95</c:f>
              <c:strCache>
                <c:ptCount val="8"/>
                <c:pt idx="0">
                  <c:v>BYJU’S</c:v>
                </c:pt>
                <c:pt idx="1">
                  <c:v>Zomato</c:v>
                </c:pt>
                <c:pt idx="2">
                  <c:v>Mamaearth</c:v>
                </c:pt>
                <c:pt idx="3">
                  <c:v>Pando</c:v>
                </c:pt>
                <c:pt idx="4">
                  <c:v>Shuttl</c:v>
                </c:pt>
                <c:pt idx="5">
                  <c:v>Ecozen</c:v>
                </c:pt>
                <c:pt idx="6">
                  <c:v>wealthbucket</c:v>
                </c:pt>
                <c:pt idx="7">
                  <c:v>Fashor</c:v>
                </c:pt>
              </c:strCache>
            </c:strRef>
          </c:cat>
          <c:val>
            <c:numRef>
              <c:f>'Questions_!'!$C$88:$C$95</c:f>
              <c:numCache>
                <c:formatCode>_ * #,##0_ ;_ * \-#,##0_ ;_ * "-"??_ ;_ @_ </c:formatCode>
                <c:ptCount val="8"/>
                <c:pt idx="0">
                  <c:v>200000000</c:v>
                </c:pt>
                <c:pt idx="1">
                  <c:v>150000000</c:v>
                </c:pt>
                <c:pt idx="2">
                  <c:v>18358860</c:v>
                </c:pt>
                <c:pt idx="3">
                  <c:v>9000000</c:v>
                </c:pt>
                <c:pt idx="4">
                  <c:v>8048394</c:v>
                </c:pt>
                <c:pt idx="5">
                  <c:v>6000000</c:v>
                </c:pt>
                <c:pt idx="6">
                  <c:v>3000000</c:v>
                </c:pt>
                <c:pt idx="7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B-43C3-A115-8741C78F81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023008304"/>
        <c:axId val="1022995824"/>
      </c:barChart>
      <c:catAx>
        <c:axId val="10230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95824"/>
        <c:crosses val="autoZero"/>
        <c:auto val="1"/>
        <c:lblAlgn val="ctr"/>
        <c:lblOffset val="100"/>
        <c:noMultiLvlLbl val="0"/>
      </c:catAx>
      <c:valAx>
        <c:axId val="10229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Startup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Questions!$C$75</c:f>
              <c:strCache>
                <c:ptCount val="1"/>
                <c:pt idx="0">
                  <c:v>Amount in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Questions!$B$76:$B$83</c:f>
              <c:strCache>
                <c:ptCount val="8"/>
                <c:pt idx="0">
                  <c:v>BYJU’S</c:v>
                </c:pt>
                <c:pt idx="1">
                  <c:v>Zomato</c:v>
                </c:pt>
                <c:pt idx="2">
                  <c:v>Mamaearth</c:v>
                </c:pt>
                <c:pt idx="3">
                  <c:v>Pando</c:v>
                </c:pt>
                <c:pt idx="4">
                  <c:v>Shuttl</c:v>
                </c:pt>
                <c:pt idx="5">
                  <c:v>Ecozen</c:v>
                </c:pt>
                <c:pt idx="6">
                  <c:v>wealthbucket</c:v>
                </c:pt>
                <c:pt idx="7">
                  <c:v>Fashor</c:v>
                </c:pt>
              </c:strCache>
            </c:strRef>
          </c:cat>
          <c:val>
            <c:numRef>
              <c:f>Questions!$C$76:$C$83</c:f>
              <c:numCache>
                <c:formatCode>_ * #,##0_ ;_ * \-#,##0_ ;_ * "-"??_ ;_ @_ </c:formatCode>
                <c:ptCount val="8"/>
                <c:pt idx="0">
                  <c:v>200000000</c:v>
                </c:pt>
                <c:pt idx="1">
                  <c:v>150000000</c:v>
                </c:pt>
                <c:pt idx="2">
                  <c:v>18358860</c:v>
                </c:pt>
                <c:pt idx="3">
                  <c:v>9000000</c:v>
                </c:pt>
                <c:pt idx="4">
                  <c:v>8048394</c:v>
                </c:pt>
                <c:pt idx="5">
                  <c:v>6000000</c:v>
                </c:pt>
                <c:pt idx="6">
                  <c:v>3000000</c:v>
                </c:pt>
                <c:pt idx="7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8-4AE2-B4A7-E1EDB6D112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023008304"/>
        <c:axId val="1022995824"/>
      </c:barChart>
      <c:catAx>
        <c:axId val="10230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95824"/>
        <c:crosses val="autoZero"/>
        <c:auto val="1"/>
        <c:lblAlgn val="ctr"/>
        <c:lblOffset val="100"/>
        <c:noMultiLvlLbl val="0"/>
      </c:catAx>
      <c:valAx>
        <c:axId val="10229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STARTUP</a:t>
            </a:r>
            <a:r>
              <a:rPr lang="en-US" baseline="0"/>
              <a:t> AMOUNT IN USD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'Q-8'!$C$4</c:f>
              <c:strCache>
                <c:ptCount val="1"/>
                <c:pt idx="0">
                  <c:v>Amount in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'Q-8'!$B$5:$B$12</c:f>
              <c:strCache>
                <c:ptCount val="8"/>
                <c:pt idx="0">
                  <c:v>BYJU’S</c:v>
                </c:pt>
                <c:pt idx="1">
                  <c:v>Zomato</c:v>
                </c:pt>
                <c:pt idx="2">
                  <c:v>Mamaearth</c:v>
                </c:pt>
                <c:pt idx="3">
                  <c:v>Pando</c:v>
                </c:pt>
                <c:pt idx="4">
                  <c:v>Shuttl</c:v>
                </c:pt>
                <c:pt idx="5">
                  <c:v>Ecozen</c:v>
                </c:pt>
                <c:pt idx="6">
                  <c:v>wealthbucket</c:v>
                </c:pt>
                <c:pt idx="7">
                  <c:v>Fashor</c:v>
                </c:pt>
              </c:strCache>
            </c:strRef>
          </c:cat>
          <c:val>
            <c:numRef>
              <c:f>'Q-8'!$C$5:$C$12</c:f>
              <c:numCache>
                <c:formatCode>_ * #,##0_ ;_ * \-#,##0_ ;_ * "-"??_ ;_ @_ </c:formatCode>
                <c:ptCount val="8"/>
                <c:pt idx="0">
                  <c:v>200000000</c:v>
                </c:pt>
                <c:pt idx="1">
                  <c:v>150000000</c:v>
                </c:pt>
                <c:pt idx="2">
                  <c:v>18358860</c:v>
                </c:pt>
                <c:pt idx="3">
                  <c:v>9000000</c:v>
                </c:pt>
                <c:pt idx="4">
                  <c:v>8048394</c:v>
                </c:pt>
                <c:pt idx="5">
                  <c:v>6000000</c:v>
                </c:pt>
                <c:pt idx="6">
                  <c:v>3000000</c:v>
                </c:pt>
                <c:pt idx="7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3-473E-88B1-337E872FB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821407"/>
        <c:axId val="432829311"/>
      </c:barChart>
      <c:catAx>
        <c:axId val="43282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9311"/>
        <c:crosses val="autoZero"/>
        <c:auto val="1"/>
        <c:lblAlgn val="ctr"/>
        <c:lblOffset val="100"/>
        <c:noMultiLvlLbl val="0"/>
      </c:catAx>
      <c:valAx>
        <c:axId val="4328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84</xdr:row>
      <xdr:rowOff>128587</xdr:rowOff>
    </xdr:from>
    <xdr:to>
      <xdr:col>5</xdr:col>
      <xdr:colOff>635000</xdr:colOff>
      <xdr:row>98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A68F7-DA6C-8847-E916-EE304C33D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72</xdr:row>
      <xdr:rowOff>128587</xdr:rowOff>
    </xdr:from>
    <xdr:to>
      <xdr:col>5</xdr:col>
      <xdr:colOff>635000</xdr:colOff>
      <xdr:row>86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6A6C0-B310-4507-B126-D383DB22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19050</xdr:rowOff>
    </xdr:from>
    <xdr:to>
      <xdr:col>7</xdr:col>
      <xdr:colOff>28575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98.495794675924" createdVersion="6" refreshedVersion="6" minRefreshableVersion="3" recordCount="102">
  <cacheSource type="worksheet">
    <worksheetSource ref="A4:L106" sheet="Data"/>
  </cacheSource>
  <cacheFields count="12">
    <cacheField name="Sr No" numFmtId="0">
      <sharedItems containsString="0" containsBlank="1" containsNumber="1" containsInteger="1" minValue="1" maxValue="100"/>
    </cacheField>
    <cacheField name="Date (dd/mm/yyyy)" numFmtId="14">
      <sharedItems containsNonDate="0" containsDate="1" containsString="0" containsBlank="1" minDate="2019-04-12T00:00:00" maxDate="2020-01-14T00:00:00"/>
    </cacheField>
    <cacheField name="Startup Name" numFmtId="0">
      <sharedItems containsBlank="1" count="95">
        <s v="BYJU’S"/>
        <s v="Shuttl"/>
        <s v="Mamaearth"/>
        <s v="wealthbucket"/>
        <s v="Fashor"/>
        <s v="Pando"/>
        <s v="Zomato"/>
        <s v="Ecozen"/>
        <s v="CarDekho"/>
        <s v="Dhruva Space"/>
        <s v="Rivigo"/>
        <s v="Healthians"/>
        <s v="Licious"/>
        <s v="InCred"/>
        <s v="Trell"/>
        <s v="Rein Games"/>
        <s v="Lenskart.com"/>
        <s v="Freshworks"/>
        <s v="Misters"/>
        <s v="Sunstone Eduversity Pvt. Ltd"/>
        <s v="Burger Singh"/>
        <s v="Ninjacart"/>
        <s v="Aye Finance"/>
        <s v="SuperGaming"/>
        <s v="Clumio"/>
        <s v="eBikeGo"/>
        <s v="Digital Mall Asia"/>
        <s v="Medikabazaar"/>
        <s v="Vogo Automotive Pvt. Ltd."/>
        <s v="Furtados School of Music"/>
        <s v="Paytm"/>
        <s v="Dunzo"/>
        <s v="Udaan"/>
        <s v="The Man Company"/>
        <s v="FPL Technologies"/>
        <s v="Cashflo"/>
        <s v="Digital F5"/>
        <s v="3rdFlix"/>
        <s v="75F"/>
        <s v="Myelin Foundry"/>
        <s v="Atomberg Technology"/>
        <m/>
        <s v="GOQii"/>
        <s v="Vyapar App"/>
        <s v="Progcap"/>
        <s v="MyPetrolPump"/>
        <s v="Alteria Capital"/>
        <s v="Pine Labs"/>
        <s v="Meesho"/>
        <s v="Cars24"/>
        <s v="Uniphore"/>
        <s v="Zendrive"/>
        <s v="Lo! Foods"/>
        <s v="Tala"/>
        <s v="INDwealth"/>
        <s v="HungerBox"/>
        <s v="AdmitKard"/>
        <s v="Mishry Reviews"/>
        <s v="Grofers"/>
        <s v="Rapido Bike Taxi"/>
        <s v="RenewBuy"/>
        <s v="Atlan"/>
        <s v="WizCounsel"/>
        <s v="Ola Cabs"/>
        <s v="Daalchini Technologies"/>
        <s v="Moglix"/>
        <s v="Ezyhaul"/>
        <s v="Indus OS"/>
        <s v="HealthAssure"/>
        <s v="House of Msasaba"/>
        <s v="Board Infinity"/>
        <s v="NoBroker"/>
        <s v="Bira91"/>
        <s v="FabHotels"/>
        <s v="Avail Finance"/>
        <s v="BharatPe"/>
        <s v="Recykal"/>
        <s v="Agara Labs"/>
        <s v="Sistema.bio"/>
        <s v="Chakr Innovation"/>
        <s v="Pratilipi"/>
        <s v="Bolo App"/>
        <s v="OkCredit"/>
        <s v="Biz2Credit"/>
        <s v="Leegality"/>
        <s v="Ola Electric"/>
        <s v="Saahas Zero Waste"/>
        <s v="StyleDotMe"/>
        <s v="BlackBuck"/>
        <s v="Zenoti"/>
        <s v="Ather Energy"/>
        <s v="FreshVnF"/>
        <s v="GlowRoad"/>
        <s v="Kuvera"/>
        <s v="Medlife"/>
      </sharedItems>
    </cacheField>
    <cacheField name="Main Vertical" numFmtId="0">
      <sharedItems containsBlank="1"/>
    </cacheField>
    <cacheField name="Industry Vertical" numFmtId="0">
      <sharedItems containsBlank="1"/>
    </cacheField>
    <cacheField name="SubVertical" numFmtId="0">
      <sharedItems containsBlank="1"/>
    </cacheField>
    <cacheField name="City  Location" numFmtId="0">
      <sharedItems containsBlank="1"/>
    </cacheField>
    <cacheField name="Investors Name" numFmtId="0">
      <sharedItems containsBlank="1"/>
    </cacheField>
    <cacheField name="Blank Column" numFmtId="0">
      <sharedItems containsBlank="1"/>
    </cacheField>
    <cacheField name="InvestmentnType" numFmtId="0">
      <sharedItems containsBlank="1"/>
    </cacheField>
    <cacheField name="Amount in USD" numFmtId="0">
      <sharedItems containsBlank="1" containsMixedTypes="1" containsNumber="1" minValue="145000" maxValue="3900000000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d v="2020-01-09T00:00:00"/>
    <x v="0"/>
    <s v="Artificial Intelligence"/>
    <s v="EdTech"/>
    <s v="E-learning"/>
    <s v="Bengaluru"/>
    <s v="Tiger Global Management"/>
    <s v="Blank"/>
    <s v="Private Equity Round"/>
    <n v="200000000"/>
    <m/>
  </r>
  <r>
    <n v="2"/>
    <d v="2020-01-13T00:00:00"/>
    <x v="1"/>
    <s v="Luxury Label"/>
    <s v="Transportation"/>
    <s v="App based shuttle service"/>
    <s v="Gurgaon"/>
    <s v="Susquehanna Growth Equity"/>
    <s v="Blank"/>
    <s v="Series C"/>
    <n v="8048394"/>
    <m/>
  </r>
  <r>
    <n v="3"/>
    <d v="2020-01-09T00:00:00"/>
    <x v="2"/>
    <s v="E-commerce"/>
    <s v="E-commerce"/>
    <s v="Retailer of baby and toddler products"/>
    <s v="Bengaluru"/>
    <s v="Sequoia Capital India"/>
    <s v="Blank"/>
    <s v="Series B"/>
    <n v="18358860"/>
    <m/>
  </r>
  <r>
    <n v="4"/>
    <d v="2020-01-02T00:00:00"/>
    <x v="3"/>
    <s v="Accounting"/>
    <s v="FinTech"/>
    <s v="Online Investment"/>
    <s v="New Delhi"/>
    <s v="Vinod Khatumal"/>
    <s v="Blank"/>
    <s v="Pre-series A"/>
    <n v="3000000"/>
    <m/>
  </r>
  <r>
    <n v="5"/>
    <d v="2020-01-02T00:00:00"/>
    <x v="4"/>
    <s v="Fashion and Apparel"/>
    <s v="Fashion and Apparel"/>
    <s v="Embroiled Clothes For Women"/>
    <s v="Mumbai"/>
    <s v="Sprout Venture Partners"/>
    <s v="Blank"/>
    <s v="Seed Round"/>
    <n v="1800000"/>
    <m/>
  </r>
  <r>
    <n v="6"/>
    <d v="2020-01-13T00:00:00"/>
    <x v="5"/>
    <s v="Luxury Label"/>
    <s v="Logistics"/>
    <s v="Open-market, freight management platform"/>
    <s v="Chennai"/>
    <s v="Chiratae Ventures"/>
    <s v="Blank"/>
    <s v="Series A"/>
    <n v="9000000"/>
    <m/>
  </r>
  <r>
    <n v="7"/>
    <d v="2020-01-10T00:00:00"/>
    <x v="6"/>
    <s v="Health and wellness"/>
    <s v="Hospitality"/>
    <s v="Online Food Delivery Platform"/>
    <s v="Gurgaon"/>
    <s v="Ant Financial"/>
    <s v="Blank"/>
    <s v="Private Equity Round"/>
    <n v="150000000"/>
    <m/>
  </r>
  <r>
    <n v="8"/>
    <d v="2019-12-12T00:00:00"/>
    <x v="7"/>
    <s v="Artificial Intelligence"/>
    <s v="Technology"/>
    <s v="Agritech"/>
    <s v="Pune"/>
    <s v="Sathguru Catalyzer Advisors"/>
    <s v="Blank"/>
    <s v="Series A"/>
    <n v="6000000"/>
    <m/>
  </r>
  <r>
    <n v="9"/>
    <d v="2019-12-06T00:00:00"/>
    <x v="8"/>
    <s v="E-commerce"/>
    <s v="E-commerce"/>
    <s v="Automobile"/>
    <s v="Gurgaon"/>
    <s v="Ping An Global Voyager Fund"/>
    <s v="Blank"/>
    <s v="Series D"/>
    <n v="70000000"/>
    <m/>
  </r>
  <r>
    <n v="10"/>
    <d v="2019-12-03T00:00:00"/>
    <x v="9"/>
    <s v="Accounting"/>
    <s v="Aerospace"/>
    <s v="Satellite Communication"/>
    <s v="Bengaluru"/>
    <s v="Mumbai Angels, Ravikanth Reddy"/>
    <s v="Blank"/>
    <s v="Seed"/>
    <n v="50000000"/>
    <m/>
  </r>
  <r>
    <n v="11"/>
    <d v="2019-12-13T00:00:00"/>
    <x v="10"/>
    <s v="Artificial Intelligence"/>
    <s v="Technology"/>
    <s v="Logistics Services and Solutions"/>
    <s v="Gurgaon"/>
    <s v="SAIF Partners, Spring Canter Investment Ltd."/>
    <s v="Blank"/>
    <s v="Series F"/>
    <n v="20000000"/>
    <m/>
  </r>
  <r>
    <n v="12"/>
    <d v="2019-12-17T00:00:00"/>
    <x v="11"/>
    <s v="B2B"/>
    <s v="B2B-focused foodtech startup"/>
    <s v="Food Solutions For Corporate"/>
    <s v="Bengaluru"/>
    <s v="Paytm, NPTK, Sabre Partners and Neoplux"/>
    <s v="Blank"/>
    <s v="Series C"/>
    <n v="12000000"/>
    <m/>
  </r>
  <r>
    <n v="13"/>
    <d v="2019-12-16T00:00:00"/>
    <x v="12"/>
    <s v="E-commerce"/>
    <s v="E-commerce"/>
    <s v="Online Meat And Seafood Ordering Startup"/>
    <s v="Bengaluru"/>
    <s v="Vertex Growth Fund"/>
    <s v="Blank"/>
    <s v="Series E"/>
    <n v="30000000"/>
    <m/>
  </r>
  <r>
    <n v="14"/>
    <d v="2019-12-16T00:00:00"/>
    <x v="13"/>
    <s v="Accounting"/>
    <s v="Finance"/>
    <s v="Non-Banking Financial Company"/>
    <s v="Mumbai"/>
    <m/>
    <s v="Blank"/>
    <s v="Debt Funding"/>
    <n v="5900000"/>
    <m/>
  </r>
  <r>
    <n v="15"/>
    <d v="2019-12-14T00:00:00"/>
    <x v="14"/>
    <s v="Gaming"/>
    <s v="Video"/>
    <s v="Experience Discovery Platform"/>
    <s v="Bengaluru"/>
    <s v="Ruizheng Investment"/>
    <s v="Blank"/>
    <s v="Seed Round"/>
    <n v="2000000"/>
    <m/>
  </r>
  <r>
    <n v="16"/>
    <d v="2019-12-11T00:00:00"/>
    <x v="15"/>
    <s v="Gaming"/>
    <s v="Gaming"/>
    <s v="Real money based gaming startup"/>
    <s v="Noida"/>
    <s v="Manipal Education and Medical Group (MEMG)"/>
    <s v="Blank"/>
    <s v="Seed Round"/>
    <n v="50000000"/>
    <m/>
  </r>
  <r>
    <n v="17"/>
    <d v="2019-12-20T00:00:00"/>
    <x v="16"/>
    <s v="E-commerce"/>
    <s v="E-commerce"/>
    <s v="Online Eyewear Shopping Portal"/>
    <s v="Faridabad"/>
    <s v="SoftBank Vision Fund"/>
    <s v="Blank"/>
    <s v="Series G"/>
    <n v="231000000"/>
    <m/>
  </r>
  <r>
    <n v="18"/>
    <d v="2019-11-13T00:00:00"/>
    <x v="17"/>
    <s v="Artificial Intelligence"/>
    <s v="Software"/>
    <s v="Business and customer engagement tools"/>
    <s v="San Francisco"/>
    <s v="Sequoia, CapitalG, Accel"/>
    <s v="Blank"/>
    <s v="Series H"/>
    <n v="150000000"/>
    <m/>
  </r>
  <r>
    <n v="19"/>
    <d v="2019-11-14T00:00:00"/>
    <x v="18"/>
    <s v="Health and wellness"/>
    <s v="Health and wellness"/>
    <s v="Men's Health and Wellness brand"/>
    <s v="Gurgaon"/>
    <s v="Sauce.vc, Rainforest Ventures"/>
    <s v="Blank"/>
    <s v="Series B"/>
    <n v="486000"/>
    <m/>
  </r>
  <r>
    <n v="20"/>
    <d v="2019-11-13T00:00:00"/>
    <x v="19"/>
    <s v="Education"/>
    <s v="Education"/>
    <s v="Elearning"/>
    <s v="Gurgaon"/>
    <s v="Prime Venture Partners, LetsVenture, PS1 Venture and GlobalLogic co-founder Rajul Garg"/>
    <s v="Blank"/>
    <s v="Seed"/>
    <n v="1500000"/>
    <m/>
  </r>
  <r>
    <n v="21"/>
    <d v="2019-11-17T00:00:00"/>
    <x v="20"/>
    <s v="Food and Beverage"/>
    <s v="Food and Beverage"/>
    <s v="Indian Burger Brand"/>
    <s v="Gurgaon"/>
    <s v="RB Investments"/>
    <s v="Blank"/>
    <s v="Venture"/>
    <s v="undisclosed"/>
    <m/>
  </r>
  <r>
    <n v="22"/>
    <d v="2019-11-18T00:00:00"/>
    <x v="11"/>
    <s v="Health and wellness"/>
    <s v="Health and wellness"/>
    <s v="Healthcare services"/>
    <s v="Gurgaon"/>
    <s v="DG Daiwa Ventures, DG Incubation"/>
    <s v="Blank"/>
    <s v="Series B"/>
    <n v="12000000"/>
    <m/>
  </r>
  <r>
    <n v="23"/>
    <d v="2019-11-15T00:00:00"/>
    <x v="21"/>
    <s v="B2B"/>
    <s v="B2B Marketing"/>
    <s v="Agritech"/>
    <s v="Bengaluru"/>
    <s v="Trifecta Capital Advisors"/>
    <s v="Blank"/>
    <s v="Debt Funding"/>
    <n v="26000000"/>
    <m/>
  </r>
  <r>
    <n v="24"/>
    <d v="2019-11-20T00:00:00"/>
    <x v="22"/>
    <s v="Accounting"/>
    <s v="FinTech"/>
    <s v="Financial Services To MSMEs"/>
    <s v="Gurgaon"/>
    <s v="FinTech"/>
    <s v="Blank"/>
    <s v="Debt Funding"/>
    <n v="17411265"/>
    <m/>
  </r>
  <r>
    <n v="25"/>
    <d v="2019-11-12T00:00:00"/>
    <x v="23"/>
    <s v="Gaming"/>
    <s v="Video Games"/>
    <s v="Social gaming platform"/>
    <s v="Pune"/>
    <s v="Dream Incubator"/>
    <s v="Blank"/>
    <s v="Seed Funding"/>
    <n v="1300000"/>
    <m/>
  </r>
  <r>
    <n v="26"/>
    <d v="2019-11-20T00:00:00"/>
    <x v="24"/>
    <s v="Artificial Intelligence"/>
    <s v="SaaS"/>
    <s v="Recovery software"/>
    <s v="San Jose,"/>
    <s v="Altimeter Capital, Sutter Hill Ventures"/>
    <s v="Blank"/>
    <s v="Series C"/>
    <n v="135000000"/>
    <m/>
  </r>
  <r>
    <n v="27"/>
    <d v="2019-11-11T00:00:00"/>
    <x v="25"/>
    <s v="Luxury Label"/>
    <s v="Last Mile Transportation"/>
    <s v="Electric bike rental"/>
    <s v="Amritsar"/>
    <s v="Startup Buddy"/>
    <s v="Blank"/>
    <s v="Seed"/>
    <n v="300000"/>
    <m/>
  </r>
  <r>
    <n v="28"/>
    <d v="2019-11-19T00:00:00"/>
    <x v="26"/>
    <s v="E-commerce"/>
    <s v="E-commerce"/>
    <s v="Virtual e-commerce platform"/>
    <s v="Delhi"/>
    <s v="Amour Infrastructure"/>
    <s v="Blank"/>
    <s v="Seed Funding"/>
    <n v="220000000"/>
    <m/>
  </r>
  <r>
    <n v="29"/>
    <d v="2019-11-18T00:00:00"/>
    <x v="27"/>
    <s v="Health and wellness"/>
    <s v="Healthcare"/>
    <s v="B2B platform for medical supplies"/>
    <s v="Mumbai"/>
    <s v="Ackermans &amp; van Haaren, HealthQuad, Rebright Partners, Toppan Printing"/>
    <s v="Blank"/>
    <s v="Series B"/>
    <n v="15800000"/>
    <m/>
  </r>
  <r>
    <n v="30"/>
    <d v="2019-11-15T00:00:00"/>
    <x v="28"/>
    <s v="Luxury Label"/>
    <s v="Last Mile Transportation"/>
    <s v="Scooter sharing app"/>
    <s v="Kormangala"/>
    <s v="Matrix Partners, Stellaris Venture Partners, Kalaari Capital"/>
    <s v="Blank"/>
    <s v="Series B"/>
    <n v="283000000"/>
    <m/>
  </r>
  <r>
    <n v="31"/>
    <d v="2019-11-19T00:00:00"/>
    <x v="29"/>
    <s v="Education"/>
    <s v="Education"/>
    <s v="Music Education"/>
    <s v="Tulangan"/>
    <s v="IAN Fund and DSG Consumer Partners"/>
    <s v="Blank"/>
    <m/>
    <n v="200000000"/>
    <m/>
  </r>
  <r>
    <n v="32"/>
    <d v="2019-11-25T00:00:00"/>
    <x v="30"/>
    <s v="Accounting"/>
    <s v="FinTech"/>
    <s v="Mobile Wallet"/>
    <s v="Noida"/>
    <s v="Vijay Shekhar Sharma"/>
    <s v="Blank"/>
    <s v="Funding Round"/>
    <n v="1000000000"/>
    <m/>
  </r>
  <r>
    <n v="33"/>
    <d v="2019-10-04T00:00:00"/>
    <x v="31"/>
    <s v="Customer Service"/>
    <s v="Customer Service"/>
    <s v="Delivery Service"/>
    <s v="Bengaluru"/>
    <s v="Lightbox"/>
    <s v="Blank"/>
    <s v="Series D"/>
    <n v="45000000"/>
    <m/>
  </r>
  <r>
    <n v="34"/>
    <d v="2019-10-02T00:00:00"/>
    <x v="32"/>
    <s v="B2B"/>
    <s v="B2B"/>
    <s v="Business development"/>
    <s v="Bengaluru"/>
    <s v="Altimeter Capital, DST Global"/>
    <s v="Blank"/>
    <s v="Series D"/>
    <n v="585000000"/>
    <m/>
  </r>
  <r>
    <n v="35"/>
    <d v="2019-10-21T00:00:00"/>
    <x v="33"/>
    <s v="Consumer Goods"/>
    <s v="Consumer Goods"/>
    <s v="Beauty and Grooming"/>
    <s v="Gurgaon"/>
    <s v="Ayushmann Khurana"/>
    <s v="Blank"/>
    <s v="Corporate Round"/>
    <s v="unknown"/>
    <m/>
  </r>
  <r>
    <n v="36"/>
    <d v="2019-09-05T00:00:00"/>
    <x v="34"/>
    <s v="Accounting"/>
    <s v="FinTech"/>
    <s v="Financial Services"/>
    <s v="Pune"/>
    <s v="Matrix Partners India, Sequoia India"/>
    <s v="Blank"/>
    <s v="Maiden Round"/>
    <n v="4500000"/>
    <m/>
  </r>
  <r>
    <n v="37"/>
    <d v="2019-09-04T00:00:00"/>
    <x v="35"/>
    <s v="Accounting"/>
    <s v="FinTech"/>
    <s v="Invoice discounting platform and SME lending marketplace"/>
    <s v="Mumbai"/>
    <s v="SAIF Partners"/>
    <s v="Blank"/>
    <s v="Series A"/>
    <n v="3300000"/>
    <m/>
  </r>
  <r>
    <n v="38"/>
    <d v="2019-09-04T00:00:00"/>
    <x v="36"/>
    <s v="Accounting"/>
    <s v="Advertising, Marketing"/>
    <s v="Digital marketing firm"/>
    <s v="Mumbai"/>
    <s v="TIW Private Equity"/>
    <s v="Blank"/>
    <s v="Private Equity Round"/>
    <n v="6000000"/>
    <m/>
  </r>
  <r>
    <n v="39"/>
    <d v="2019-09-04T00:00:00"/>
    <x v="37"/>
    <s v="Artificial Intelligence"/>
    <s v="SaaS"/>
    <s v="Education Technology"/>
    <s v="Hyderabad"/>
    <s v="Exfinity Venture Partners"/>
    <s v="Blank"/>
    <s v="Pre-series A"/>
    <n v="5000000"/>
    <m/>
  </r>
  <r>
    <n v="40"/>
    <d v="2019-09-04T00:00:00"/>
    <x v="38"/>
    <s v="Artificial Intelligence"/>
    <s v="IoT"/>
    <s v="Building automation system"/>
    <s v="Burnsville"/>
    <s v="Breakthrough Energy Ventures"/>
    <s v="Blank"/>
    <s v="Series A"/>
    <n v="18000000"/>
    <m/>
  </r>
  <r>
    <n v="41"/>
    <d v="2019-09-04T00:00:00"/>
    <x v="39"/>
    <s v="Artificial Intelligence"/>
    <s v="Information Technology"/>
    <s v="Deep-technology"/>
    <s v="Bengaluru"/>
    <s v="Endiya Partners"/>
    <s v="Blank"/>
    <s v="Seed"/>
    <n v="1000000"/>
    <m/>
  </r>
  <r>
    <n v="42"/>
    <d v="2019-09-04T00:00:00"/>
    <x v="40"/>
    <s v="Consumer Goods"/>
    <s v="Consumer Technology"/>
    <s v="Consumer Electronics, Home Appliances"/>
    <s v="Mumbai"/>
    <s v="A91 Partners"/>
    <s v="Blank"/>
    <s v="Series A"/>
    <n v="10000000"/>
    <m/>
  </r>
  <r>
    <m/>
    <m/>
    <x v="41"/>
    <m/>
    <m/>
    <m/>
    <m/>
    <m/>
    <m/>
    <m/>
    <m/>
    <m/>
  </r>
  <r>
    <n v="43"/>
    <d v="2019-09-04T00:00:00"/>
    <x v="42"/>
    <s v="Health and wellness"/>
    <s v="Health and wellness"/>
    <s v="Wearable Fitness Bands"/>
    <s v="Menlo Park"/>
    <s v="Bennett Coleman and Company Ltd (BCCL)"/>
    <s v="Blank"/>
    <s v="Series C"/>
    <n v="450000000"/>
    <m/>
  </r>
  <r>
    <n v="44"/>
    <d v="2019-09-03T00:00:00"/>
    <x v="43"/>
    <s v="Accounting"/>
    <s v="Accounting"/>
    <s v="Mobile-based Accounting Software"/>
    <s v="Bengaluru"/>
    <s v="India Quotient, Axilor Ventures"/>
    <s v="Blank"/>
    <s v="Series A"/>
    <n v="5000000"/>
    <m/>
  </r>
  <r>
    <n v="45"/>
    <d v="2019-08-01T00:00:00"/>
    <x v="8"/>
    <s v="E-commerce"/>
    <s v="E-Commerce"/>
    <s v="Automotive"/>
    <s v="Gurgaon"/>
    <s v="SC GG India Mobility Holdings LLC"/>
    <s v="Blank"/>
    <s v="Series C"/>
    <n v="20000000"/>
    <s v="nan"/>
  </r>
  <r>
    <n v="46"/>
    <d v="2019-08-01T00:00:00"/>
    <x v="44"/>
    <s v="Accounting"/>
    <s v="Finance"/>
    <s v="Supply Chain Management"/>
    <s v="New Delhi"/>
    <s v="Sequoia India"/>
    <s v="Blank"/>
    <s v="Series A"/>
    <n v="5000000"/>
    <s v="nan"/>
  </r>
  <r>
    <n v="47"/>
    <d v="2019-08-01T00:00:00"/>
    <x v="45"/>
    <s v="B2B"/>
    <s v="Retail"/>
    <s v="Fuel Delivery"/>
    <s v="Bengaluru"/>
    <m/>
    <s v="Blank"/>
    <s v="Seed Funding Round"/>
    <n v="1600000"/>
    <s v="nan"/>
  </r>
  <r>
    <n v="48"/>
    <d v="2019-08-01T00:00:00"/>
    <x v="46"/>
    <s v="Accounting"/>
    <s v="Finance"/>
    <s v="VC Funds"/>
    <s v="Mumbai"/>
    <s v="Azim Premji, Binny Bansal"/>
    <s v="Blank"/>
    <s v="Single Venture"/>
    <n v="140000000"/>
    <s v="nan"/>
  </r>
  <r>
    <n v="49"/>
    <d v="2019-08-01T00:00:00"/>
    <x v="47"/>
    <s v="Artificial Intelligence"/>
    <s v="Information Technology"/>
    <s v="Last-mile retail transaction technology"/>
    <s v="Noida"/>
    <s v="Pine Labs Pte Ltd"/>
    <s v="Blank"/>
    <s v="Corporate Round"/>
    <n v="38080000"/>
    <s v="nan"/>
  </r>
  <r>
    <n v="50"/>
    <d v="2019-08-12T00:00:00"/>
    <x v="48"/>
    <s v="E-commerce"/>
    <s v="E-Commerce"/>
    <s v="Social Commerce"/>
    <s v="Bengaluru"/>
    <s v="Naspers"/>
    <s v="Blank"/>
    <s v="Series D"/>
    <n v="125000000"/>
    <s v="nan"/>
  </r>
  <r>
    <n v="51"/>
    <d v="2019-08-13T00:00:00"/>
    <x v="49"/>
    <s v="E-commerce"/>
    <s v="E-Commerce"/>
    <s v="Car Retail"/>
    <s v="Gurugram"/>
    <s v="MS Dhoni"/>
    <s v="Blank"/>
    <s v="Series D"/>
    <n v="11000000"/>
    <s v="nan"/>
  </r>
  <r>
    <n v="52"/>
    <d v="2019-08-13T00:00:00"/>
    <x v="50"/>
    <s v="Customer Service"/>
    <s v="Customer Service Platform"/>
    <s v="Conversational AI"/>
    <s v="Palo Alto"/>
    <s v="March Capital Partners"/>
    <s v="Blank"/>
    <s v="Series C"/>
    <n v="51000000"/>
    <s v="nan"/>
  </r>
  <r>
    <n v="53"/>
    <d v="2019-08-23T00:00:00"/>
    <x v="51"/>
    <s v="Automobile"/>
    <s v="Automotive"/>
    <s v="Road Safety Analytics"/>
    <s v="San Francisco"/>
    <s v="XL Innovate"/>
    <s v="Blank"/>
    <s v="Series B"/>
    <n v="37000000"/>
    <s v="nan"/>
  </r>
  <r>
    <n v="54"/>
    <d v="2019-08-23T00:00:00"/>
    <x v="52"/>
    <s v="Consumer Goods"/>
    <s v="Consumer Goods"/>
    <s v="Low carb food for Diabetics"/>
    <s v="Bengaluru"/>
    <s v="Rashmi Daga (founder, FreshMenu), Raveen Sastry (co-founder, Myntra) and Mitesh Shah (finance chief, BookMyShow)"/>
    <s v="Blank"/>
    <s v="Seed Round"/>
    <n v="500000"/>
    <s v="nan"/>
  </r>
  <r>
    <n v="55"/>
    <d v="2019-08-23T00:00:00"/>
    <x v="53"/>
    <s v="Accounting"/>
    <s v="FinTech"/>
    <s v="Digital Lending Platform"/>
    <s v="Santa Monica"/>
    <s v="RPS Ventures"/>
    <s v="Blank"/>
    <s v="Series D"/>
    <n v="110000000"/>
    <s v="nan"/>
  </r>
  <r>
    <n v="56"/>
    <d v="2019-08-22T00:00:00"/>
    <x v="54"/>
    <s v="Accounting"/>
    <s v="FinTech"/>
    <s v="Wealth Management"/>
    <s v="Gurgaon"/>
    <s v="Tiger Global Management"/>
    <s v="Blank"/>
    <s v="Venture Round"/>
    <n v="15000000"/>
    <s v="nan"/>
  </r>
  <r>
    <n v="57"/>
    <d v="2019-08-21T00:00:00"/>
    <x v="55"/>
    <s v="Food and Beverage"/>
    <s v="Food and Beverage"/>
    <s v="B2B Foodtech"/>
    <s v="Bengaluru"/>
    <s v="One97 Communications Ltd."/>
    <s v="Blank"/>
    <s v="Series C"/>
    <n v="6590000"/>
    <s v="nan"/>
  </r>
  <r>
    <n v="58"/>
    <d v="2019-08-23T00:00:00"/>
    <x v="56"/>
    <s v="Artificial Intelligence"/>
    <s v="EdTech"/>
    <s v="University Admissions"/>
    <s v="Noida"/>
    <s v="Growth DNA"/>
    <s v="Blank"/>
    <s v="Seed Round"/>
    <n v="1000000"/>
    <s v="nan"/>
  </r>
  <r>
    <n v="59"/>
    <d v="2019-08-19T00:00:00"/>
    <x v="57"/>
    <s v="Services"/>
    <s v="Services"/>
    <s v="Product Review"/>
    <s v="Gurgaon"/>
    <s v="Vir Sanghvi"/>
    <s v="Blank"/>
    <s v="Series A"/>
    <s v="Undisclosed"/>
    <s v="nan"/>
  </r>
  <r>
    <n v="60"/>
    <d v="2019-08-19T00:00:00"/>
    <x v="58"/>
    <s v="E-commerce"/>
    <s v="E-Commerce"/>
    <s v="Grocery Delivery"/>
    <s v="Gurgaon"/>
    <s v="Softbank Vision Fund"/>
    <s v="Blank"/>
    <s v="Series F"/>
    <n v="70000000"/>
    <s v="nan"/>
  </r>
  <r>
    <n v="61"/>
    <d v="2019-08-27T00:00:00"/>
    <x v="59"/>
    <s v="Luxury Label"/>
    <s v="Transportation"/>
    <s v="Bike Taxi"/>
    <s v="Bengaluru"/>
    <s v="Westbridge Capital"/>
    <s v="Blank"/>
    <s v="Series B"/>
    <n v="3900000000"/>
    <s v="nan"/>
  </r>
  <r>
    <n v="62"/>
    <d v="2019-07-02T00:00:00"/>
    <x v="60"/>
    <s v="Accounting"/>
    <s v="Finance"/>
    <s v="Auto Insurance"/>
    <s v="Gurgaon"/>
    <s v="Lok Capital, IIFL Wealth"/>
    <s v="Blank"/>
    <s v="Series B"/>
    <n v="19000000"/>
    <s v="nan"/>
  </r>
  <r>
    <n v="63"/>
    <d v="2019-07-02T00:00:00"/>
    <x v="61"/>
    <s v="Artificial Intelligence"/>
    <s v="Information Technology"/>
    <s v="Big Data"/>
    <s v="Singapore"/>
    <s v="WaterBridge Ventures"/>
    <s v="Blank"/>
    <s v="Pre-series A"/>
    <n v="2500000"/>
    <s v="nan"/>
  </r>
  <r>
    <n v="64"/>
    <d v="2019-07-01T00:00:00"/>
    <x v="62"/>
    <s v="Consumer Goods"/>
    <s v="Compliance"/>
    <s v="Consulting"/>
    <s v="New Delhi"/>
    <s v="Kapil Dev"/>
    <s v="Blank"/>
    <s v="Angel"/>
    <n v="145000"/>
    <s v="nan"/>
  </r>
  <r>
    <n v="65"/>
    <d v="2019-07-03T00:00:00"/>
    <x v="63"/>
    <s v="Luxury Label"/>
    <s v="Transport"/>
    <s v="Cabs"/>
    <s v="Kormangala"/>
    <s v="DIG Investment Ab, Deshe Holdings, Samih Toukan and Hussam Khoury"/>
    <s v="Blank"/>
    <s v="Series J"/>
    <n v="1000000"/>
    <s v="nan"/>
  </r>
  <r>
    <n v="66"/>
    <d v="2019-07-01T00:00:00"/>
    <x v="50"/>
    <s v="Artificial Intelligence"/>
    <s v="Artificial Intelligence"/>
    <s v="Speech Recognition"/>
    <s v="Taramani"/>
    <s v="March Capital Partners"/>
    <s v="Blank"/>
    <s v="Series C"/>
    <n v="38080000"/>
    <s v="nan"/>
  </r>
  <r>
    <n v="67"/>
    <d v="2019-07-04T00:00:00"/>
    <x v="64"/>
    <s v="Food and Beverage"/>
    <s v="Food and Beverage"/>
    <s v="Digital Vending Machine"/>
    <s v="New Delhi"/>
    <s v="Artha Venture"/>
    <s v="Blank"/>
    <s v="Seed Round"/>
    <n v="500000"/>
    <s v="nan"/>
  </r>
  <r>
    <n v="68"/>
    <d v="2019-07-10T00:00:00"/>
    <x v="0"/>
    <s v="Artificial Intelligence"/>
    <s v="EdTech"/>
    <s v="Education"/>
    <s v="Bengaluru"/>
    <s v="Qatar Investment Authority"/>
    <s v="Blank"/>
    <s v="Private Equity Round"/>
    <n v="150000000"/>
    <s v="nan"/>
  </r>
  <r>
    <n v="69"/>
    <d v="2019-07-11T00:00:00"/>
    <x v="65"/>
    <s v="E-commerce"/>
    <s v="E-Commerce"/>
    <s v="Industrial Tools and Equipments"/>
    <s v="Singapore"/>
    <s v="Composite Capital Management, Sequoia Capital India, Tiger Global Management"/>
    <s v="Blank"/>
    <s v="Series D"/>
    <n v="60000000"/>
    <s v="nan"/>
  </r>
  <r>
    <n v="70"/>
    <d v="2019-07-10T00:00:00"/>
    <x v="66"/>
    <s v="Artificial Intelligence"/>
    <s v="Tech"/>
    <s v="Logistics"/>
    <s v="Singapore"/>
    <s v="Undisclosed"/>
    <s v="Blank"/>
    <s v="Series B"/>
    <n v="16000000"/>
    <s v="nan"/>
  </r>
  <r>
    <n v="71"/>
    <d v="2019-07-10T00:00:00"/>
    <x v="67"/>
    <s v="Artificial Intelligence"/>
    <s v="Tech"/>
    <s v="Smartphone Operating System"/>
    <s v="Andheri"/>
    <s v="Ventureast"/>
    <s v="Blank"/>
    <s v="Series B"/>
    <n v="5750000"/>
    <s v="nan"/>
  </r>
  <r>
    <n v="72"/>
    <d v="2019-07-10T00:00:00"/>
    <x v="68"/>
    <s v="Health and wellness"/>
    <s v="Healthcare"/>
    <s v="Primary care medical network"/>
    <s v="Mumbai"/>
    <s v="Blume Ventures"/>
    <s v="Blank"/>
    <s v="Series A"/>
    <n v="2500000"/>
    <s v="nan"/>
  </r>
  <r>
    <n v="73"/>
    <d v="2019-07-09T00:00:00"/>
    <x v="69"/>
    <s v="Luxury Label"/>
    <s v="Luxury Label"/>
    <s v="Clothes and Apparel"/>
    <s v="Mumbai"/>
    <s v="Binny Bansal"/>
    <s v="Blank"/>
    <s v="Series A"/>
    <n v="1000000"/>
    <s v="nan"/>
  </r>
  <r>
    <n v="74"/>
    <d v="2019-07-08T00:00:00"/>
    <x v="70"/>
    <s v="Artificial Intelligence"/>
    <s v="EdTech"/>
    <s v="Full-stack career platform"/>
    <s v="Chembur"/>
    <s v="Multiple Angel Investors"/>
    <s v="Blank"/>
    <s v="Angel Round"/>
    <n v="319605"/>
    <s v="nan"/>
  </r>
  <r>
    <n v="75"/>
    <d v="2019-06-05T00:00:00"/>
    <x v="71"/>
    <s v="E-commerce"/>
    <s v="E-Commerce"/>
    <s v="Real Estate"/>
    <s v="Bengaluru"/>
    <s v="General Atlantic"/>
    <s v="Blank"/>
    <s v="Series C"/>
    <n v="51000000"/>
    <s v="nan"/>
  </r>
  <r>
    <n v="76"/>
    <d v="2019-06-04T00:00:00"/>
    <x v="72"/>
    <s v="Food and Beverage"/>
    <s v="Food and Beverage"/>
    <s v="Brewery"/>
    <s v="New Delhi"/>
    <s v="Anicut Capital"/>
    <s v="Blank"/>
    <s v="Debt Funding"/>
    <n v="10000000"/>
    <s v="nan"/>
  </r>
  <r>
    <n v="77"/>
    <d v="2019-06-03T00:00:00"/>
    <x v="73"/>
    <s v="E-commerce"/>
    <s v="E-Commerce"/>
    <s v="Hospitality"/>
    <s v="Gurgaon"/>
    <s v="Goldman Sachs, Accel Partners and Qualcomm"/>
    <s v="Blank"/>
    <m/>
    <n v="4889975.54"/>
    <s v="nan"/>
  </r>
  <r>
    <m/>
    <m/>
    <x v="41"/>
    <m/>
    <m/>
    <m/>
    <m/>
    <m/>
    <m/>
    <m/>
    <m/>
    <m/>
  </r>
  <r>
    <n v="78"/>
    <d v="2019-06-03T00:00:00"/>
    <x v="74"/>
    <s v="Accounting"/>
    <s v="Finance"/>
    <s v="FinTech"/>
    <s v="Bengaluru"/>
    <s v="Matrix Partners"/>
    <s v="Blank"/>
    <s v="Series A"/>
    <n v="9000000"/>
    <s v="nan"/>
  </r>
  <r>
    <n v="79"/>
    <d v="2019-06-04T00:00:00"/>
    <x v="75"/>
    <s v="Accounting"/>
    <s v="Finance"/>
    <s v="FinTech"/>
    <s v="New Delhi"/>
    <s v="Insight Partners"/>
    <s v="Blank"/>
    <s v="Series B"/>
    <n v="75000000"/>
    <s v="nan"/>
  </r>
  <r>
    <n v="80"/>
    <d v="2019-06-04T00:00:00"/>
    <x v="76"/>
    <s v="Waste Management Service"/>
    <s v="Waste Management Service"/>
    <s v="Optimization"/>
    <s v="Hyderabad"/>
    <s v="Triton Investment Advisors, Pidilite Industries director Ajay Parekh"/>
    <s v="Blank"/>
    <s v="Pre-series A"/>
    <n v="26000000"/>
    <s v="nan"/>
  </r>
  <r>
    <n v="81"/>
    <d v="2019-06-03T00:00:00"/>
    <x v="77"/>
    <s v="Artificial Intelligence"/>
    <s v="Deep-Tech"/>
    <s v="Artificial Intelligence"/>
    <s v="Bengaluru"/>
    <s v="Blume Ventures and RTP Global"/>
    <s v="Blank"/>
    <s v="Pre-series A"/>
    <n v="2500000"/>
    <s v="nan"/>
  </r>
  <r>
    <n v="82"/>
    <d v="2019-06-06T00:00:00"/>
    <x v="78"/>
    <s v="Accounting"/>
    <s v="Agriculture"/>
    <s v="Hybrid Reactor Biodigestor"/>
    <s v="Nairobi"/>
    <s v="Shell Foundation, DILA CAPITAL, Engie RDE Fund, EcoEnterprise Fund, EDFIMC (ElectriFI), Endeavor Catalyst Fund, CoCapital, Triodos, Alpha Mundi, and Lendahand"/>
    <s v="Blank"/>
    <m/>
    <n v="2739034.68"/>
    <s v="nan"/>
  </r>
  <r>
    <n v="83"/>
    <d v="2019-06-06T00:00:00"/>
    <x v="79"/>
    <s v="Energy"/>
    <s v="Energy"/>
    <s v="Renewable Energy"/>
    <s v="New Delhi"/>
    <s v="IAN Fund"/>
    <s v="Blank"/>
    <s v="Series A"/>
    <n v="26000000"/>
    <s v="nan"/>
  </r>
  <r>
    <n v="84"/>
    <d v="2019-06-06T00:00:00"/>
    <x v="80"/>
    <s v="Artificial Intelligence"/>
    <s v="Digital Media"/>
    <s v="E-Books"/>
    <s v="Bengaluru"/>
    <s v="Qiming Venture Partners"/>
    <s v="Blank"/>
    <s v="Series B"/>
    <n v="15109500"/>
    <s v="nan"/>
  </r>
  <r>
    <n v="85"/>
    <d v="2019-06-10T00:00:00"/>
    <x v="81"/>
    <s v="Artificial Intelligence"/>
    <s v="Digital Media"/>
    <s v="Video Platform"/>
    <s v="Bengaluru"/>
    <s v="Nexus Venture Partners"/>
    <s v="Blank"/>
    <s v="Seed Funding"/>
    <n v="430200"/>
    <s v="nan"/>
  </r>
  <r>
    <n v="86"/>
    <d v="2019-06-10T00:00:00"/>
    <x v="82"/>
    <s v="Accounting"/>
    <s v="FinTech"/>
    <s v="Financial Services"/>
    <s v="Haryana"/>
    <s v="Tiger Global Management"/>
    <s v="Blank"/>
    <s v="Series A"/>
    <n v="15500000"/>
    <s v="nan"/>
  </r>
  <r>
    <n v="87"/>
    <d v="2019-06-06T00:00:00"/>
    <x v="83"/>
    <s v="Accounting"/>
    <s v="FinTech"/>
    <s v="Online Lending Platform"/>
    <s v="New York"/>
    <s v="WestBridge Capital"/>
    <s v="Blank"/>
    <s v="Series B"/>
    <n v="52000000"/>
    <s v="nan"/>
  </r>
  <r>
    <n v="88"/>
    <d v="2019-06-08T00:00:00"/>
    <x v="28"/>
    <s v="Luxury Label"/>
    <s v="Transportation"/>
    <s v="Dockless Scooter Rental Company"/>
    <s v="Karnataka"/>
    <s v="Alteria Capital"/>
    <s v="Blank"/>
    <s v="Debt Funding"/>
    <n v="3584000"/>
    <s v="nan"/>
  </r>
  <r>
    <n v="89"/>
    <d v="2019-06-04T00:00:00"/>
    <x v="84"/>
    <s v="Services"/>
    <s v="Services"/>
    <s v="Digital Documentation"/>
    <s v="Mumbai/Bengaluru"/>
    <s v="Mumbai Angels"/>
    <s v="Blank"/>
    <s v="Series A"/>
    <n v="3400000"/>
    <s v="nan"/>
  </r>
  <r>
    <n v="90"/>
    <d v="2019-05-06T00:00:00"/>
    <x v="85"/>
    <s v="Luxury Label"/>
    <s v="Transport"/>
    <s v="Cabs"/>
    <s v="Bengaluru"/>
    <s v="Tata Sons"/>
    <s v="Blank"/>
    <s v="Series A"/>
    <s v="undisclosed"/>
    <s v="nan"/>
  </r>
  <r>
    <n v="91"/>
    <d v="2019-05-06T00:00:00"/>
    <x v="86"/>
    <s v="Waste Management Service"/>
    <s v="Waste Management Service"/>
    <s v="Optimization"/>
    <s v="Bengaluru"/>
    <s v="C4D Partners"/>
    <s v="Blank"/>
    <s v="Venture - Series Unknown"/>
    <n v="868600"/>
    <s v="nan"/>
  </r>
  <r>
    <n v="92"/>
    <d v="2019-05-05T00:00:00"/>
    <x v="87"/>
    <s v="E-commerce"/>
    <s v="E-commerce"/>
    <s v="Fashion and Shopping"/>
    <s v="Delhi"/>
    <s v="Indian Angel Network and other angel investors, Innov8 founder Ritesh Malik, Josh Talks founders Supriya Paul and Shobha Banga, and former Hero Corporate president Rohit Chanana"/>
    <s v="Blank"/>
    <s v="Bridge Round"/>
    <s v="undisclosed"/>
    <s v="nan"/>
  </r>
  <r>
    <n v="93"/>
    <d v="2019-05-01T00:00:00"/>
    <x v="88"/>
    <s v="Luxury Label"/>
    <s v="Transport"/>
    <s v="Logistics"/>
    <s v="Bengaluru"/>
    <s v="Goldman Sachs Investment Partners and Silicon Valley-based Accel, Wellington, Sequoia Capital, B Capital, LightStreet, Sands Capital and International Finance Corporation,"/>
    <s v="Blank"/>
    <s v="Series D"/>
    <n v="150000000"/>
    <s v="nan"/>
  </r>
  <r>
    <n v="94"/>
    <d v="2019-05-02T00:00:00"/>
    <x v="89"/>
    <s v="Artificial Intelligence"/>
    <s v="Saas"/>
    <s v="Beauty and Wellness Industry"/>
    <s v="Hyderabad"/>
    <s v="Tiger Global Management"/>
    <s v="Blank"/>
    <s v="Series C"/>
    <n v="50000000"/>
    <s v="nan"/>
  </r>
  <r>
    <n v="95"/>
    <d v="2019-05-28T00:00:00"/>
    <x v="90"/>
    <s v="Automobile"/>
    <s v="Automobile"/>
    <s v="Electric Vehicle"/>
    <s v="Bengaluru"/>
    <s v="Sachin Bansal"/>
    <s v="Blank"/>
    <s v="Series C"/>
    <n v="51000000"/>
    <s v="nan"/>
  </r>
  <r>
    <n v="96"/>
    <d v="2019-05-28T00:00:00"/>
    <x v="91"/>
    <s v="Artificial Intelligence"/>
    <s v="Agtech"/>
    <s v="Fresh Agriculture Produces"/>
    <s v="Mumbai"/>
    <s v="Equanimity Ventures"/>
    <s v="Blank"/>
    <s v="Seed Round"/>
    <n v="140000000"/>
    <s v="nan"/>
  </r>
  <r>
    <n v="97"/>
    <d v="2019-05-30T00:00:00"/>
    <x v="92"/>
    <s v="E-commerce"/>
    <s v="E-commerce"/>
    <s v="Retail"/>
    <s v="Bengaluru"/>
    <s v="Korea Investment Partners, Vertex Ventures"/>
    <s v="Blank"/>
    <s v="Series B"/>
    <n v="11500000"/>
    <s v="nan"/>
  </r>
  <r>
    <n v="98"/>
    <d v="2019-05-31T00:00:00"/>
    <x v="72"/>
    <s v="Food and Beverage"/>
    <s v="Food and Beverage"/>
    <s v="Brewery"/>
    <s v="New Delhi"/>
    <s v="Sixth Sense Ventures"/>
    <s v="Blank"/>
    <s v="Series B"/>
    <n v="5600000"/>
    <s v="nan"/>
  </r>
  <r>
    <n v="99"/>
    <d v="2019-04-16T00:00:00"/>
    <x v="93"/>
    <s v="Accounting"/>
    <s v="Finance"/>
    <s v="Wealth Management"/>
    <s v="Bengaluru"/>
    <s v="Eight Roads"/>
    <s v="Blank"/>
    <s v="Series A"/>
    <n v="45000000"/>
    <s v="nan"/>
  </r>
  <r>
    <n v="100"/>
    <d v="2019-04-12T00:00:00"/>
    <x v="94"/>
    <s v="E-commerce"/>
    <s v="E-commerce"/>
    <s v="Online Medicine"/>
    <s v="Bengaluru"/>
    <s v="Prasid Uno Family Trust"/>
    <s v="Blank"/>
    <s v="Private Equity"/>
    <n v="17000000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0" firstHeaderRow="2" firstDataRow="2" firstDataCol="1"/>
  <pivotFields count="12">
    <pivotField compact="0" outline="0" showAll="0"/>
    <pivotField compact="0" outline="0" showAll="0"/>
    <pivotField axis="axisRow" compact="0" outline="0" showAll="0" measureFilter="1" sortType="descending">
      <items count="96">
        <item x="37"/>
        <item x="38"/>
        <item x="56"/>
        <item x="77"/>
        <item x="46"/>
        <item x="90"/>
        <item x="61"/>
        <item x="40"/>
        <item x="74"/>
        <item x="22"/>
        <item x="75"/>
        <item x="72"/>
        <item x="83"/>
        <item x="88"/>
        <item x="70"/>
        <item x="81"/>
        <item x="20"/>
        <item x="0"/>
        <item x="8"/>
        <item x="49"/>
        <item x="35"/>
        <item x="79"/>
        <item x="24"/>
        <item x="64"/>
        <item x="9"/>
        <item x="36"/>
        <item x="26"/>
        <item x="31"/>
        <item x="25"/>
        <item x="7"/>
        <item x="66"/>
        <item x="73"/>
        <item x="4"/>
        <item x="34"/>
        <item x="91"/>
        <item x="17"/>
        <item x="29"/>
        <item x="92"/>
        <item x="42"/>
        <item x="58"/>
        <item x="68"/>
        <item x="11"/>
        <item x="69"/>
        <item x="55"/>
        <item x="13"/>
        <item x="67"/>
        <item x="54"/>
        <item x="93"/>
        <item x="84"/>
        <item x="16"/>
        <item x="12"/>
        <item x="52"/>
        <item x="2"/>
        <item x="27"/>
        <item x="94"/>
        <item x="48"/>
        <item x="57"/>
        <item x="18"/>
        <item x="65"/>
        <item x="39"/>
        <item x="45"/>
        <item x="21"/>
        <item x="71"/>
        <item x="82"/>
        <item x="63"/>
        <item x="85"/>
        <item x="5"/>
        <item x="30"/>
        <item x="47"/>
        <item x="80"/>
        <item x="44"/>
        <item x="59"/>
        <item x="76"/>
        <item x="15"/>
        <item x="60"/>
        <item x="10"/>
        <item x="86"/>
        <item x="1"/>
        <item x="78"/>
        <item x="87"/>
        <item x="19"/>
        <item x="23"/>
        <item x="53"/>
        <item x="33"/>
        <item x="14"/>
        <item x="32"/>
        <item x="50"/>
        <item x="28"/>
        <item x="43"/>
        <item x="3"/>
        <item x="62"/>
        <item x="51"/>
        <item x="89"/>
        <item x="6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6">
    <i>
      <x v="71"/>
    </i>
    <i>
      <x v="67"/>
    </i>
    <i>
      <x v="85"/>
    </i>
    <i>
      <x v="38"/>
    </i>
    <i>
      <x v="17"/>
    </i>
    <i t="grand">
      <x/>
    </i>
  </rowItems>
  <colItems count="1">
    <i/>
  </colItems>
  <dataFields count="1">
    <dataField name="Sum of Amount in USD" fld="10" baseField="2" baseItem="0" numFmtId="164"/>
  </dataFields>
  <formats count="3">
    <format dxfId="7">
      <pivotArea outline="0" collapsedLevelsAreSubtotals="1" fieldPosition="0"/>
    </format>
    <format dxfId="5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39:E47" totalsRowShown="0">
  <autoFilter ref="B39:E47"/>
  <tableColumns count="4">
    <tableColumn id="1" name="Date dd/mm/yyyy" dataDxfId="11"/>
    <tableColumn id="2" name="Startup Name"/>
    <tableColumn id="3" name="Industry Vertical"/>
    <tableColumn id="4" name="SubVertical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B27:E35" totalsRowShown="0">
  <autoFilter ref="B27:E35"/>
  <tableColumns count="4">
    <tableColumn id="1" name="Date dd/mm/yyyy" dataDxfId="9"/>
    <tableColumn id="2" name="Startup Name"/>
    <tableColumn id="3" name="Industry Vertical"/>
    <tableColumn id="4" name="SubVertical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5:E13" totalsRowShown="0">
  <autoFilter ref="B5:E13"/>
  <tableColumns count="4">
    <tableColumn id="1" name="Date dd/mm/yyyy" dataDxfId="10"/>
    <tableColumn id="2" name="Startup Name"/>
    <tableColumn id="3" name="Industry Vertical"/>
    <tableColumn id="4" name="SubVertical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4" name="INDUSTRY" displayName="INDUSTRY" ref="G5:J13" totalsRowShown="0">
  <autoFilter ref="G5:J13"/>
  <tableColumns count="4">
    <tableColumn id="1" name="Date dd/mm/yyyy" dataDxfId="8"/>
    <tableColumn id="2" name="Startup Name"/>
    <tableColumn id="3" name="Industry Vertical"/>
    <tableColumn id="4" name="SubVertical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6"/>
  <sheetViews>
    <sheetView topLeftCell="I1" zoomScaleNormal="100" workbookViewId="0">
      <selection activeCell="K7" sqref="K7"/>
    </sheetView>
  </sheetViews>
  <sheetFormatPr defaultRowHeight="15" x14ac:dyDescent="0.25"/>
  <cols>
    <col min="1" max="1" width="8" bestFit="1" customWidth="1"/>
    <col min="2" max="2" width="21" customWidth="1"/>
    <col min="3" max="3" width="26.5703125" bestFit="1" customWidth="1"/>
    <col min="4" max="4" width="26.140625" customWidth="1"/>
    <col min="5" max="5" width="27.7109375" bestFit="1" customWidth="1"/>
    <col min="6" max="6" width="54.140625" customWidth="1"/>
    <col min="7" max="7" width="18.42578125" bestFit="1" customWidth="1"/>
    <col min="8" max="8" width="167.28515625" customWidth="1"/>
    <col min="9" max="9" width="15.5703125" customWidth="1"/>
    <col min="10" max="10" width="24.5703125" bestFit="1" customWidth="1"/>
    <col min="11" max="11" width="16.85546875" customWidth="1"/>
    <col min="12" max="12" width="10.85546875" bestFit="1" customWidth="1"/>
  </cols>
  <sheetData>
    <row r="2" spans="1:12" ht="18.75" x14ac:dyDescent="0.3">
      <c r="A2" s="2" t="s">
        <v>446</v>
      </c>
    </row>
    <row r="4" spans="1:12" x14ac:dyDescent="0.25">
      <c r="A4" s="57" t="s">
        <v>1</v>
      </c>
      <c r="B4" s="57" t="s">
        <v>445</v>
      </c>
      <c r="C4" s="57" t="s">
        <v>3</v>
      </c>
      <c r="D4" s="57" t="s">
        <v>427</v>
      </c>
      <c r="E4" s="57" t="s">
        <v>4</v>
      </c>
      <c r="F4" s="57" t="s">
        <v>5</v>
      </c>
      <c r="G4" s="57" t="s">
        <v>6</v>
      </c>
      <c r="H4" s="57" t="s">
        <v>7</v>
      </c>
      <c r="I4" s="57" t="s">
        <v>424</v>
      </c>
      <c r="J4" s="57" t="s">
        <v>8</v>
      </c>
      <c r="K4" s="57" t="s">
        <v>9</v>
      </c>
      <c r="L4" s="57" t="s">
        <v>10</v>
      </c>
    </row>
    <row r="5" spans="1:12" x14ac:dyDescent="0.25">
      <c r="A5" s="3">
        <v>1</v>
      </c>
      <c r="B5" s="54">
        <v>43839</v>
      </c>
      <c r="C5" s="3" t="s">
        <v>11</v>
      </c>
      <c r="D5" s="3" t="s">
        <v>284</v>
      </c>
      <c r="E5" s="3" t="s">
        <v>252</v>
      </c>
      <c r="F5" s="3" t="s">
        <v>12</v>
      </c>
      <c r="G5" s="3" t="s">
        <v>13</v>
      </c>
      <c r="H5" s="3" t="s">
        <v>14</v>
      </c>
      <c r="I5" s="3" t="s">
        <v>425</v>
      </c>
      <c r="J5" s="3" t="s">
        <v>15</v>
      </c>
      <c r="K5" s="55">
        <v>200000000</v>
      </c>
      <c r="L5" s="3"/>
    </row>
    <row r="6" spans="1:12" x14ac:dyDescent="0.25">
      <c r="A6" s="3">
        <v>2</v>
      </c>
      <c r="B6" s="54">
        <v>43843</v>
      </c>
      <c r="C6" s="3" t="s">
        <v>16</v>
      </c>
      <c r="D6" s="3" t="s">
        <v>304</v>
      </c>
      <c r="E6" s="3" t="s">
        <v>17</v>
      </c>
      <c r="F6" s="3" t="s">
        <v>18</v>
      </c>
      <c r="G6" s="3" t="s">
        <v>19</v>
      </c>
      <c r="H6" s="3" t="s">
        <v>20</v>
      </c>
      <c r="I6" s="3" t="s">
        <v>425</v>
      </c>
      <c r="J6" s="3" t="s">
        <v>21</v>
      </c>
      <c r="K6" s="55">
        <v>8048394</v>
      </c>
      <c r="L6" s="3"/>
    </row>
    <row r="7" spans="1:12" x14ac:dyDescent="0.25">
      <c r="A7" s="3">
        <v>3</v>
      </c>
      <c r="B7" s="54">
        <v>43839</v>
      </c>
      <c r="C7" s="3" t="s">
        <v>22</v>
      </c>
      <c r="D7" s="3" t="s">
        <v>23</v>
      </c>
      <c r="E7" s="3" t="s">
        <v>23</v>
      </c>
      <c r="F7" s="3" t="s">
        <v>24</v>
      </c>
      <c r="G7" s="3" t="s">
        <v>13</v>
      </c>
      <c r="H7" s="3" t="s">
        <v>25</v>
      </c>
      <c r="I7" s="3" t="s">
        <v>425</v>
      </c>
      <c r="J7" s="3" t="s">
        <v>26</v>
      </c>
      <c r="K7" s="55">
        <v>18358860</v>
      </c>
      <c r="L7" s="3"/>
    </row>
    <row r="8" spans="1:12" x14ac:dyDescent="0.25">
      <c r="A8" s="3">
        <v>4</v>
      </c>
      <c r="B8" s="54">
        <v>43832</v>
      </c>
      <c r="C8" s="3" t="s">
        <v>391</v>
      </c>
      <c r="D8" s="3" t="s">
        <v>203</v>
      </c>
      <c r="E8" s="3" t="s">
        <v>27</v>
      </c>
      <c r="F8" s="3" t="s">
        <v>28</v>
      </c>
      <c r="G8" s="3" t="s">
        <v>29</v>
      </c>
      <c r="H8" s="3" t="s">
        <v>30</v>
      </c>
      <c r="I8" s="3" t="s">
        <v>425</v>
      </c>
      <c r="J8" s="3" t="s">
        <v>31</v>
      </c>
      <c r="K8" s="55">
        <v>3000000</v>
      </c>
      <c r="L8" s="3"/>
    </row>
    <row r="9" spans="1:12" x14ac:dyDescent="0.25">
      <c r="A9" s="3">
        <v>5</v>
      </c>
      <c r="B9" s="54">
        <v>43832</v>
      </c>
      <c r="C9" s="3" t="s">
        <v>32</v>
      </c>
      <c r="D9" s="3" t="s">
        <v>33</v>
      </c>
      <c r="E9" s="3" t="s">
        <v>33</v>
      </c>
      <c r="F9" s="3" t="s">
        <v>34</v>
      </c>
      <c r="G9" s="3" t="s">
        <v>35</v>
      </c>
      <c r="H9" s="3" t="s">
        <v>36</v>
      </c>
      <c r="I9" s="3" t="s">
        <v>425</v>
      </c>
      <c r="J9" s="3" t="s">
        <v>37</v>
      </c>
      <c r="K9" s="55">
        <v>1800000</v>
      </c>
      <c r="L9" s="3"/>
    </row>
    <row r="10" spans="1:12" x14ac:dyDescent="0.25">
      <c r="A10" s="3">
        <v>6</v>
      </c>
      <c r="B10" s="54">
        <v>43843</v>
      </c>
      <c r="C10" s="3" t="s">
        <v>38</v>
      </c>
      <c r="D10" s="3" t="s">
        <v>304</v>
      </c>
      <c r="E10" s="3" t="s">
        <v>39</v>
      </c>
      <c r="F10" s="3" t="s">
        <v>40</v>
      </c>
      <c r="G10" s="3" t="s">
        <v>41</v>
      </c>
      <c r="H10" s="3" t="s">
        <v>42</v>
      </c>
      <c r="I10" s="3" t="s">
        <v>425</v>
      </c>
      <c r="J10" s="3" t="s">
        <v>43</v>
      </c>
      <c r="K10" s="55">
        <v>9000000</v>
      </c>
      <c r="L10" s="3"/>
    </row>
    <row r="11" spans="1:12" x14ac:dyDescent="0.25">
      <c r="A11" s="3">
        <v>7</v>
      </c>
      <c r="B11" s="54">
        <v>43840</v>
      </c>
      <c r="C11" s="3" t="s">
        <v>44</v>
      </c>
      <c r="D11" s="3" t="s">
        <v>100</v>
      </c>
      <c r="E11" s="3" t="s">
        <v>45</v>
      </c>
      <c r="F11" s="3" t="s">
        <v>46</v>
      </c>
      <c r="G11" s="3" t="s">
        <v>19</v>
      </c>
      <c r="H11" s="3" t="s">
        <v>47</v>
      </c>
      <c r="I11" s="3" t="s">
        <v>425</v>
      </c>
      <c r="J11" s="3" t="s">
        <v>15</v>
      </c>
      <c r="K11" s="55">
        <v>150000000</v>
      </c>
      <c r="L11" s="3"/>
    </row>
    <row r="12" spans="1:12" x14ac:dyDescent="0.25">
      <c r="A12" s="3">
        <v>8</v>
      </c>
      <c r="B12" s="54">
        <v>43811</v>
      </c>
      <c r="C12" s="3" t="s">
        <v>48</v>
      </c>
      <c r="D12" s="3" t="s">
        <v>284</v>
      </c>
      <c r="E12" s="3" t="s">
        <v>49</v>
      </c>
      <c r="F12" s="3" t="s">
        <v>50</v>
      </c>
      <c r="G12" s="3" t="s">
        <v>51</v>
      </c>
      <c r="H12" s="3" t="s">
        <v>52</v>
      </c>
      <c r="I12" s="3" t="s">
        <v>425</v>
      </c>
      <c r="J12" s="3" t="s">
        <v>43</v>
      </c>
      <c r="K12" s="55">
        <v>6000000</v>
      </c>
      <c r="L12" s="3"/>
    </row>
    <row r="13" spans="1:12" x14ac:dyDescent="0.25">
      <c r="A13" s="3">
        <v>9</v>
      </c>
      <c r="B13" s="54">
        <v>43805</v>
      </c>
      <c r="C13" s="3" t="s">
        <v>53</v>
      </c>
      <c r="D13" s="3" t="s">
        <v>23</v>
      </c>
      <c r="E13" s="3" t="s">
        <v>54</v>
      </c>
      <c r="F13" s="3" t="s">
        <v>55</v>
      </c>
      <c r="G13" s="3" t="s">
        <v>19</v>
      </c>
      <c r="H13" s="3" t="s">
        <v>56</v>
      </c>
      <c r="I13" s="3" t="s">
        <v>425</v>
      </c>
      <c r="J13" s="3" t="s">
        <v>57</v>
      </c>
      <c r="K13" s="55">
        <v>70000000</v>
      </c>
      <c r="L13" s="3"/>
    </row>
    <row r="14" spans="1:12" x14ac:dyDescent="0.25">
      <c r="A14" s="3">
        <v>10</v>
      </c>
      <c r="B14" s="54">
        <v>43802</v>
      </c>
      <c r="C14" s="3" t="s">
        <v>58</v>
      </c>
      <c r="D14" s="3" t="s">
        <v>203</v>
      </c>
      <c r="E14" s="3" t="s">
        <v>59</v>
      </c>
      <c r="F14" s="3" t="s">
        <v>60</v>
      </c>
      <c r="G14" s="3" t="s">
        <v>13</v>
      </c>
      <c r="H14" s="3" t="s">
        <v>61</v>
      </c>
      <c r="I14" s="3" t="s">
        <v>425</v>
      </c>
      <c r="J14" s="3" t="s">
        <v>62</v>
      </c>
      <c r="K14" s="55">
        <v>50000000</v>
      </c>
      <c r="L14" s="3"/>
    </row>
    <row r="15" spans="1:12" x14ac:dyDescent="0.25">
      <c r="A15" s="3">
        <v>11</v>
      </c>
      <c r="B15" s="54">
        <v>43812</v>
      </c>
      <c r="C15" s="3" t="s">
        <v>63</v>
      </c>
      <c r="D15" s="3" t="s">
        <v>284</v>
      </c>
      <c r="E15" s="3" t="s">
        <v>49</v>
      </c>
      <c r="F15" s="3" t="s">
        <v>64</v>
      </c>
      <c r="G15" s="3" t="s">
        <v>19</v>
      </c>
      <c r="H15" s="3" t="s">
        <v>65</v>
      </c>
      <c r="I15" s="3" t="s">
        <v>425</v>
      </c>
      <c r="J15" s="3" t="s">
        <v>66</v>
      </c>
      <c r="K15" s="55">
        <v>20000000</v>
      </c>
      <c r="L15" s="3"/>
    </row>
    <row r="16" spans="1:12" x14ac:dyDescent="0.25">
      <c r="A16" s="3">
        <v>12</v>
      </c>
      <c r="B16" s="54">
        <v>43816</v>
      </c>
      <c r="C16" s="3" t="s">
        <v>67</v>
      </c>
      <c r="D16" s="3" t="s">
        <v>160</v>
      </c>
      <c r="E16" s="3" t="s">
        <v>68</v>
      </c>
      <c r="F16" s="3" t="s">
        <v>69</v>
      </c>
      <c r="G16" s="3" t="s">
        <v>13</v>
      </c>
      <c r="H16" s="3" t="s">
        <v>70</v>
      </c>
      <c r="I16" s="3" t="s">
        <v>425</v>
      </c>
      <c r="J16" s="3" t="s">
        <v>21</v>
      </c>
      <c r="K16" s="55">
        <v>12000000</v>
      </c>
      <c r="L16" s="3"/>
    </row>
    <row r="17" spans="1:12" x14ac:dyDescent="0.25">
      <c r="A17" s="3">
        <v>13</v>
      </c>
      <c r="B17" s="54">
        <v>43815</v>
      </c>
      <c r="C17" s="3" t="s">
        <v>71</v>
      </c>
      <c r="D17" s="3" t="s">
        <v>23</v>
      </c>
      <c r="E17" s="3" t="s">
        <v>54</v>
      </c>
      <c r="F17" s="3" t="s">
        <v>72</v>
      </c>
      <c r="G17" s="3" t="s">
        <v>13</v>
      </c>
      <c r="H17" s="3" t="s">
        <v>73</v>
      </c>
      <c r="I17" s="3" t="s">
        <v>425</v>
      </c>
      <c r="J17" s="3" t="s">
        <v>74</v>
      </c>
      <c r="K17" s="55">
        <v>30000000</v>
      </c>
      <c r="L17" s="3"/>
    </row>
    <row r="18" spans="1:12" x14ac:dyDescent="0.25">
      <c r="A18" s="3">
        <v>14</v>
      </c>
      <c r="B18" s="54">
        <v>43815</v>
      </c>
      <c r="C18" s="3" t="s">
        <v>75</v>
      </c>
      <c r="D18" s="3" t="s">
        <v>203</v>
      </c>
      <c r="E18" s="3" t="s">
        <v>76</v>
      </c>
      <c r="F18" s="3" t="s">
        <v>77</v>
      </c>
      <c r="G18" s="3" t="s">
        <v>35</v>
      </c>
      <c r="H18" s="3"/>
      <c r="I18" s="3" t="s">
        <v>425</v>
      </c>
      <c r="J18" s="3" t="s">
        <v>78</v>
      </c>
      <c r="K18" s="55">
        <v>5900000</v>
      </c>
      <c r="L18" s="3"/>
    </row>
    <row r="19" spans="1:12" x14ac:dyDescent="0.25">
      <c r="A19" s="3">
        <v>15</v>
      </c>
      <c r="B19" s="54">
        <v>43813</v>
      </c>
      <c r="C19" s="3" t="s">
        <v>79</v>
      </c>
      <c r="D19" s="3" t="s">
        <v>84</v>
      </c>
      <c r="E19" s="3" t="s">
        <v>80</v>
      </c>
      <c r="F19" s="3" t="s">
        <v>81</v>
      </c>
      <c r="G19" s="3" t="s">
        <v>13</v>
      </c>
      <c r="H19" s="3" t="s">
        <v>82</v>
      </c>
      <c r="I19" s="3" t="s">
        <v>425</v>
      </c>
      <c r="J19" s="3" t="s">
        <v>37</v>
      </c>
      <c r="K19" s="55">
        <v>2000000</v>
      </c>
      <c r="L19" s="3"/>
    </row>
    <row r="20" spans="1:12" x14ac:dyDescent="0.25">
      <c r="A20" s="3">
        <v>16</v>
      </c>
      <c r="B20" s="54">
        <v>43810</v>
      </c>
      <c r="C20" s="3" t="s">
        <v>83</v>
      </c>
      <c r="D20" s="3" t="s">
        <v>84</v>
      </c>
      <c r="E20" s="3" t="s">
        <v>84</v>
      </c>
      <c r="F20" s="3" t="s">
        <v>85</v>
      </c>
      <c r="G20" s="3" t="s">
        <v>86</v>
      </c>
      <c r="H20" s="3" t="s">
        <v>87</v>
      </c>
      <c r="I20" s="3" t="s">
        <v>425</v>
      </c>
      <c r="J20" s="3" t="s">
        <v>37</v>
      </c>
      <c r="K20" s="55">
        <v>50000000</v>
      </c>
      <c r="L20" s="3"/>
    </row>
    <row r="21" spans="1:12" x14ac:dyDescent="0.25">
      <c r="A21" s="3">
        <v>17</v>
      </c>
      <c r="B21" s="54">
        <v>43819</v>
      </c>
      <c r="C21" s="3" t="s">
        <v>88</v>
      </c>
      <c r="D21" s="3" t="s">
        <v>23</v>
      </c>
      <c r="E21" s="3" t="s">
        <v>54</v>
      </c>
      <c r="F21" s="3" t="s">
        <v>89</v>
      </c>
      <c r="G21" s="3" t="s">
        <v>90</v>
      </c>
      <c r="H21" s="3" t="s">
        <v>91</v>
      </c>
      <c r="I21" s="3" t="s">
        <v>425</v>
      </c>
      <c r="J21" s="3" t="s">
        <v>92</v>
      </c>
      <c r="K21" s="55">
        <v>231000000</v>
      </c>
      <c r="L21" s="3"/>
    </row>
    <row r="22" spans="1:12" x14ac:dyDescent="0.25">
      <c r="A22" s="3">
        <v>18</v>
      </c>
      <c r="B22" s="54">
        <v>43782</v>
      </c>
      <c r="C22" s="3" t="s">
        <v>93</v>
      </c>
      <c r="D22" s="3" t="s">
        <v>284</v>
      </c>
      <c r="E22" s="3" t="s">
        <v>94</v>
      </c>
      <c r="F22" s="3" t="s">
        <v>95</v>
      </c>
      <c r="G22" s="3" t="s">
        <v>96</v>
      </c>
      <c r="H22" s="3" t="s">
        <v>97</v>
      </c>
      <c r="I22" s="3" t="s">
        <v>425</v>
      </c>
      <c r="J22" s="3" t="s">
        <v>98</v>
      </c>
      <c r="K22" s="55">
        <v>150000000</v>
      </c>
      <c r="L22" s="3"/>
    </row>
    <row r="23" spans="1:12" x14ac:dyDescent="0.25">
      <c r="A23" s="3">
        <v>19</v>
      </c>
      <c r="B23" s="54">
        <v>43783</v>
      </c>
      <c r="C23" s="3" t="s">
        <v>99</v>
      </c>
      <c r="D23" s="3" t="s">
        <v>100</v>
      </c>
      <c r="E23" s="3" t="s">
        <v>100</v>
      </c>
      <c r="F23" s="3" t="s">
        <v>101</v>
      </c>
      <c r="G23" s="3" t="s">
        <v>19</v>
      </c>
      <c r="H23" s="3" t="s">
        <v>102</v>
      </c>
      <c r="I23" s="3" t="s">
        <v>425</v>
      </c>
      <c r="J23" s="3" t="s">
        <v>26</v>
      </c>
      <c r="K23" s="55">
        <v>486000</v>
      </c>
      <c r="L23" s="3"/>
    </row>
    <row r="24" spans="1:12" x14ac:dyDescent="0.25">
      <c r="A24" s="3">
        <v>20</v>
      </c>
      <c r="B24" s="54">
        <v>43782</v>
      </c>
      <c r="C24" s="3" t="s">
        <v>103</v>
      </c>
      <c r="D24" s="3" t="s">
        <v>104</v>
      </c>
      <c r="E24" s="3" t="s">
        <v>104</v>
      </c>
      <c r="F24" s="3" t="s">
        <v>105</v>
      </c>
      <c r="G24" s="3" t="s">
        <v>19</v>
      </c>
      <c r="H24" s="3" t="s">
        <v>106</v>
      </c>
      <c r="I24" s="3" t="s">
        <v>425</v>
      </c>
      <c r="J24" s="3" t="s">
        <v>62</v>
      </c>
      <c r="K24" s="55">
        <v>1500000</v>
      </c>
      <c r="L24" s="3"/>
    </row>
    <row r="25" spans="1:12" x14ac:dyDescent="0.25">
      <c r="A25" s="3">
        <v>21</v>
      </c>
      <c r="B25" s="54">
        <v>43786</v>
      </c>
      <c r="C25" s="3" t="s">
        <v>107</v>
      </c>
      <c r="D25" s="3" t="s">
        <v>108</v>
      </c>
      <c r="E25" s="3" t="s">
        <v>108</v>
      </c>
      <c r="F25" s="3" t="s">
        <v>109</v>
      </c>
      <c r="G25" s="3" t="s">
        <v>19</v>
      </c>
      <c r="H25" s="3" t="s">
        <v>110</v>
      </c>
      <c r="I25" s="3" t="s">
        <v>425</v>
      </c>
      <c r="J25" s="3" t="s">
        <v>111</v>
      </c>
      <c r="K25" s="3" t="s">
        <v>112</v>
      </c>
      <c r="L25" s="3"/>
    </row>
    <row r="26" spans="1:12" x14ac:dyDescent="0.25">
      <c r="A26" s="3">
        <v>22</v>
      </c>
      <c r="B26" s="54">
        <v>43787</v>
      </c>
      <c r="C26" s="3" t="s">
        <v>67</v>
      </c>
      <c r="D26" s="3" t="s">
        <v>100</v>
      </c>
      <c r="E26" s="3" t="s">
        <v>113</v>
      </c>
      <c r="F26" s="3" t="s">
        <v>114</v>
      </c>
      <c r="G26" s="3" t="s">
        <v>19</v>
      </c>
      <c r="H26" s="3" t="s">
        <v>115</v>
      </c>
      <c r="I26" s="3" t="s">
        <v>425</v>
      </c>
      <c r="J26" s="3" t="s">
        <v>26</v>
      </c>
      <c r="K26" s="55">
        <v>12000000</v>
      </c>
      <c r="L26" s="3"/>
    </row>
    <row r="27" spans="1:12" x14ac:dyDescent="0.25">
      <c r="A27" s="3">
        <v>23</v>
      </c>
      <c r="B27" s="54">
        <v>43784</v>
      </c>
      <c r="C27" s="3" t="s">
        <v>116</v>
      </c>
      <c r="D27" s="3" t="s">
        <v>160</v>
      </c>
      <c r="E27" s="3" t="s">
        <v>117</v>
      </c>
      <c r="F27" s="3" t="s">
        <v>50</v>
      </c>
      <c r="G27" s="3" t="s">
        <v>13</v>
      </c>
      <c r="H27" s="3" t="s">
        <v>118</v>
      </c>
      <c r="I27" s="3" t="s">
        <v>425</v>
      </c>
      <c r="J27" s="3" t="s">
        <v>78</v>
      </c>
      <c r="K27" s="55">
        <v>26000000</v>
      </c>
      <c r="L27" s="3"/>
    </row>
    <row r="28" spans="1:12" x14ac:dyDescent="0.25">
      <c r="A28" s="3">
        <v>24</v>
      </c>
      <c r="B28" s="54">
        <v>43789</v>
      </c>
      <c r="C28" s="3" t="s">
        <v>119</v>
      </c>
      <c r="D28" s="3" t="s">
        <v>203</v>
      </c>
      <c r="E28" s="3" t="s">
        <v>27</v>
      </c>
      <c r="F28" s="3" t="s">
        <v>120</v>
      </c>
      <c r="G28" s="3" t="s">
        <v>19</v>
      </c>
      <c r="H28" s="3" t="s">
        <v>27</v>
      </c>
      <c r="I28" s="3" t="s">
        <v>425</v>
      </c>
      <c r="J28" s="3" t="s">
        <v>78</v>
      </c>
      <c r="K28" s="55">
        <v>17411265</v>
      </c>
      <c r="L28" s="3"/>
    </row>
    <row r="29" spans="1:12" x14ac:dyDescent="0.25">
      <c r="A29" s="3">
        <v>25</v>
      </c>
      <c r="B29" s="54">
        <v>43781</v>
      </c>
      <c r="C29" s="3" t="s">
        <v>121</v>
      </c>
      <c r="D29" s="3" t="s">
        <v>84</v>
      </c>
      <c r="E29" s="3" t="s">
        <v>122</v>
      </c>
      <c r="F29" s="3" t="s">
        <v>123</v>
      </c>
      <c r="G29" s="3" t="s">
        <v>51</v>
      </c>
      <c r="H29" s="3" t="s">
        <v>124</v>
      </c>
      <c r="I29" s="3" t="s">
        <v>425</v>
      </c>
      <c r="J29" s="3" t="s">
        <v>125</v>
      </c>
      <c r="K29" s="55">
        <v>1300000</v>
      </c>
      <c r="L29" s="3"/>
    </row>
    <row r="30" spans="1:12" x14ac:dyDescent="0.25">
      <c r="A30" s="3">
        <v>26</v>
      </c>
      <c r="B30" s="54">
        <v>43789</v>
      </c>
      <c r="C30" s="3" t="s">
        <v>126</v>
      </c>
      <c r="D30" s="3" t="s">
        <v>284</v>
      </c>
      <c r="E30" s="3" t="s">
        <v>127</v>
      </c>
      <c r="F30" s="3" t="s">
        <v>128</v>
      </c>
      <c r="G30" s="3" t="s">
        <v>129</v>
      </c>
      <c r="H30" s="3" t="s">
        <v>130</v>
      </c>
      <c r="I30" s="3" t="s">
        <v>425</v>
      </c>
      <c r="J30" s="3" t="s">
        <v>21</v>
      </c>
      <c r="K30" s="55">
        <v>135000000</v>
      </c>
      <c r="L30" s="3"/>
    </row>
    <row r="31" spans="1:12" x14ac:dyDescent="0.25">
      <c r="A31" s="3">
        <v>27</v>
      </c>
      <c r="B31" s="54">
        <v>43780</v>
      </c>
      <c r="C31" s="3" t="s">
        <v>131</v>
      </c>
      <c r="D31" s="3" t="s">
        <v>304</v>
      </c>
      <c r="E31" s="3" t="s">
        <v>132</v>
      </c>
      <c r="F31" s="3" t="s">
        <v>133</v>
      </c>
      <c r="G31" s="3" t="s">
        <v>134</v>
      </c>
      <c r="H31" s="3" t="s">
        <v>135</v>
      </c>
      <c r="I31" s="3" t="s">
        <v>425</v>
      </c>
      <c r="J31" s="3" t="s">
        <v>62</v>
      </c>
      <c r="K31" s="55">
        <v>300000</v>
      </c>
      <c r="L31" s="3"/>
    </row>
    <row r="32" spans="1:12" x14ac:dyDescent="0.25">
      <c r="A32" s="3">
        <v>28</v>
      </c>
      <c r="B32" s="54">
        <v>43788</v>
      </c>
      <c r="C32" s="3" t="s">
        <v>136</v>
      </c>
      <c r="D32" s="3" t="s">
        <v>23</v>
      </c>
      <c r="E32" s="3" t="s">
        <v>54</v>
      </c>
      <c r="F32" s="3" t="s">
        <v>137</v>
      </c>
      <c r="G32" s="3" t="s">
        <v>138</v>
      </c>
      <c r="H32" s="3" t="s">
        <v>139</v>
      </c>
      <c r="I32" s="3" t="s">
        <v>425</v>
      </c>
      <c r="J32" s="3" t="s">
        <v>125</v>
      </c>
      <c r="K32" s="55">
        <v>220000000</v>
      </c>
      <c r="L32" s="3"/>
    </row>
    <row r="33" spans="1:12" x14ac:dyDescent="0.25">
      <c r="A33" s="3">
        <v>29</v>
      </c>
      <c r="B33" s="54">
        <v>43787</v>
      </c>
      <c r="C33" s="3" t="s">
        <v>140</v>
      </c>
      <c r="D33" s="3" t="s">
        <v>100</v>
      </c>
      <c r="E33" s="3" t="s">
        <v>141</v>
      </c>
      <c r="F33" s="3" t="s">
        <v>142</v>
      </c>
      <c r="G33" s="3" t="s">
        <v>35</v>
      </c>
      <c r="H33" s="3" t="s">
        <v>143</v>
      </c>
      <c r="I33" s="3" t="s">
        <v>425</v>
      </c>
      <c r="J33" s="3" t="s">
        <v>26</v>
      </c>
      <c r="K33" s="55">
        <v>15800000</v>
      </c>
      <c r="L33" s="3"/>
    </row>
    <row r="34" spans="1:12" x14ac:dyDescent="0.25">
      <c r="A34" s="3">
        <v>30</v>
      </c>
      <c r="B34" s="54">
        <v>43784</v>
      </c>
      <c r="C34" s="3" t="s">
        <v>354</v>
      </c>
      <c r="D34" s="3" t="s">
        <v>304</v>
      </c>
      <c r="E34" s="3" t="s">
        <v>132</v>
      </c>
      <c r="F34" s="3" t="s">
        <v>144</v>
      </c>
      <c r="G34" s="3" t="s">
        <v>145</v>
      </c>
      <c r="H34" s="3" t="s">
        <v>146</v>
      </c>
      <c r="I34" s="3" t="s">
        <v>425</v>
      </c>
      <c r="J34" s="3" t="s">
        <v>26</v>
      </c>
      <c r="K34" s="55">
        <v>283000000</v>
      </c>
      <c r="L34" s="3"/>
    </row>
    <row r="35" spans="1:12" x14ac:dyDescent="0.25">
      <c r="A35" s="3">
        <v>31</v>
      </c>
      <c r="B35" s="54">
        <v>43788</v>
      </c>
      <c r="C35" s="3" t="s">
        <v>147</v>
      </c>
      <c r="D35" s="3" t="s">
        <v>104</v>
      </c>
      <c r="E35" s="3" t="s">
        <v>104</v>
      </c>
      <c r="F35" s="3" t="s">
        <v>148</v>
      </c>
      <c r="G35" s="3" t="s">
        <v>149</v>
      </c>
      <c r="H35" s="3" t="s">
        <v>150</v>
      </c>
      <c r="I35" s="3" t="s">
        <v>425</v>
      </c>
      <c r="J35" s="3"/>
      <c r="K35" s="55">
        <v>200000000</v>
      </c>
      <c r="L35" s="3"/>
    </row>
    <row r="36" spans="1:12" x14ac:dyDescent="0.25">
      <c r="A36" s="3">
        <v>32</v>
      </c>
      <c r="B36" s="54">
        <v>43794</v>
      </c>
      <c r="C36" s="3" t="s">
        <v>151</v>
      </c>
      <c r="D36" s="3" t="s">
        <v>203</v>
      </c>
      <c r="E36" s="3" t="s">
        <v>27</v>
      </c>
      <c r="F36" s="3" t="s">
        <v>152</v>
      </c>
      <c r="G36" s="3" t="s">
        <v>86</v>
      </c>
      <c r="H36" s="3" t="s">
        <v>153</v>
      </c>
      <c r="I36" s="3" t="s">
        <v>425</v>
      </c>
      <c r="J36" s="3" t="s">
        <v>154</v>
      </c>
      <c r="K36" s="55">
        <v>1000000000</v>
      </c>
      <c r="L36" s="3"/>
    </row>
    <row r="37" spans="1:12" x14ac:dyDescent="0.25">
      <c r="A37" s="3">
        <v>33</v>
      </c>
      <c r="B37" s="54">
        <v>43742</v>
      </c>
      <c r="C37" s="3" t="s">
        <v>155</v>
      </c>
      <c r="D37" s="3" t="s">
        <v>156</v>
      </c>
      <c r="E37" s="3" t="s">
        <v>156</v>
      </c>
      <c r="F37" s="3" t="s">
        <v>157</v>
      </c>
      <c r="G37" s="3" t="s">
        <v>13</v>
      </c>
      <c r="H37" s="3" t="s">
        <v>158</v>
      </c>
      <c r="I37" s="3" t="s">
        <v>425</v>
      </c>
      <c r="J37" s="3" t="s">
        <v>57</v>
      </c>
      <c r="K37" s="55">
        <v>45000000</v>
      </c>
      <c r="L37" s="3"/>
    </row>
    <row r="38" spans="1:12" x14ac:dyDescent="0.25">
      <c r="A38" s="3">
        <v>34</v>
      </c>
      <c r="B38" s="54">
        <v>43740</v>
      </c>
      <c r="C38" s="3" t="s">
        <v>159</v>
      </c>
      <c r="D38" s="3" t="s">
        <v>160</v>
      </c>
      <c r="E38" s="3" t="s">
        <v>160</v>
      </c>
      <c r="F38" s="3" t="s">
        <v>161</v>
      </c>
      <c r="G38" s="3" t="s">
        <v>13</v>
      </c>
      <c r="H38" s="3" t="s">
        <v>162</v>
      </c>
      <c r="I38" s="3" t="s">
        <v>425</v>
      </c>
      <c r="J38" s="3" t="s">
        <v>57</v>
      </c>
      <c r="K38" s="55">
        <v>585000000</v>
      </c>
      <c r="L38" s="3"/>
    </row>
    <row r="39" spans="1:12" x14ac:dyDescent="0.25">
      <c r="A39" s="3">
        <v>35</v>
      </c>
      <c r="B39" s="54">
        <v>43759</v>
      </c>
      <c r="C39" s="3" t="s">
        <v>163</v>
      </c>
      <c r="D39" s="3" t="s">
        <v>164</v>
      </c>
      <c r="E39" s="3" t="s">
        <v>164</v>
      </c>
      <c r="F39" s="3" t="s">
        <v>165</v>
      </c>
      <c r="G39" s="3" t="s">
        <v>19</v>
      </c>
      <c r="H39" s="3" t="s">
        <v>166</v>
      </c>
      <c r="I39" s="3" t="s">
        <v>425</v>
      </c>
      <c r="J39" s="3" t="s">
        <v>167</v>
      </c>
      <c r="K39" s="3" t="s">
        <v>168</v>
      </c>
      <c r="L39" s="3"/>
    </row>
    <row r="40" spans="1:12" x14ac:dyDescent="0.25">
      <c r="A40" s="3">
        <v>36</v>
      </c>
      <c r="B40" s="54">
        <v>43713</v>
      </c>
      <c r="C40" s="3" t="s">
        <v>169</v>
      </c>
      <c r="D40" s="3" t="s">
        <v>203</v>
      </c>
      <c r="E40" s="3" t="s">
        <v>27</v>
      </c>
      <c r="F40" s="3" t="s">
        <v>170</v>
      </c>
      <c r="G40" s="3" t="s">
        <v>51</v>
      </c>
      <c r="H40" s="3" t="s">
        <v>171</v>
      </c>
      <c r="I40" s="3" t="s">
        <v>425</v>
      </c>
      <c r="J40" s="3" t="s">
        <v>172</v>
      </c>
      <c r="K40" s="55">
        <v>4500000</v>
      </c>
      <c r="L40" s="3"/>
    </row>
    <row r="41" spans="1:12" x14ac:dyDescent="0.25">
      <c r="A41" s="3">
        <v>37</v>
      </c>
      <c r="B41" s="54">
        <v>43712</v>
      </c>
      <c r="C41" s="3" t="s">
        <v>173</v>
      </c>
      <c r="D41" s="3" t="s">
        <v>203</v>
      </c>
      <c r="E41" s="3" t="s">
        <v>27</v>
      </c>
      <c r="F41" s="3" t="s">
        <v>174</v>
      </c>
      <c r="G41" s="3" t="s">
        <v>35</v>
      </c>
      <c r="H41" s="3" t="s">
        <v>175</v>
      </c>
      <c r="I41" s="3" t="s">
        <v>425</v>
      </c>
      <c r="J41" s="3" t="s">
        <v>43</v>
      </c>
      <c r="K41" s="55">
        <v>3300000</v>
      </c>
      <c r="L41" s="3"/>
    </row>
    <row r="42" spans="1:12" x14ac:dyDescent="0.25">
      <c r="A42" s="3">
        <v>38</v>
      </c>
      <c r="B42" s="54">
        <v>43712</v>
      </c>
      <c r="C42" s="3" t="s">
        <v>176</v>
      </c>
      <c r="D42" s="3" t="s">
        <v>203</v>
      </c>
      <c r="E42" s="3" t="s">
        <v>177</v>
      </c>
      <c r="F42" s="3" t="s">
        <v>178</v>
      </c>
      <c r="G42" s="3" t="s">
        <v>35</v>
      </c>
      <c r="H42" s="3" t="s">
        <v>179</v>
      </c>
      <c r="I42" s="3" t="s">
        <v>425</v>
      </c>
      <c r="J42" s="3" t="s">
        <v>15</v>
      </c>
      <c r="K42" s="55">
        <v>6000000</v>
      </c>
      <c r="L42" s="3"/>
    </row>
    <row r="43" spans="1:12" x14ac:dyDescent="0.25">
      <c r="A43" s="3">
        <v>39</v>
      </c>
      <c r="B43" s="54">
        <v>43712</v>
      </c>
      <c r="C43" s="3" t="s">
        <v>180</v>
      </c>
      <c r="D43" s="3" t="s">
        <v>284</v>
      </c>
      <c r="E43" s="3" t="s">
        <v>127</v>
      </c>
      <c r="F43" s="3" t="s">
        <v>181</v>
      </c>
      <c r="G43" s="3" t="s">
        <v>182</v>
      </c>
      <c r="H43" s="3" t="s">
        <v>183</v>
      </c>
      <c r="I43" s="3" t="s">
        <v>425</v>
      </c>
      <c r="J43" s="3" t="s">
        <v>184</v>
      </c>
      <c r="K43" s="55">
        <v>5000000</v>
      </c>
      <c r="L43" s="3"/>
    </row>
    <row r="44" spans="1:12" x14ac:dyDescent="0.25">
      <c r="A44" s="3">
        <v>40</v>
      </c>
      <c r="B44" s="54">
        <v>43712</v>
      </c>
      <c r="C44" s="3" t="s">
        <v>185</v>
      </c>
      <c r="D44" s="3" t="s">
        <v>284</v>
      </c>
      <c r="E44" s="3" t="s">
        <v>186</v>
      </c>
      <c r="F44" s="3" t="s">
        <v>187</v>
      </c>
      <c r="G44" s="3" t="s">
        <v>188</v>
      </c>
      <c r="H44" s="3" t="s">
        <v>189</v>
      </c>
      <c r="I44" s="3" t="s">
        <v>425</v>
      </c>
      <c r="J44" s="3" t="s">
        <v>43</v>
      </c>
      <c r="K44" s="55">
        <v>18000000</v>
      </c>
      <c r="L44" s="3"/>
    </row>
    <row r="45" spans="1:12" x14ac:dyDescent="0.25">
      <c r="A45" s="3">
        <v>41</v>
      </c>
      <c r="B45" s="54">
        <v>43712</v>
      </c>
      <c r="C45" s="3" t="s">
        <v>190</v>
      </c>
      <c r="D45" s="3" t="s">
        <v>284</v>
      </c>
      <c r="E45" s="3" t="s">
        <v>191</v>
      </c>
      <c r="F45" s="3" t="s">
        <v>192</v>
      </c>
      <c r="G45" s="3" t="s">
        <v>13</v>
      </c>
      <c r="H45" s="3" t="s">
        <v>193</v>
      </c>
      <c r="I45" s="3" t="s">
        <v>425</v>
      </c>
      <c r="J45" s="3" t="s">
        <v>62</v>
      </c>
      <c r="K45" s="55">
        <v>1000000</v>
      </c>
      <c r="L45" s="3"/>
    </row>
    <row r="46" spans="1:12" x14ac:dyDescent="0.25">
      <c r="A46" s="3">
        <v>42</v>
      </c>
      <c r="B46" s="54">
        <v>43712</v>
      </c>
      <c r="C46" s="3" t="s">
        <v>194</v>
      </c>
      <c r="D46" s="3" t="s">
        <v>164</v>
      </c>
      <c r="E46" s="3" t="s">
        <v>195</v>
      </c>
      <c r="F46" s="3" t="s">
        <v>196</v>
      </c>
      <c r="G46" s="3" t="s">
        <v>35</v>
      </c>
      <c r="H46" s="3" t="s">
        <v>197</v>
      </c>
      <c r="I46" s="3" t="s">
        <v>425</v>
      </c>
      <c r="J46" s="3" t="s">
        <v>43</v>
      </c>
      <c r="K46" s="55">
        <v>10000000</v>
      </c>
      <c r="L46" s="3"/>
    </row>
    <row r="47" spans="1:12" x14ac:dyDescent="0.25">
      <c r="A47" s="3"/>
      <c r="B47" s="54"/>
      <c r="C47" s="3"/>
      <c r="D47" s="3"/>
      <c r="E47" s="3"/>
      <c r="F47" s="3"/>
      <c r="G47" s="3"/>
      <c r="H47" s="3"/>
      <c r="I47" s="3"/>
      <c r="J47" s="3"/>
      <c r="K47" s="55"/>
      <c r="L47" s="3"/>
    </row>
    <row r="48" spans="1:12" x14ac:dyDescent="0.25">
      <c r="A48" s="3">
        <v>43</v>
      </c>
      <c r="B48" s="54">
        <v>43712</v>
      </c>
      <c r="C48" s="3" t="s">
        <v>198</v>
      </c>
      <c r="D48" s="3" t="s">
        <v>100</v>
      </c>
      <c r="E48" s="3" t="s">
        <v>113</v>
      </c>
      <c r="F48" s="3" t="s">
        <v>199</v>
      </c>
      <c r="G48" s="3" t="s">
        <v>200</v>
      </c>
      <c r="H48" s="3" t="s">
        <v>201</v>
      </c>
      <c r="I48" s="3" t="s">
        <v>425</v>
      </c>
      <c r="J48" s="3" t="s">
        <v>21</v>
      </c>
      <c r="K48" s="55">
        <v>450000000</v>
      </c>
      <c r="L48" s="3"/>
    </row>
    <row r="49" spans="1:12" x14ac:dyDescent="0.25">
      <c r="A49" s="3">
        <v>44</v>
      </c>
      <c r="B49" s="54">
        <v>43711</v>
      </c>
      <c r="C49" s="3" t="s">
        <v>202</v>
      </c>
      <c r="D49" s="3" t="s">
        <v>203</v>
      </c>
      <c r="E49" s="3" t="s">
        <v>203</v>
      </c>
      <c r="F49" s="3" t="s">
        <v>204</v>
      </c>
      <c r="G49" s="3" t="s">
        <v>13</v>
      </c>
      <c r="H49" s="3" t="s">
        <v>205</v>
      </c>
      <c r="I49" s="3" t="s">
        <v>425</v>
      </c>
      <c r="J49" s="3" t="s">
        <v>43</v>
      </c>
      <c r="K49" s="55">
        <v>5000000</v>
      </c>
      <c r="L49" s="3"/>
    </row>
    <row r="50" spans="1:12" x14ac:dyDescent="0.25">
      <c r="A50" s="3">
        <v>45</v>
      </c>
      <c r="B50" s="54">
        <v>43678</v>
      </c>
      <c r="C50" s="3" t="s">
        <v>53</v>
      </c>
      <c r="D50" s="3" t="s">
        <v>23</v>
      </c>
      <c r="E50" s="3" t="s">
        <v>54</v>
      </c>
      <c r="F50" s="3" t="s">
        <v>206</v>
      </c>
      <c r="G50" s="3" t="s">
        <v>19</v>
      </c>
      <c r="H50" s="3" t="s">
        <v>207</v>
      </c>
      <c r="I50" s="3" t="s">
        <v>425</v>
      </c>
      <c r="J50" s="3" t="s">
        <v>21</v>
      </c>
      <c r="K50" s="55">
        <v>20000000</v>
      </c>
      <c r="L50" s="3" t="s">
        <v>208</v>
      </c>
    </row>
    <row r="51" spans="1:12" x14ac:dyDescent="0.25">
      <c r="A51" s="3">
        <v>46</v>
      </c>
      <c r="B51" s="54">
        <v>43678</v>
      </c>
      <c r="C51" s="3" t="s">
        <v>209</v>
      </c>
      <c r="D51" s="3" t="s">
        <v>203</v>
      </c>
      <c r="E51" s="3" t="s">
        <v>76</v>
      </c>
      <c r="F51" s="3" t="s">
        <v>210</v>
      </c>
      <c r="G51" s="3" t="s">
        <v>29</v>
      </c>
      <c r="H51" s="3" t="s">
        <v>211</v>
      </c>
      <c r="I51" s="3" t="s">
        <v>425</v>
      </c>
      <c r="J51" s="3" t="s">
        <v>43</v>
      </c>
      <c r="K51" s="55">
        <v>5000000</v>
      </c>
      <c r="L51" s="3" t="s">
        <v>208</v>
      </c>
    </row>
    <row r="52" spans="1:12" x14ac:dyDescent="0.25">
      <c r="A52" s="3">
        <v>47</v>
      </c>
      <c r="B52" s="54">
        <v>43678</v>
      </c>
      <c r="C52" s="3" t="s">
        <v>212</v>
      </c>
      <c r="D52" s="3" t="s">
        <v>160</v>
      </c>
      <c r="E52" s="3" t="s">
        <v>213</v>
      </c>
      <c r="F52" s="3" t="s">
        <v>214</v>
      </c>
      <c r="G52" s="3" t="s">
        <v>13</v>
      </c>
      <c r="H52" s="3"/>
      <c r="I52" s="3" t="s">
        <v>425</v>
      </c>
      <c r="J52" s="3" t="s">
        <v>215</v>
      </c>
      <c r="K52" s="55">
        <v>1600000</v>
      </c>
      <c r="L52" s="3" t="s">
        <v>208</v>
      </c>
    </row>
    <row r="53" spans="1:12" x14ac:dyDescent="0.25">
      <c r="A53" s="3">
        <v>48</v>
      </c>
      <c r="B53" s="54">
        <v>43678</v>
      </c>
      <c r="C53" s="3" t="s">
        <v>216</v>
      </c>
      <c r="D53" s="3" t="s">
        <v>203</v>
      </c>
      <c r="E53" s="3" t="s">
        <v>76</v>
      </c>
      <c r="F53" s="3" t="s">
        <v>217</v>
      </c>
      <c r="G53" s="3" t="s">
        <v>35</v>
      </c>
      <c r="H53" s="3" t="s">
        <v>218</v>
      </c>
      <c r="I53" s="3" t="s">
        <v>425</v>
      </c>
      <c r="J53" s="3" t="s">
        <v>219</v>
      </c>
      <c r="K53" s="55">
        <v>140000000</v>
      </c>
      <c r="L53" s="3" t="s">
        <v>208</v>
      </c>
    </row>
    <row r="54" spans="1:12" x14ac:dyDescent="0.25">
      <c r="A54" s="3">
        <v>49</v>
      </c>
      <c r="B54" s="54">
        <v>43678</v>
      </c>
      <c r="C54" s="3" t="s">
        <v>220</v>
      </c>
      <c r="D54" s="3" t="s">
        <v>284</v>
      </c>
      <c r="E54" s="3" t="s">
        <v>191</v>
      </c>
      <c r="F54" s="3" t="s">
        <v>221</v>
      </c>
      <c r="G54" s="3" t="s">
        <v>86</v>
      </c>
      <c r="H54" s="3" t="s">
        <v>222</v>
      </c>
      <c r="I54" s="3" t="s">
        <v>425</v>
      </c>
      <c r="J54" s="3" t="s">
        <v>167</v>
      </c>
      <c r="K54" s="55">
        <v>38080000</v>
      </c>
      <c r="L54" s="3" t="s">
        <v>208</v>
      </c>
    </row>
    <row r="55" spans="1:12" x14ac:dyDescent="0.25">
      <c r="A55" s="3">
        <v>50</v>
      </c>
      <c r="B55" s="54">
        <v>43689</v>
      </c>
      <c r="C55" s="3" t="s">
        <v>223</v>
      </c>
      <c r="D55" s="3" t="s">
        <v>23</v>
      </c>
      <c r="E55" s="3" t="s">
        <v>54</v>
      </c>
      <c r="F55" s="3" t="s">
        <v>224</v>
      </c>
      <c r="G55" s="3" t="s">
        <v>13</v>
      </c>
      <c r="H55" s="3" t="s">
        <v>225</v>
      </c>
      <c r="I55" s="3" t="s">
        <v>425</v>
      </c>
      <c r="J55" s="3" t="s">
        <v>57</v>
      </c>
      <c r="K55" s="55">
        <v>125000000</v>
      </c>
      <c r="L55" s="3" t="s">
        <v>208</v>
      </c>
    </row>
    <row r="56" spans="1:12" x14ac:dyDescent="0.25">
      <c r="A56" s="3">
        <v>51</v>
      </c>
      <c r="B56" s="54">
        <v>43690</v>
      </c>
      <c r="C56" s="3" t="s">
        <v>226</v>
      </c>
      <c r="D56" s="3" t="s">
        <v>23</v>
      </c>
      <c r="E56" s="3" t="s">
        <v>54</v>
      </c>
      <c r="F56" s="3" t="s">
        <v>227</v>
      </c>
      <c r="G56" s="3" t="s">
        <v>228</v>
      </c>
      <c r="H56" s="3" t="s">
        <v>229</v>
      </c>
      <c r="I56" s="3" t="s">
        <v>425</v>
      </c>
      <c r="J56" s="3" t="s">
        <v>57</v>
      </c>
      <c r="K56" s="55">
        <v>11000000</v>
      </c>
      <c r="L56" s="3" t="s">
        <v>208</v>
      </c>
    </row>
    <row r="57" spans="1:12" x14ac:dyDescent="0.25">
      <c r="A57" s="3">
        <v>52</v>
      </c>
      <c r="B57" s="54">
        <v>43690</v>
      </c>
      <c r="C57" s="3" t="s">
        <v>230</v>
      </c>
      <c r="D57" s="3" t="s">
        <v>156</v>
      </c>
      <c r="E57" s="3" t="s">
        <v>231</v>
      </c>
      <c r="F57" s="3" t="s">
        <v>232</v>
      </c>
      <c r="G57" s="3" t="s">
        <v>233</v>
      </c>
      <c r="H57" s="3" t="s">
        <v>234</v>
      </c>
      <c r="I57" s="3" t="s">
        <v>425</v>
      </c>
      <c r="J57" s="3" t="s">
        <v>21</v>
      </c>
      <c r="K57" s="55">
        <v>51000000</v>
      </c>
      <c r="L57" s="3" t="s">
        <v>208</v>
      </c>
    </row>
    <row r="58" spans="1:12" x14ac:dyDescent="0.25">
      <c r="A58" s="3">
        <v>53</v>
      </c>
      <c r="B58" s="54">
        <v>43700</v>
      </c>
      <c r="C58" s="3" t="s">
        <v>235</v>
      </c>
      <c r="D58" s="3" t="s">
        <v>55</v>
      </c>
      <c r="E58" s="3" t="s">
        <v>206</v>
      </c>
      <c r="F58" s="3" t="s">
        <v>236</v>
      </c>
      <c r="G58" s="3" t="s">
        <v>96</v>
      </c>
      <c r="H58" s="3" t="s">
        <v>237</v>
      </c>
      <c r="I58" s="3" t="s">
        <v>425</v>
      </c>
      <c r="J58" s="3" t="s">
        <v>26</v>
      </c>
      <c r="K58" s="55">
        <v>37000000</v>
      </c>
      <c r="L58" s="3" t="s">
        <v>208</v>
      </c>
    </row>
    <row r="59" spans="1:12" x14ac:dyDescent="0.25">
      <c r="A59" s="3">
        <v>54</v>
      </c>
      <c r="B59" s="54">
        <v>43700</v>
      </c>
      <c r="C59" s="3" t="s">
        <v>238</v>
      </c>
      <c r="D59" s="3" t="s">
        <v>164</v>
      </c>
      <c r="E59" s="3" t="s">
        <v>164</v>
      </c>
      <c r="F59" s="3" t="s">
        <v>239</v>
      </c>
      <c r="G59" s="3" t="s">
        <v>13</v>
      </c>
      <c r="H59" s="3" t="s">
        <v>240</v>
      </c>
      <c r="I59" s="3" t="s">
        <v>425</v>
      </c>
      <c r="J59" s="3" t="s">
        <v>37</v>
      </c>
      <c r="K59" s="55">
        <v>500000</v>
      </c>
      <c r="L59" s="3" t="s">
        <v>208</v>
      </c>
    </row>
    <row r="60" spans="1:12" x14ac:dyDescent="0.25">
      <c r="A60" s="3">
        <v>55</v>
      </c>
      <c r="B60" s="54">
        <v>43700</v>
      </c>
      <c r="C60" s="3" t="s">
        <v>241</v>
      </c>
      <c r="D60" s="3" t="s">
        <v>203</v>
      </c>
      <c r="E60" s="3" t="s">
        <v>27</v>
      </c>
      <c r="F60" s="3" t="s">
        <v>242</v>
      </c>
      <c r="G60" s="3" t="s">
        <v>243</v>
      </c>
      <c r="H60" s="3" t="s">
        <v>244</v>
      </c>
      <c r="I60" s="3" t="s">
        <v>425</v>
      </c>
      <c r="J60" s="3" t="s">
        <v>57</v>
      </c>
      <c r="K60" s="55">
        <v>110000000</v>
      </c>
      <c r="L60" s="3" t="s">
        <v>208</v>
      </c>
    </row>
    <row r="61" spans="1:12" x14ac:dyDescent="0.25">
      <c r="A61" s="3">
        <v>56</v>
      </c>
      <c r="B61" s="54">
        <v>43699</v>
      </c>
      <c r="C61" s="3" t="s">
        <v>245</v>
      </c>
      <c r="D61" s="3" t="s">
        <v>203</v>
      </c>
      <c r="E61" s="3" t="s">
        <v>27</v>
      </c>
      <c r="F61" s="3" t="s">
        <v>246</v>
      </c>
      <c r="G61" s="3" t="s">
        <v>19</v>
      </c>
      <c r="H61" s="3" t="s">
        <v>14</v>
      </c>
      <c r="I61" s="3" t="s">
        <v>425</v>
      </c>
      <c r="J61" s="3" t="s">
        <v>247</v>
      </c>
      <c r="K61" s="55">
        <v>15000000</v>
      </c>
      <c r="L61" s="3" t="s">
        <v>208</v>
      </c>
    </row>
    <row r="62" spans="1:12" x14ac:dyDescent="0.25">
      <c r="A62" s="3">
        <v>57</v>
      </c>
      <c r="B62" s="54">
        <v>43698</v>
      </c>
      <c r="C62" s="3" t="s">
        <v>248</v>
      </c>
      <c r="D62" s="3" t="s">
        <v>108</v>
      </c>
      <c r="E62" s="3" t="s">
        <v>108</v>
      </c>
      <c r="F62" s="3" t="s">
        <v>249</v>
      </c>
      <c r="G62" s="3" t="s">
        <v>13</v>
      </c>
      <c r="H62" s="3" t="s">
        <v>250</v>
      </c>
      <c r="I62" s="3" t="s">
        <v>425</v>
      </c>
      <c r="J62" s="3" t="s">
        <v>21</v>
      </c>
      <c r="K62" s="55">
        <v>6590000</v>
      </c>
      <c r="L62" s="3" t="s">
        <v>208</v>
      </c>
    </row>
    <row r="63" spans="1:12" x14ac:dyDescent="0.25">
      <c r="A63" s="3">
        <v>58</v>
      </c>
      <c r="B63" s="54">
        <v>43700</v>
      </c>
      <c r="C63" s="3" t="s">
        <v>251</v>
      </c>
      <c r="D63" s="3" t="s">
        <v>284</v>
      </c>
      <c r="E63" s="3" t="s">
        <v>252</v>
      </c>
      <c r="F63" s="3" t="s">
        <v>253</v>
      </c>
      <c r="G63" s="3" t="s">
        <v>86</v>
      </c>
      <c r="H63" s="3" t="s">
        <v>254</v>
      </c>
      <c r="I63" s="3" t="s">
        <v>425</v>
      </c>
      <c r="J63" s="3" t="s">
        <v>37</v>
      </c>
      <c r="K63" s="55">
        <v>1000000</v>
      </c>
      <c r="L63" s="3" t="s">
        <v>208</v>
      </c>
    </row>
    <row r="64" spans="1:12" x14ac:dyDescent="0.25">
      <c r="A64" s="3">
        <v>59</v>
      </c>
      <c r="B64" s="54">
        <v>43696</v>
      </c>
      <c r="C64" s="3" t="s">
        <v>255</v>
      </c>
      <c r="D64" s="3" t="s">
        <v>256</v>
      </c>
      <c r="E64" s="3" t="s">
        <v>256</v>
      </c>
      <c r="F64" s="3" t="s">
        <v>257</v>
      </c>
      <c r="G64" s="3" t="s">
        <v>19</v>
      </c>
      <c r="H64" s="3" t="s">
        <v>258</v>
      </c>
      <c r="I64" s="3" t="s">
        <v>425</v>
      </c>
      <c r="J64" s="3" t="s">
        <v>43</v>
      </c>
      <c r="K64" s="3" t="s">
        <v>259</v>
      </c>
      <c r="L64" s="3" t="s">
        <v>208</v>
      </c>
    </row>
    <row r="65" spans="1:12" x14ac:dyDescent="0.25">
      <c r="A65" s="3">
        <v>60</v>
      </c>
      <c r="B65" s="54">
        <v>43696</v>
      </c>
      <c r="C65" s="3" t="s">
        <v>260</v>
      </c>
      <c r="D65" s="3" t="s">
        <v>23</v>
      </c>
      <c r="E65" s="3" t="s">
        <v>54</v>
      </c>
      <c r="F65" s="3" t="s">
        <v>261</v>
      </c>
      <c r="G65" s="3" t="s">
        <v>19</v>
      </c>
      <c r="H65" s="3" t="s">
        <v>262</v>
      </c>
      <c r="I65" s="3" t="s">
        <v>425</v>
      </c>
      <c r="J65" s="3" t="s">
        <v>66</v>
      </c>
      <c r="K65" s="55">
        <v>70000000</v>
      </c>
      <c r="L65" s="3" t="s">
        <v>208</v>
      </c>
    </row>
    <row r="66" spans="1:12" x14ac:dyDescent="0.25">
      <c r="A66" s="3">
        <v>61</v>
      </c>
      <c r="B66" s="54">
        <v>43704</v>
      </c>
      <c r="C66" s="3" t="s">
        <v>263</v>
      </c>
      <c r="D66" s="3" t="s">
        <v>304</v>
      </c>
      <c r="E66" s="3" t="s">
        <v>17</v>
      </c>
      <c r="F66" s="3" t="s">
        <v>264</v>
      </c>
      <c r="G66" s="3" t="s">
        <v>13</v>
      </c>
      <c r="H66" s="3" t="s">
        <v>265</v>
      </c>
      <c r="I66" s="3" t="s">
        <v>425</v>
      </c>
      <c r="J66" s="3" t="s">
        <v>26</v>
      </c>
      <c r="K66" s="55">
        <v>3900000000</v>
      </c>
      <c r="L66" s="3" t="s">
        <v>208</v>
      </c>
    </row>
    <row r="67" spans="1:12" x14ac:dyDescent="0.25">
      <c r="A67" s="3">
        <v>62</v>
      </c>
      <c r="B67" s="54">
        <v>43648</v>
      </c>
      <c r="C67" s="3" t="s">
        <v>266</v>
      </c>
      <c r="D67" s="3" t="s">
        <v>203</v>
      </c>
      <c r="E67" s="3" t="s">
        <v>76</v>
      </c>
      <c r="F67" s="3" t="s">
        <v>267</v>
      </c>
      <c r="G67" s="3" t="s">
        <v>19</v>
      </c>
      <c r="H67" s="3" t="s">
        <v>268</v>
      </c>
      <c r="I67" s="3" t="s">
        <v>425</v>
      </c>
      <c r="J67" s="3" t="s">
        <v>26</v>
      </c>
      <c r="K67" s="55">
        <v>19000000</v>
      </c>
      <c r="L67" s="3" t="s">
        <v>208</v>
      </c>
    </row>
    <row r="68" spans="1:12" x14ac:dyDescent="0.25">
      <c r="A68" s="3">
        <v>63</v>
      </c>
      <c r="B68" s="54">
        <v>43648</v>
      </c>
      <c r="C68" s="3" t="s">
        <v>269</v>
      </c>
      <c r="D68" s="3" t="s">
        <v>284</v>
      </c>
      <c r="E68" s="3" t="s">
        <v>191</v>
      </c>
      <c r="F68" s="3" t="s">
        <v>270</v>
      </c>
      <c r="G68" s="3" t="s">
        <v>271</v>
      </c>
      <c r="H68" s="3" t="s">
        <v>272</v>
      </c>
      <c r="I68" s="3" t="s">
        <v>425</v>
      </c>
      <c r="J68" s="3" t="s">
        <v>273</v>
      </c>
      <c r="K68" s="55">
        <v>2500000</v>
      </c>
      <c r="L68" s="3" t="s">
        <v>208</v>
      </c>
    </row>
    <row r="69" spans="1:12" x14ac:dyDescent="0.25">
      <c r="A69" s="3">
        <v>64</v>
      </c>
      <c r="B69" s="54">
        <v>43647</v>
      </c>
      <c r="C69" s="3" t="s">
        <v>274</v>
      </c>
      <c r="D69" s="3" t="s">
        <v>164</v>
      </c>
      <c r="E69" s="3" t="s">
        <v>275</v>
      </c>
      <c r="F69" s="3" t="s">
        <v>276</v>
      </c>
      <c r="G69" s="3" t="s">
        <v>29</v>
      </c>
      <c r="H69" s="3" t="s">
        <v>277</v>
      </c>
      <c r="I69" s="3" t="s">
        <v>425</v>
      </c>
      <c r="J69" s="3" t="s">
        <v>278</v>
      </c>
      <c r="K69" s="55">
        <v>145000</v>
      </c>
      <c r="L69" s="3" t="s">
        <v>208</v>
      </c>
    </row>
    <row r="70" spans="1:12" x14ac:dyDescent="0.25">
      <c r="A70" s="3">
        <v>65</v>
      </c>
      <c r="B70" s="54">
        <v>43649</v>
      </c>
      <c r="C70" s="3" t="s">
        <v>279</v>
      </c>
      <c r="D70" s="3" t="s">
        <v>304</v>
      </c>
      <c r="E70" s="3" t="s">
        <v>280</v>
      </c>
      <c r="F70" s="3" t="s">
        <v>281</v>
      </c>
      <c r="G70" s="3" t="s">
        <v>145</v>
      </c>
      <c r="H70" s="3" t="s">
        <v>282</v>
      </c>
      <c r="I70" s="3" t="s">
        <v>425</v>
      </c>
      <c r="J70" s="3" t="s">
        <v>283</v>
      </c>
      <c r="K70" s="55">
        <v>1000000</v>
      </c>
      <c r="L70" s="3" t="s">
        <v>208</v>
      </c>
    </row>
    <row r="71" spans="1:12" x14ac:dyDescent="0.25">
      <c r="A71" s="3">
        <v>66</v>
      </c>
      <c r="B71" s="54">
        <v>43647</v>
      </c>
      <c r="C71" s="3" t="s">
        <v>230</v>
      </c>
      <c r="D71" s="3" t="s">
        <v>284</v>
      </c>
      <c r="E71" s="3" t="s">
        <v>284</v>
      </c>
      <c r="F71" s="3" t="s">
        <v>285</v>
      </c>
      <c r="G71" s="3" t="s">
        <v>286</v>
      </c>
      <c r="H71" s="3" t="s">
        <v>234</v>
      </c>
      <c r="I71" s="3" t="s">
        <v>425</v>
      </c>
      <c r="J71" s="3" t="s">
        <v>21</v>
      </c>
      <c r="K71" s="55">
        <v>38080000</v>
      </c>
      <c r="L71" s="3" t="s">
        <v>208</v>
      </c>
    </row>
    <row r="72" spans="1:12" x14ac:dyDescent="0.25">
      <c r="A72" s="3">
        <v>67</v>
      </c>
      <c r="B72" s="54">
        <v>43650</v>
      </c>
      <c r="C72" s="3" t="s">
        <v>287</v>
      </c>
      <c r="D72" s="3" t="s">
        <v>108</v>
      </c>
      <c r="E72" s="3" t="s">
        <v>108</v>
      </c>
      <c r="F72" s="3" t="s">
        <v>288</v>
      </c>
      <c r="G72" s="3" t="s">
        <v>29</v>
      </c>
      <c r="H72" s="3" t="s">
        <v>289</v>
      </c>
      <c r="I72" s="3" t="s">
        <v>425</v>
      </c>
      <c r="J72" s="3" t="s">
        <v>37</v>
      </c>
      <c r="K72" s="55">
        <v>500000</v>
      </c>
      <c r="L72" s="3" t="s">
        <v>208</v>
      </c>
    </row>
    <row r="73" spans="1:12" x14ac:dyDescent="0.25">
      <c r="A73" s="3">
        <v>68</v>
      </c>
      <c r="B73" s="54">
        <v>43656</v>
      </c>
      <c r="C73" s="3" t="s">
        <v>11</v>
      </c>
      <c r="D73" s="3" t="s">
        <v>284</v>
      </c>
      <c r="E73" s="3" t="s">
        <v>252</v>
      </c>
      <c r="F73" s="3" t="s">
        <v>104</v>
      </c>
      <c r="G73" s="3" t="s">
        <v>13</v>
      </c>
      <c r="H73" s="3" t="s">
        <v>290</v>
      </c>
      <c r="I73" s="3" t="s">
        <v>425</v>
      </c>
      <c r="J73" s="3" t="s">
        <v>15</v>
      </c>
      <c r="K73" s="55">
        <v>150000000</v>
      </c>
      <c r="L73" s="3" t="s">
        <v>208</v>
      </c>
    </row>
    <row r="74" spans="1:12" x14ac:dyDescent="0.25">
      <c r="A74" s="3">
        <v>69</v>
      </c>
      <c r="B74" s="54">
        <v>43657</v>
      </c>
      <c r="C74" s="3" t="s">
        <v>291</v>
      </c>
      <c r="D74" s="3" t="s">
        <v>23</v>
      </c>
      <c r="E74" s="3" t="s">
        <v>54</v>
      </c>
      <c r="F74" s="3" t="s">
        <v>292</v>
      </c>
      <c r="G74" s="3" t="s">
        <v>271</v>
      </c>
      <c r="H74" s="3" t="s">
        <v>293</v>
      </c>
      <c r="I74" s="3" t="s">
        <v>425</v>
      </c>
      <c r="J74" s="3" t="s">
        <v>57</v>
      </c>
      <c r="K74" s="55">
        <v>60000000</v>
      </c>
      <c r="L74" s="3" t="s">
        <v>208</v>
      </c>
    </row>
    <row r="75" spans="1:12" x14ac:dyDescent="0.25">
      <c r="A75" s="3">
        <v>70</v>
      </c>
      <c r="B75" s="54">
        <v>43656</v>
      </c>
      <c r="C75" s="3" t="s">
        <v>294</v>
      </c>
      <c r="D75" s="3" t="s">
        <v>284</v>
      </c>
      <c r="E75" s="3" t="s">
        <v>295</v>
      </c>
      <c r="F75" s="3" t="s">
        <v>39</v>
      </c>
      <c r="G75" s="3" t="s">
        <v>271</v>
      </c>
      <c r="H75" s="3" t="s">
        <v>259</v>
      </c>
      <c r="I75" s="3" t="s">
        <v>425</v>
      </c>
      <c r="J75" s="3" t="s">
        <v>26</v>
      </c>
      <c r="K75" s="55">
        <v>16000000</v>
      </c>
      <c r="L75" s="3" t="s">
        <v>208</v>
      </c>
    </row>
    <row r="76" spans="1:12" x14ac:dyDescent="0.25">
      <c r="A76" s="3">
        <v>71</v>
      </c>
      <c r="B76" s="54">
        <v>43656</v>
      </c>
      <c r="C76" s="3" t="s">
        <v>296</v>
      </c>
      <c r="D76" s="3" t="s">
        <v>284</v>
      </c>
      <c r="E76" s="3" t="s">
        <v>295</v>
      </c>
      <c r="F76" s="3" t="s">
        <v>297</v>
      </c>
      <c r="G76" s="3" t="s">
        <v>298</v>
      </c>
      <c r="H76" s="3" t="s">
        <v>299</v>
      </c>
      <c r="I76" s="3" t="s">
        <v>425</v>
      </c>
      <c r="J76" s="3" t="s">
        <v>26</v>
      </c>
      <c r="K76" s="55">
        <v>5750000</v>
      </c>
      <c r="L76" s="3" t="s">
        <v>208</v>
      </c>
    </row>
    <row r="77" spans="1:12" x14ac:dyDescent="0.25">
      <c r="A77" s="3">
        <v>72</v>
      </c>
      <c r="B77" s="54">
        <v>43656</v>
      </c>
      <c r="C77" s="3" t="s">
        <v>300</v>
      </c>
      <c r="D77" s="3" t="s">
        <v>100</v>
      </c>
      <c r="E77" s="3" t="s">
        <v>141</v>
      </c>
      <c r="F77" s="3" t="s">
        <v>301</v>
      </c>
      <c r="G77" s="3" t="s">
        <v>35</v>
      </c>
      <c r="H77" s="3" t="s">
        <v>302</v>
      </c>
      <c r="I77" s="3" t="s">
        <v>425</v>
      </c>
      <c r="J77" s="3" t="s">
        <v>43</v>
      </c>
      <c r="K77" s="55">
        <v>2500000</v>
      </c>
      <c r="L77" s="3" t="s">
        <v>208</v>
      </c>
    </row>
    <row r="78" spans="1:12" x14ac:dyDescent="0.25">
      <c r="A78" s="3">
        <v>73</v>
      </c>
      <c r="B78" s="54">
        <v>43655</v>
      </c>
      <c r="C78" s="3" t="s">
        <v>303</v>
      </c>
      <c r="D78" s="3" t="s">
        <v>304</v>
      </c>
      <c r="E78" s="3" t="s">
        <v>304</v>
      </c>
      <c r="F78" s="3" t="s">
        <v>305</v>
      </c>
      <c r="G78" s="3" t="s">
        <v>35</v>
      </c>
      <c r="H78" s="3" t="s">
        <v>306</v>
      </c>
      <c r="I78" s="3" t="s">
        <v>425</v>
      </c>
      <c r="J78" s="3" t="s">
        <v>43</v>
      </c>
      <c r="K78" s="55">
        <v>1000000</v>
      </c>
      <c r="L78" s="3" t="s">
        <v>208</v>
      </c>
    </row>
    <row r="79" spans="1:12" x14ac:dyDescent="0.25">
      <c r="A79" s="3">
        <v>74</v>
      </c>
      <c r="B79" s="54">
        <v>43654</v>
      </c>
      <c r="C79" s="3" t="s">
        <v>307</v>
      </c>
      <c r="D79" s="3" t="s">
        <v>284</v>
      </c>
      <c r="E79" s="3" t="s">
        <v>252</v>
      </c>
      <c r="F79" s="3" t="s">
        <v>308</v>
      </c>
      <c r="G79" s="3" t="s">
        <v>309</v>
      </c>
      <c r="H79" s="3" t="s">
        <v>310</v>
      </c>
      <c r="I79" s="3" t="s">
        <v>425</v>
      </c>
      <c r="J79" s="3" t="s">
        <v>311</v>
      </c>
      <c r="K79" s="55">
        <v>319605</v>
      </c>
      <c r="L79" s="3" t="s">
        <v>208</v>
      </c>
    </row>
    <row r="80" spans="1:12" x14ac:dyDescent="0.25">
      <c r="A80" s="3">
        <v>75</v>
      </c>
      <c r="B80" s="54">
        <v>43621</v>
      </c>
      <c r="C80" s="3" t="s">
        <v>312</v>
      </c>
      <c r="D80" s="3" t="s">
        <v>23</v>
      </c>
      <c r="E80" s="3" t="s">
        <v>54</v>
      </c>
      <c r="F80" s="3" t="s">
        <v>313</v>
      </c>
      <c r="G80" s="3" t="s">
        <v>13</v>
      </c>
      <c r="H80" s="3" t="s">
        <v>314</v>
      </c>
      <c r="I80" s="3" t="s">
        <v>425</v>
      </c>
      <c r="J80" s="3" t="s">
        <v>21</v>
      </c>
      <c r="K80" s="55">
        <v>51000000</v>
      </c>
      <c r="L80" s="3" t="s">
        <v>208</v>
      </c>
    </row>
    <row r="81" spans="1:12" x14ac:dyDescent="0.25">
      <c r="A81" s="3">
        <v>76</v>
      </c>
      <c r="B81" s="54">
        <v>43620</v>
      </c>
      <c r="C81" s="3" t="s">
        <v>315</v>
      </c>
      <c r="D81" s="3" t="s">
        <v>108</v>
      </c>
      <c r="E81" s="3" t="s">
        <v>108</v>
      </c>
      <c r="F81" s="3" t="s">
        <v>316</v>
      </c>
      <c r="G81" s="3" t="s">
        <v>29</v>
      </c>
      <c r="H81" s="3" t="s">
        <v>317</v>
      </c>
      <c r="I81" s="3" t="s">
        <v>425</v>
      </c>
      <c r="J81" s="3" t="s">
        <v>78</v>
      </c>
      <c r="K81" s="55">
        <v>10000000</v>
      </c>
      <c r="L81" s="3" t="s">
        <v>208</v>
      </c>
    </row>
    <row r="82" spans="1:12" x14ac:dyDescent="0.25">
      <c r="A82" s="3">
        <v>77</v>
      </c>
      <c r="B82" s="54">
        <v>43619</v>
      </c>
      <c r="C82" s="3" t="s">
        <v>318</v>
      </c>
      <c r="D82" s="3" t="s">
        <v>23</v>
      </c>
      <c r="E82" s="3" t="s">
        <v>54</v>
      </c>
      <c r="F82" s="3" t="s">
        <v>45</v>
      </c>
      <c r="G82" s="3" t="s">
        <v>19</v>
      </c>
      <c r="H82" s="3" t="s">
        <v>319</v>
      </c>
      <c r="I82" s="3" t="s">
        <v>425</v>
      </c>
      <c r="J82" s="3"/>
      <c r="K82" s="56">
        <v>4889975.54</v>
      </c>
      <c r="L82" s="3" t="s">
        <v>208</v>
      </c>
    </row>
    <row r="83" spans="1:12" x14ac:dyDescent="0.25">
      <c r="A83" s="3"/>
      <c r="B83" s="54"/>
      <c r="C83" s="3"/>
      <c r="D83" s="3"/>
      <c r="E83" s="3"/>
      <c r="F83" s="3"/>
      <c r="G83" s="3"/>
      <c r="H83" s="3"/>
      <c r="I83" s="3"/>
      <c r="J83" s="3"/>
      <c r="K83" s="56"/>
      <c r="L83" s="3"/>
    </row>
    <row r="84" spans="1:12" x14ac:dyDescent="0.25">
      <c r="A84" s="3">
        <v>78</v>
      </c>
      <c r="B84" s="54">
        <v>43619</v>
      </c>
      <c r="C84" s="3" t="s">
        <v>320</v>
      </c>
      <c r="D84" s="3" t="s">
        <v>203</v>
      </c>
      <c r="E84" s="3" t="s">
        <v>76</v>
      </c>
      <c r="F84" s="3" t="s">
        <v>27</v>
      </c>
      <c r="G84" s="3" t="s">
        <v>13</v>
      </c>
      <c r="H84" s="3" t="s">
        <v>321</v>
      </c>
      <c r="I84" s="3" t="s">
        <v>425</v>
      </c>
      <c r="J84" s="3" t="s">
        <v>43</v>
      </c>
      <c r="K84" s="55">
        <v>9000000</v>
      </c>
      <c r="L84" s="3" t="s">
        <v>208</v>
      </c>
    </row>
    <row r="85" spans="1:12" x14ac:dyDescent="0.25">
      <c r="A85" s="3">
        <v>79</v>
      </c>
      <c r="B85" s="54">
        <v>43620</v>
      </c>
      <c r="C85" s="3" t="s">
        <v>322</v>
      </c>
      <c r="D85" s="3" t="s">
        <v>203</v>
      </c>
      <c r="E85" s="3" t="s">
        <v>76</v>
      </c>
      <c r="F85" s="3" t="s">
        <v>27</v>
      </c>
      <c r="G85" s="3" t="s">
        <v>29</v>
      </c>
      <c r="H85" s="3" t="s">
        <v>323</v>
      </c>
      <c r="I85" s="3" t="s">
        <v>425</v>
      </c>
      <c r="J85" s="3" t="s">
        <v>26</v>
      </c>
      <c r="K85" s="55">
        <v>75000000</v>
      </c>
      <c r="L85" s="3" t="s">
        <v>208</v>
      </c>
    </row>
    <row r="86" spans="1:12" x14ac:dyDescent="0.25">
      <c r="A86" s="3">
        <v>80</v>
      </c>
      <c r="B86" s="54">
        <v>43620</v>
      </c>
      <c r="C86" s="3" t="s">
        <v>324</v>
      </c>
      <c r="D86" s="3" t="s">
        <v>325</v>
      </c>
      <c r="E86" s="3" t="s">
        <v>325</v>
      </c>
      <c r="F86" s="3" t="s">
        <v>326</v>
      </c>
      <c r="G86" s="3" t="s">
        <v>182</v>
      </c>
      <c r="H86" s="3" t="s">
        <v>327</v>
      </c>
      <c r="I86" s="3" t="s">
        <v>425</v>
      </c>
      <c r="J86" s="3" t="s">
        <v>328</v>
      </c>
      <c r="K86" s="55">
        <v>26000000</v>
      </c>
      <c r="L86" s="3" t="s">
        <v>208</v>
      </c>
    </row>
    <row r="87" spans="1:12" x14ac:dyDescent="0.25">
      <c r="A87" s="3">
        <v>81</v>
      </c>
      <c r="B87" s="54">
        <v>43619</v>
      </c>
      <c r="C87" s="3" t="s">
        <v>329</v>
      </c>
      <c r="D87" s="3" t="s">
        <v>284</v>
      </c>
      <c r="E87" s="3" t="s">
        <v>330</v>
      </c>
      <c r="F87" s="3" t="s">
        <v>284</v>
      </c>
      <c r="G87" s="3" t="s">
        <v>13</v>
      </c>
      <c r="H87" s="3" t="s">
        <v>331</v>
      </c>
      <c r="I87" s="3" t="s">
        <v>425</v>
      </c>
      <c r="J87" s="3" t="s">
        <v>328</v>
      </c>
      <c r="K87" s="55">
        <v>2500000</v>
      </c>
      <c r="L87" s="3" t="s">
        <v>208</v>
      </c>
    </row>
    <row r="88" spans="1:12" x14ac:dyDescent="0.25">
      <c r="A88" s="3">
        <v>82</v>
      </c>
      <c r="B88" s="54">
        <v>43622</v>
      </c>
      <c r="C88" s="3" t="s">
        <v>332</v>
      </c>
      <c r="D88" s="3" t="s">
        <v>203</v>
      </c>
      <c r="E88" s="3" t="s">
        <v>333</v>
      </c>
      <c r="F88" s="3" t="s">
        <v>334</v>
      </c>
      <c r="G88" s="3" t="s">
        <v>335</v>
      </c>
      <c r="H88" s="3" t="s">
        <v>336</v>
      </c>
      <c r="I88" s="3" t="s">
        <v>425</v>
      </c>
      <c r="J88" s="3"/>
      <c r="K88" s="56">
        <v>2739034.68</v>
      </c>
      <c r="L88" s="3" t="s">
        <v>208</v>
      </c>
    </row>
    <row r="89" spans="1:12" x14ac:dyDescent="0.25">
      <c r="A89" s="3">
        <v>83</v>
      </c>
      <c r="B89" s="54">
        <v>43622</v>
      </c>
      <c r="C89" s="3" t="s">
        <v>337</v>
      </c>
      <c r="D89" s="3" t="s">
        <v>338</v>
      </c>
      <c r="E89" s="3" t="s">
        <v>338</v>
      </c>
      <c r="F89" s="3" t="s">
        <v>339</v>
      </c>
      <c r="G89" s="3" t="s">
        <v>29</v>
      </c>
      <c r="H89" s="3" t="s">
        <v>340</v>
      </c>
      <c r="I89" s="3" t="s">
        <v>425</v>
      </c>
      <c r="J89" s="3" t="s">
        <v>43</v>
      </c>
      <c r="K89" s="55">
        <v>26000000</v>
      </c>
      <c r="L89" s="3" t="s">
        <v>208</v>
      </c>
    </row>
    <row r="90" spans="1:12" x14ac:dyDescent="0.25">
      <c r="A90" s="3">
        <v>84</v>
      </c>
      <c r="B90" s="54">
        <v>43622</v>
      </c>
      <c r="C90" s="3" t="s">
        <v>341</v>
      </c>
      <c r="D90" s="3" t="s">
        <v>284</v>
      </c>
      <c r="E90" s="3" t="s">
        <v>342</v>
      </c>
      <c r="F90" s="3" t="s">
        <v>343</v>
      </c>
      <c r="G90" s="3" t="s">
        <v>13</v>
      </c>
      <c r="H90" s="3" t="s">
        <v>344</v>
      </c>
      <c r="I90" s="3" t="s">
        <v>425</v>
      </c>
      <c r="J90" s="3" t="s">
        <v>26</v>
      </c>
      <c r="K90" s="56">
        <v>15109500</v>
      </c>
      <c r="L90" s="3" t="s">
        <v>208</v>
      </c>
    </row>
    <row r="91" spans="1:12" x14ac:dyDescent="0.25">
      <c r="A91" s="3">
        <v>85</v>
      </c>
      <c r="B91" s="54">
        <v>43626</v>
      </c>
      <c r="C91" s="3" t="s">
        <v>345</v>
      </c>
      <c r="D91" s="3" t="s">
        <v>284</v>
      </c>
      <c r="E91" s="3" t="s">
        <v>342</v>
      </c>
      <c r="F91" s="3" t="s">
        <v>346</v>
      </c>
      <c r="G91" s="3" t="s">
        <v>13</v>
      </c>
      <c r="H91" s="3" t="s">
        <v>347</v>
      </c>
      <c r="I91" s="3" t="s">
        <v>425</v>
      </c>
      <c r="J91" s="3" t="s">
        <v>125</v>
      </c>
      <c r="K91" s="55">
        <v>430200</v>
      </c>
      <c r="L91" s="3" t="s">
        <v>208</v>
      </c>
    </row>
    <row r="92" spans="1:12" x14ac:dyDescent="0.25">
      <c r="A92" s="3">
        <v>86</v>
      </c>
      <c r="B92" s="54">
        <v>43626</v>
      </c>
      <c r="C92" s="3" t="s">
        <v>348</v>
      </c>
      <c r="D92" s="3" t="s">
        <v>203</v>
      </c>
      <c r="E92" s="3" t="s">
        <v>27</v>
      </c>
      <c r="F92" s="3" t="s">
        <v>170</v>
      </c>
      <c r="G92" s="3" t="s">
        <v>349</v>
      </c>
      <c r="H92" s="3" t="s">
        <v>14</v>
      </c>
      <c r="I92" s="3" t="s">
        <v>425</v>
      </c>
      <c r="J92" s="3" t="s">
        <v>43</v>
      </c>
      <c r="K92" s="55">
        <v>15500000</v>
      </c>
      <c r="L92" s="3" t="s">
        <v>208</v>
      </c>
    </row>
    <row r="93" spans="1:12" x14ac:dyDescent="0.25">
      <c r="A93" s="3">
        <v>87</v>
      </c>
      <c r="B93" s="54">
        <v>43622</v>
      </c>
      <c r="C93" s="3" t="s">
        <v>350</v>
      </c>
      <c r="D93" s="3" t="s">
        <v>203</v>
      </c>
      <c r="E93" s="3" t="s">
        <v>27</v>
      </c>
      <c r="F93" s="3" t="s">
        <v>351</v>
      </c>
      <c r="G93" s="3" t="s">
        <v>352</v>
      </c>
      <c r="H93" s="3" t="s">
        <v>353</v>
      </c>
      <c r="I93" s="3" t="s">
        <v>425</v>
      </c>
      <c r="J93" s="3" t="s">
        <v>26</v>
      </c>
      <c r="K93" s="55">
        <v>52000000</v>
      </c>
      <c r="L93" s="3" t="s">
        <v>208</v>
      </c>
    </row>
    <row r="94" spans="1:12" x14ac:dyDescent="0.25">
      <c r="A94" s="3">
        <v>88</v>
      </c>
      <c r="B94" s="54">
        <v>43624</v>
      </c>
      <c r="C94" s="3" t="s">
        <v>354</v>
      </c>
      <c r="D94" s="3" t="s">
        <v>304</v>
      </c>
      <c r="E94" s="3" t="s">
        <v>17</v>
      </c>
      <c r="F94" s="3" t="s">
        <v>355</v>
      </c>
      <c r="G94" s="3" t="s">
        <v>356</v>
      </c>
      <c r="H94" s="3" t="s">
        <v>216</v>
      </c>
      <c r="I94" s="3" t="s">
        <v>425</v>
      </c>
      <c r="J94" s="3" t="s">
        <v>78</v>
      </c>
      <c r="K94" s="55">
        <v>3584000</v>
      </c>
      <c r="L94" s="3" t="s">
        <v>208</v>
      </c>
    </row>
    <row r="95" spans="1:12" x14ac:dyDescent="0.25">
      <c r="A95" s="3">
        <v>89</v>
      </c>
      <c r="B95" s="54">
        <v>43620</v>
      </c>
      <c r="C95" s="3" t="s">
        <v>357</v>
      </c>
      <c r="D95" s="3" t="s">
        <v>256</v>
      </c>
      <c r="E95" s="3" t="s">
        <v>256</v>
      </c>
      <c r="F95" s="3" t="s">
        <v>358</v>
      </c>
      <c r="G95" s="3" t="s">
        <v>359</v>
      </c>
      <c r="H95" s="3" t="s">
        <v>360</v>
      </c>
      <c r="I95" s="3" t="s">
        <v>425</v>
      </c>
      <c r="J95" s="3" t="s">
        <v>43</v>
      </c>
      <c r="K95" s="55">
        <v>3400000</v>
      </c>
      <c r="L95" s="3" t="s">
        <v>208</v>
      </c>
    </row>
    <row r="96" spans="1:12" x14ac:dyDescent="0.25">
      <c r="A96" s="3">
        <v>90</v>
      </c>
      <c r="B96" s="54">
        <v>43591</v>
      </c>
      <c r="C96" s="3" t="s">
        <v>361</v>
      </c>
      <c r="D96" s="3" t="s">
        <v>304</v>
      </c>
      <c r="E96" s="3" t="s">
        <v>280</v>
      </c>
      <c r="F96" s="3" t="s">
        <v>281</v>
      </c>
      <c r="G96" s="3" t="s">
        <v>13</v>
      </c>
      <c r="H96" s="3" t="s">
        <v>362</v>
      </c>
      <c r="I96" s="3" t="s">
        <v>425</v>
      </c>
      <c r="J96" s="3" t="s">
        <v>43</v>
      </c>
      <c r="K96" s="3" t="s">
        <v>112</v>
      </c>
      <c r="L96" s="3" t="s">
        <v>208</v>
      </c>
    </row>
    <row r="97" spans="1:12" x14ac:dyDescent="0.25">
      <c r="A97" s="3">
        <v>91</v>
      </c>
      <c r="B97" s="54">
        <v>43591</v>
      </c>
      <c r="C97" s="3" t="s">
        <v>363</v>
      </c>
      <c r="D97" s="3" t="s">
        <v>325</v>
      </c>
      <c r="E97" s="3" t="s">
        <v>325</v>
      </c>
      <c r="F97" s="3" t="s">
        <v>326</v>
      </c>
      <c r="G97" s="3" t="s">
        <v>13</v>
      </c>
      <c r="H97" s="3" t="s">
        <v>364</v>
      </c>
      <c r="I97" s="3" t="s">
        <v>425</v>
      </c>
      <c r="J97" s="3" t="s">
        <v>365</v>
      </c>
      <c r="K97" s="55">
        <v>868600</v>
      </c>
      <c r="L97" s="3" t="s">
        <v>208</v>
      </c>
    </row>
    <row r="98" spans="1:12" x14ac:dyDescent="0.25">
      <c r="A98" s="3">
        <v>92</v>
      </c>
      <c r="B98" s="54">
        <v>43590</v>
      </c>
      <c r="C98" s="3" t="s">
        <v>366</v>
      </c>
      <c r="D98" s="3" t="s">
        <v>23</v>
      </c>
      <c r="E98" s="3" t="s">
        <v>23</v>
      </c>
      <c r="F98" s="3" t="s">
        <v>367</v>
      </c>
      <c r="G98" s="3" t="s">
        <v>138</v>
      </c>
      <c r="H98" s="3" t="s">
        <v>368</v>
      </c>
      <c r="I98" s="3" t="s">
        <v>425</v>
      </c>
      <c r="J98" s="3" t="s">
        <v>369</v>
      </c>
      <c r="K98" s="3" t="s">
        <v>112</v>
      </c>
      <c r="L98" s="3" t="s">
        <v>208</v>
      </c>
    </row>
    <row r="99" spans="1:12" x14ac:dyDescent="0.25">
      <c r="A99" s="3">
        <v>93</v>
      </c>
      <c r="B99" s="54">
        <v>43586</v>
      </c>
      <c r="C99" s="3" t="s">
        <v>370</v>
      </c>
      <c r="D99" s="3" t="s">
        <v>304</v>
      </c>
      <c r="E99" s="3" t="s">
        <v>280</v>
      </c>
      <c r="F99" s="3" t="s">
        <v>39</v>
      </c>
      <c r="G99" s="3" t="s">
        <v>13</v>
      </c>
      <c r="H99" s="3" t="s">
        <v>371</v>
      </c>
      <c r="I99" s="3" t="s">
        <v>425</v>
      </c>
      <c r="J99" s="3" t="s">
        <v>57</v>
      </c>
      <c r="K99" s="55">
        <v>150000000</v>
      </c>
      <c r="L99" s="3" t="s">
        <v>208</v>
      </c>
    </row>
    <row r="100" spans="1:12" x14ac:dyDescent="0.25">
      <c r="A100" s="3">
        <v>94</v>
      </c>
      <c r="B100" s="54">
        <v>43587</v>
      </c>
      <c r="C100" s="3" t="s">
        <v>372</v>
      </c>
      <c r="D100" s="3" t="s">
        <v>284</v>
      </c>
      <c r="E100" s="3" t="s">
        <v>373</v>
      </c>
      <c r="F100" s="3" t="s">
        <v>374</v>
      </c>
      <c r="G100" s="3" t="s">
        <v>182</v>
      </c>
      <c r="H100" s="3" t="s">
        <v>14</v>
      </c>
      <c r="I100" s="3" t="s">
        <v>425</v>
      </c>
      <c r="J100" s="3" t="s">
        <v>21</v>
      </c>
      <c r="K100" s="55">
        <v>50000000</v>
      </c>
      <c r="L100" s="3" t="s">
        <v>208</v>
      </c>
    </row>
    <row r="101" spans="1:12" x14ac:dyDescent="0.25">
      <c r="A101" s="3">
        <v>95</v>
      </c>
      <c r="B101" s="54">
        <v>43613</v>
      </c>
      <c r="C101" s="3" t="s">
        <v>375</v>
      </c>
      <c r="D101" s="3" t="s">
        <v>55</v>
      </c>
      <c r="E101" s="3" t="s">
        <v>55</v>
      </c>
      <c r="F101" s="3" t="s">
        <v>376</v>
      </c>
      <c r="G101" s="3" t="s">
        <v>13</v>
      </c>
      <c r="H101" s="3" t="s">
        <v>377</v>
      </c>
      <c r="I101" s="3" t="s">
        <v>425</v>
      </c>
      <c r="J101" s="3" t="s">
        <v>21</v>
      </c>
      <c r="K101" s="55">
        <v>51000000</v>
      </c>
      <c r="L101" s="3" t="s">
        <v>208</v>
      </c>
    </row>
    <row r="102" spans="1:12" x14ac:dyDescent="0.25">
      <c r="A102" s="3">
        <v>96</v>
      </c>
      <c r="B102" s="54">
        <v>43613</v>
      </c>
      <c r="C102" s="3" t="s">
        <v>378</v>
      </c>
      <c r="D102" s="3" t="s">
        <v>284</v>
      </c>
      <c r="E102" s="3" t="s">
        <v>379</v>
      </c>
      <c r="F102" s="3" t="s">
        <v>380</v>
      </c>
      <c r="G102" s="3" t="s">
        <v>35</v>
      </c>
      <c r="H102" s="3" t="s">
        <v>381</v>
      </c>
      <c r="I102" s="3" t="s">
        <v>425</v>
      </c>
      <c r="J102" s="3" t="s">
        <v>37</v>
      </c>
      <c r="K102" s="55">
        <v>140000000</v>
      </c>
      <c r="L102" s="3" t="s">
        <v>208</v>
      </c>
    </row>
    <row r="103" spans="1:12" x14ac:dyDescent="0.25">
      <c r="A103" s="3">
        <v>97</v>
      </c>
      <c r="B103" s="54">
        <v>43615</v>
      </c>
      <c r="C103" s="3" t="s">
        <v>382</v>
      </c>
      <c r="D103" s="3" t="s">
        <v>23</v>
      </c>
      <c r="E103" s="3" t="s">
        <v>23</v>
      </c>
      <c r="F103" s="3" t="s">
        <v>213</v>
      </c>
      <c r="G103" s="3" t="s">
        <v>13</v>
      </c>
      <c r="H103" s="3" t="s">
        <v>383</v>
      </c>
      <c r="I103" s="3" t="s">
        <v>425</v>
      </c>
      <c r="J103" s="3" t="s">
        <v>26</v>
      </c>
      <c r="K103" s="55">
        <v>11500000</v>
      </c>
      <c r="L103" s="3" t="s">
        <v>208</v>
      </c>
    </row>
    <row r="104" spans="1:12" x14ac:dyDescent="0.25">
      <c r="A104" s="3">
        <v>98</v>
      </c>
      <c r="B104" s="54">
        <v>43616</v>
      </c>
      <c r="C104" s="3" t="s">
        <v>315</v>
      </c>
      <c r="D104" s="3" t="s">
        <v>108</v>
      </c>
      <c r="E104" s="3" t="s">
        <v>108</v>
      </c>
      <c r="F104" s="3" t="s">
        <v>316</v>
      </c>
      <c r="G104" s="3" t="s">
        <v>29</v>
      </c>
      <c r="H104" s="3" t="s">
        <v>384</v>
      </c>
      <c r="I104" s="3" t="s">
        <v>425</v>
      </c>
      <c r="J104" s="3" t="s">
        <v>26</v>
      </c>
      <c r="K104" s="55">
        <v>5600000</v>
      </c>
      <c r="L104" s="3" t="s">
        <v>208</v>
      </c>
    </row>
    <row r="105" spans="1:12" x14ac:dyDescent="0.25">
      <c r="A105" s="3">
        <v>99</v>
      </c>
      <c r="B105" s="54">
        <v>43571</v>
      </c>
      <c r="C105" s="3" t="s">
        <v>385</v>
      </c>
      <c r="D105" s="3" t="s">
        <v>203</v>
      </c>
      <c r="E105" s="3" t="s">
        <v>76</v>
      </c>
      <c r="F105" s="3" t="s">
        <v>246</v>
      </c>
      <c r="G105" s="3" t="s">
        <v>13</v>
      </c>
      <c r="H105" s="3" t="s">
        <v>386</v>
      </c>
      <c r="I105" s="3" t="s">
        <v>425</v>
      </c>
      <c r="J105" s="3" t="s">
        <v>43</v>
      </c>
      <c r="K105" s="55">
        <v>45000000</v>
      </c>
      <c r="L105" s="3" t="s">
        <v>208</v>
      </c>
    </row>
    <row r="106" spans="1:12" x14ac:dyDescent="0.25">
      <c r="A106" s="3">
        <v>100</v>
      </c>
      <c r="B106" s="54">
        <v>43567</v>
      </c>
      <c r="C106" s="3" t="s">
        <v>387</v>
      </c>
      <c r="D106" s="3" t="s">
        <v>23</v>
      </c>
      <c r="E106" s="3" t="s">
        <v>23</v>
      </c>
      <c r="F106" s="3" t="s">
        <v>388</v>
      </c>
      <c r="G106" s="3" t="s">
        <v>13</v>
      </c>
      <c r="H106" s="3" t="s">
        <v>389</v>
      </c>
      <c r="I106" s="3" t="s">
        <v>425</v>
      </c>
      <c r="J106" s="3" t="s">
        <v>390</v>
      </c>
      <c r="K106" s="55">
        <v>17000000</v>
      </c>
      <c r="L106" s="3" t="s">
        <v>208</v>
      </c>
    </row>
  </sheetData>
  <autoFilter ref="A4:L10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2" max="2" width="66.7109375" bestFit="1" customWidth="1"/>
    <col min="3" max="3" width="16.140625" bestFit="1" customWidth="1"/>
  </cols>
  <sheetData>
    <row r="1" spans="1:3" ht="15.75" x14ac:dyDescent="0.25">
      <c r="A1" s="23" t="s">
        <v>413</v>
      </c>
      <c r="B1" s="8" t="s">
        <v>448</v>
      </c>
    </row>
    <row r="2" spans="1:3" ht="15.75" thickBot="1" x14ac:dyDescent="0.3">
      <c r="A2" s="23"/>
    </row>
    <row r="3" spans="1:3" ht="16.5" thickBot="1" x14ac:dyDescent="0.3">
      <c r="A3" s="23"/>
      <c r="B3" s="29" t="s">
        <v>3</v>
      </c>
      <c r="C3" s="30" t="s">
        <v>9</v>
      </c>
    </row>
    <row r="4" spans="1:3" ht="16.5" thickBot="1" x14ac:dyDescent="0.3">
      <c r="A4" s="23"/>
      <c r="B4" s="31" t="s">
        <v>22</v>
      </c>
      <c r="C4" s="32">
        <f>VLOOKUP(B4,Data!$C$4:$L$106,9,FALSE)</f>
        <v>18358860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showGridLines="0" workbookViewId="0">
      <selection activeCell="H9" sqref="H9"/>
    </sheetView>
  </sheetViews>
  <sheetFormatPr defaultRowHeight="15" x14ac:dyDescent="0.25"/>
  <cols>
    <col min="1" max="1" width="9.140625" style="23"/>
    <col min="2" max="2" width="21.28515625" customWidth="1"/>
    <col min="3" max="3" width="24.5703125" bestFit="1" customWidth="1"/>
    <col min="4" max="4" width="19.28515625" bestFit="1" customWidth="1"/>
    <col min="5" max="5" width="41.28515625" bestFit="1" customWidth="1"/>
    <col min="6" max="6" width="15.5703125" bestFit="1" customWidth="1"/>
    <col min="7" max="7" width="21.28515625" bestFit="1" customWidth="1"/>
    <col min="8" max="8" width="13.28515625" bestFit="1" customWidth="1"/>
    <col min="9" max="9" width="19.28515625" bestFit="1" customWidth="1"/>
    <col min="10" max="10" width="41.28515625" bestFit="1" customWidth="1"/>
  </cols>
  <sheetData>
    <row r="2" spans="1:3" ht="15.75" x14ac:dyDescent="0.25">
      <c r="A2" s="23" t="s">
        <v>414</v>
      </c>
      <c r="B2" s="8" t="s">
        <v>422</v>
      </c>
    </row>
    <row r="3" spans="1:3" ht="15.75" thickBot="1" x14ac:dyDescent="0.3"/>
    <row r="4" spans="1:3" ht="15.75" thickBot="1" x14ac:dyDescent="0.3">
      <c r="B4" s="59" t="s">
        <v>3</v>
      </c>
      <c r="C4" s="13" t="s">
        <v>9</v>
      </c>
    </row>
    <row r="5" spans="1:3" x14ac:dyDescent="0.25">
      <c r="B5" s="37" t="s">
        <v>11</v>
      </c>
      <c r="C5" s="27">
        <v>200000000</v>
      </c>
    </row>
    <row r="6" spans="1:3" x14ac:dyDescent="0.25">
      <c r="B6" s="33" t="s">
        <v>44</v>
      </c>
      <c r="C6" s="24">
        <v>150000000</v>
      </c>
    </row>
    <row r="7" spans="1:3" x14ac:dyDescent="0.25">
      <c r="B7" s="33" t="s">
        <v>22</v>
      </c>
      <c r="C7" s="24">
        <v>18358860</v>
      </c>
    </row>
    <row r="8" spans="1:3" x14ac:dyDescent="0.25">
      <c r="B8" s="33" t="s">
        <v>38</v>
      </c>
      <c r="C8" s="24">
        <v>9000000</v>
      </c>
    </row>
    <row r="9" spans="1:3" x14ac:dyDescent="0.25">
      <c r="B9" s="33" t="s">
        <v>16</v>
      </c>
      <c r="C9" s="24">
        <v>8048394</v>
      </c>
    </row>
    <row r="10" spans="1:3" x14ac:dyDescent="0.25">
      <c r="B10" s="33" t="s">
        <v>48</v>
      </c>
      <c r="C10" s="24">
        <v>6000000</v>
      </c>
    </row>
    <row r="11" spans="1:3" x14ac:dyDescent="0.25">
      <c r="B11" s="33" t="s">
        <v>391</v>
      </c>
      <c r="C11" s="24">
        <v>3000000</v>
      </c>
    </row>
    <row r="12" spans="1:3" ht="15.75" thickBot="1" x14ac:dyDescent="0.3">
      <c r="B12" s="35" t="s">
        <v>32</v>
      </c>
      <c r="C12" s="26">
        <v>1800000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showGridLines="0" workbookViewId="0">
      <selection activeCell="B49" sqref="B49"/>
    </sheetView>
  </sheetViews>
  <sheetFormatPr defaultRowHeight="15" x14ac:dyDescent="0.25"/>
  <cols>
    <col min="1" max="1" width="9.28515625" style="23"/>
    <col min="2" max="2" width="21.28515625" customWidth="1"/>
    <col min="3" max="3" width="24.5703125" bestFit="1" customWidth="1"/>
    <col min="4" max="4" width="19.28515625" bestFit="1" customWidth="1"/>
    <col min="5" max="5" width="41.28515625" bestFit="1" customWidth="1"/>
    <col min="6" max="6" width="15.5703125" bestFit="1" customWidth="1"/>
    <col min="7" max="7" width="21.28515625" bestFit="1" customWidth="1"/>
    <col min="8" max="8" width="13.28515625" bestFit="1" customWidth="1"/>
    <col min="9" max="9" width="19.28515625" bestFit="1" customWidth="1"/>
    <col min="10" max="10" width="41.28515625" bestFit="1" customWidth="1"/>
  </cols>
  <sheetData>
    <row r="1" spans="1:9" ht="15.75" thickBot="1" x14ac:dyDescent="0.3"/>
    <row r="2" spans="1:9" ht="21.75" thickBot="1" x14ac:dyDescent="0.4">
      <c r="A2" s="60" t="s">
        <v>0</v>
      </c>
      <c r="B2" s="60"/>
      <c r="C2" s="60"/>
      <c r="D2" s="60"/>
      <c r="E2" s="60"/>
      <c r="F2" s="52">
        <f>H4+H6+H8+H10+H12+H32+H34+H36+H49+H51+H61+H71+H80+H85</f>
        <v>75</v>
      </c>
      <c r="G2" s="53">
        <f>I4+I6+I8+I10+I12+I32+I34+I36+I49+I51+I61+I71+I80+I85</f>
        <v>0</v>
      </c>
      <c r="H2" s="58">
        <f>G2/F2</f>
        <v>0</v>
      </c>
    </row>
    <row r="4" spans="1:9" ht="15.75" x14ac:dyDescent="0.25">
      <c r="A4" s="23" t="s">
        <v>392</v>
      </c>
      <c r="B4" s="8" t="s">
        <v>394</v>
      </c>
      <c r="H4">
        <v>5</v>
      </c>
      <c r="I4" s="3"/>
    </row>
    <row r="5" spans="1:9" ht="15.75" x14ac:dyDescent="0.25">
      <c r="B5" s="8"/>
    </row>
    <row r="6" spans="1:9" ht="15.75" x14ac:dyDescent="0.25">
      <c r="A6" s="23" t="s">
        <v>393</v>
      </c>
      <c r="B6" s="8" t="s">
        <v>423</v>
      </c>
      <c r="H6">
        <v>2</v>
      </c>
      <c r="I6" s="3"/>
    </row>
    <row r="7" spans="1:9" ht="15.75" x14ac:dyDescent="0.25">
      <c r="B7" s="8"/>
    </row>
    <row r="8" spans="1:9" ht="15.75" x14ac:dyDescent="0.25">
      <c r="A8" s="23" t="s">
        <v>409</v>
      </c>
      <c r="B8" s="8" t="s">
        <v>395</v>
      </c>
      <c r="H8">
        <v>2</v>
      </c>
      <c r="I8" s="3"/>
    </row>
    <row r="9" spans="1:9" ht="15.75" x14ac:dyDescent="0.25">
      <c r="B9" s="8"/>
    </row>
    <row r="10" spans="1:9" ht="15.75" x14ac:dyDescent="0.25">
      <c r="A10" s="23" t="s">
        <v>410</v>
      </c>
      <c r="B10" s="8" t="s">
        <v>426</v>
      </c>
      <c r="H10">
        <v>2</v>
      </c>
      <c r="I10" s="3"/>
    </row>
    <row r="11" spans="1:9" ht="15.75" x14ac:dyDescent="0.25">
      <c r="B11" s="8"/>
    </row>
    <row r="12" spans="1:9" ht="15.75" x14ac:dyDescent="0.25">
      <c r="A12" s="23" t="s">
        <v>411</v>
      </c>
      <c r="B12" s="8" t="s">
        <v>433</v>
      </c>
      <c r="H12">
        <v>10</v>
      </c>
      <c r="I12" s="3"/>
    </row>
    <row r="13" spans="1:9" ht="16.5" thickBot="1" x14ac:dyDescent="0.3">
      <c r="B13" s="8"/>
    </row>
    <row r="14" spans="1:9" ht="15.75" thickBot="1" x14ac:dyDescent="0.3">
      <c r="B14" s="39" t="s">
        <v>427</v>
      </c>
      <c r="C14" s="40" t="s">
        <v>432</v>
      </c>
    </row>
    <row r="15" spans="1:9" x14ac:dyDescent="0.25">
      <c r="B15" s="37" t="s">
        <v>203</v>
      </c>
      <c r="C15" s="38" t="s">
        <v>428</v>
      </c>
    </row>
    <row r="16" spans="1:9" x14ac:dyDescent="0.25">
      <c r="B16" s="33" t="s">
        <v>284</v>
      </c>
      <c r="C16" s="34" t="s">
        <v>429</v>
      </c>
    </row>
    <row r="17" spans="1:9" x14ac:dyDescent="0.25">
      <c r="B17" s="33" t="s">
        <v>55</v>
      </c>
      <c r="C17" s="34" t="s">
        <v>428</v>
      </c>
    </row>
    <row r="18" spans="1:9" x14ac:dyDescent="0.25">
      <c r="B18" s="33" t="s">
        <v>160</v>
      </c>
      <c r="C18" s="34" t="s">
        <v>430</v>
      </c>
    </row>
    <row r="19" spans="1:9" x14ac:dyDescent="0.25">
      <c r="B19" s="33" t="s">
        <v>164</v>
      </c>
      <c r="C19" s="34" t="s">
        <v>430</v>
      </c>
    </row>
    <row r="20" spans="1:9" x14ac:dyDescent="0.25">
      <c r="B20" s="33" t="s">
        <v>156</v>
      </c>
      <c r="C20" s="34" t="s">
        <v>430</v>
      </c>
    </row>
    <row r="21" spans="1:9" x14ac:dyDescent="0.25">
      <c r="B21" s="33" t="s">
        <v>23</v>
      </c>
      <c r="C21" s="34" t="s">
        <v>430</v>
      </c>
    </row>
    <row r="22" spans="1:9" x14ac:dyDescent="0.25">
      <c r="B22" s="33" t="s">
        <v>104</v>
      </c>
      <c r="C22" s="34" t="s">
        <v>430</v>
      </c>
    </row>
    <row r="23" spans="1:9" x14ac:dyDescent="0.25">
      <c r="B23" s="33" t="s">
        <v>338</v>
      </c>
      <c r="C23" s="34" t="s">
        <v>428</v>
      </c>
    </row>
    <row r="24" spans="1:9" x14ac:dyDescent="0.25">
      <c r="B24" s="33" t="s">
        <v>33</v>
      </c>
      <c r="C24" s="34" t="s">
        <v>428</v>
      </c>
    </row>
    <row r="25" spans="1:9" x14ac:dyDescent="0.25">
      <c r="B25" s="33" t="s">
        <v>108</v>
      </c>
      <c r="C25" s="34" t="s">
        <v>431</v>
      </c>
    </row>
    <row r="26" spans="1:9" x14ac:dyDescent="0.25">
      <c r="B26" s="33" t="s">
        <v>84</v>
      </c>
      <c r="C26" s="34" t="s">
        <v>429</v>
      </c>
    </row>
    <row r="27" spans="1:9" x14ac:dyDescent="0.25">
      <c r="B27" s="33" t="s">
        <v>100</v>
      </c>
      <c r="C27" s="34" t="s">
        <v>431</v>
      </c>
    </row>
    <row r="28" spans="1:9" x14ac:dyDescent="0.25">
      <c r="B28" s="33" t="s">
        <v>304</v>
      </c>
      <c r="C28" s="34" t="s">
        <v>431</v>
      </c>
    </row>
    <row r="29" spans="1:9" x14ac:dyDescent="0.25">
      <c r="B29" s="33" t="s">
        <v>256</v>
      </c>
      <c r="C29" s="34" t="s">
        <v>431</v>
      </c>
    </row>
    <row r="30" spans="1:9" ht="15.75" thickBot="1" x14ac:dyDescent="0.3">
      <c r="B30" s="35" t="s">
        <v>325</v>
      </c>
      <c r="C30" s="36" t="s">
        <v>431</v>
      </c>
    </row>
    <row r="31" spans="1:9" ht="15.75" x14ac:dyDescent="0.25">
      <c r="B31" s="8"/>
    </row>
    <row r="32" spans="1:9" ht="15.75" x14ac:dyDescent="0.25">
      <c r="A32" s="23" t="s">
        <v>412</v>
      </c>
      <c r="B32" s="8" t="s">
        <v>408</v>
      </c>
      <c r="H32">
        <v>2</v>
      </c>
      <c r="I32" s="3"/>
    </row>
    <row r="33" spans="1:10" ht="15.75" x14ac:dyDescent="0.25">
      <c r="B33" s="8"/>
    </row>
    <row r="34" spans="1:10" ht="15.75" x14ac:dyDescent="0.25">
      <c r="A34" s="23" t="s">
        <v>413</v>
      </c>
      <c r="B34" s="8" t="s">
        <v>434</v>
      </c>
      <c r="H34">
        <v>2</v>
      </c>
      <c r="I34" s="3"/>
    </row>
    <row r="35" spans="1:10" ht="15.75" x14ac:dyDescent="0.25">
      <c r="B35" s="8"/>
    </row>
    <row r="36" spans="1:10" ht="15.75" x14ac:dyDescent="0.25">
      <c r="A36" s="23" t="s">
        <v>414</v>
      </c>
      <c r="B36" s="8" t="s">
        <v>407</v>
      </c>
      <c r="H36">
        <v>10</v>
      </c>
      <c r="I36" s="3"/>
    </row>
    <row r="37" spans="1:10" ht="15.75" x14ac:dyDescent="0.25">
      <c r="B37" s="8"/>
    </row>
    <row r="38" spans="1:10" ht="18.75" x14ac:dyDescent="0.3">
      <c r="B38" s="2" t="s">
        <v>405</v>
      </c>
      <c r="G38" s="2" t="s">
        <v>406</v>
      </c>
    </row>
    <row r="39" spans="1:10" x14ac:dyDescent="0.25">
      <c r="B39" t="s">
        <v>2</v>
      </c>
      <c r="C39" t="s">
        <v>3</v>
      </c>
      <c r="D39" t="s">
        <v>4</v>
      </c>
      <c r="E39" t="s">
        <v>5</v>
      </c>
      <c r="G39" t="s">
        <v>2</v>
      </c>
      <c r="H39" t="s">
        <v>3</v>
      </c>
      <c r="I39" t="s">
        <v>4</v>
      </c>
      <c r="J39" t="s">
        <v>5</v>
      </c>
    </row>
    <row r="40" spans="1:10" x14ac:dyDescent="0.25">
      <c r="B40" s="1">
        <v>43839</v>
      </c>
      <c r="C40" t="s">
        <v>11</v>
      </c>
      <c r="D40" t="s">
        <v>252</v>
      </c>
      <c r="E40" t="s">
        <v>12</v>
      </c>
      <c r="G40" s="1">
        <v>43839</v>
      </c>
      <c r="H40" t="s">
        <v>11</v>
      </c>
      <c r="I40" t="s">
        <v>252</v>
      </c>
      <c r="J40" t="s">
        <v>12</v>
      </c>
    </row>
    <row r="41" spans="1:10" x14ac:dyDescent="0.25">
      <c r="B41" s="1">
        <v>43843</v>
      </c>
      <c r="C41" t="s">
        <v>16</v>
      </c>
      <c r="D41" t="s">
        <v>17</v>
      </c>
      <c r="E41" t="s">
        <v>18</v>
      </c>
      <c r="G41" s="1">
        <v>43843</v>
      </c>
      <c r="H41" t="s">
        <v>16</v>
      </c>
      <c r="I41" t="s">
        <v>17</v>
      </c>
      <c r="J41" t="s">
        <v>18</v>
      </c>
    </row>
    <row r="42" spans="1:10" x14ac:dyDescent="0.25">
      <c r="B42" s="1">
        <v>43839</v>
      </c>
      <c r="C42" t="s">
        <v>22</v>
      </c>
      <c r="D42" t="s">
        <v>23</v>
      </c>
      <c r="E42" t="s">
        <v>24</v>
      </c>
      <c r="G42" s="1">
        <v>43839</v>
      </c>
      <c r="H42" t="s">
        <v>22</v>
      </c>
      <c r="I42" t="s">
        <v>23</v>
      </c>
      <c r="J42" t="s">
        <v>24</v>
      </c>
    </row>
    <row r="43" spans="1:10" x14ac:dyDescent="0.25">
      <c r="B43" s="1">
        <v>43832</v>
      </c>
      <c r="C43" t="s">
        <v>391</v>
      </c>
      <c r="D43" t="s">
        <v>27</v>
      </c>
      <c r="E43" t="s">
        <v>28</v>
      </c>
      <c r="G43" s="1">
        <v>43832</v>
      </c>
      <c r="H43" t="s">
        <v>391</v>
      </c>
      <c r="I43" t="s">
        <v>27</v>
      </c>
      <c r="J43" t="s">
        <v>28</v>
      </c>
    </row>
    <row r="44" spans="1:10" x14ac:dyDescent="0.25">
      <c r="B44" s="1">
        <v>43832</v>
      </c>
      <c r="C44" t="s">
        <v>32</v>
      </c>
      <c r="D44" t="s">
        <v>33</v>
      </c>
      <c r="E44" t="s">
        <v>34</v>
      </c>
      <c r="G44" s="1">
        <v>43832</v>
      </c>
      <c r="H44" t="s">
        <v>32</v>
      </c>
      <c r="I44" t="s">
        <v>33</v>
      </c>
      <c r="J44" t="s">
        <v>34</v>
      </c>
    </row>
    <row r="45" spans="1:10" x14ac:dyDescent="0.25">
      <c r="B45" s="1">
        <v>43843</v>
      </c>
      <c r="C45" t="s">
        <v>38</v>
      </c>
      <c r="D45" t="s">
        <v>39</v>
      </c>
      <c r="E45" t="s">
        <v>40</v>
      </c>
      <c r="G45" s="1">
        <v>43843</v>
      </c>
      <c r="H45" t="s">
        <v>38</v>
      </c>
      <c r="I45" t="s">
        <v>39</v>
      </c>
      <c r="J45" t="s">
        <v>40</v>
      </c>
    </row>
    <row r="46" spans="1:10" x14ac:dyDescent="0.25">
      <c r="B46" s="1">
        <v>43840</v>
      </c>
      <c r="C46" t="s">
        <v>44</v>
      </c>
      <c r="D46" t="s">
        <v>45</v>
      </c>
      <c r="E46" t="s">
        <v>46</v>
      </c>
      <c r="G46" s="1">
        <v>43840</v>
      </c>
      <c r="H46" t="s">
        <v>44</v>
      </c>
      <c r="I46" t="s">
        <v>45</v>
      </c>
      <c r="J46" t="s">
        <v>46</v>
      </c>
    </row>
    <row r="47" spans="1:10" x14ac:dyDescent="0.25">
      <c r="B47" s="1">
        <v>43811</v>
      </c>
      <c r="C47" t="s">
        <v>48</v>
      </c>
      <c r="D47" t="s">
        <v>49</v>
      </c>
      <c r="E47" t="s">
        <v>50</v>
      </c>
      <c r="G47" s="1">
        <v>43811</v>
      </c>
      <c r="H47" t="s">
        <v>48</v>
      </c>
      <c r="I47" t="s">
        <v>49</v>
      </c>
      <c r="J47" t="s">
        <v>50</v>
      </c>
    </row>
    <row r="48" spans="1:10" ht="15.75" x14ac:dyDescent="0.25">
      <c r="B48" s="8"/>
    </row>
    <row r="49" spans="1:9" ht="15.75" x14ac:dyDescent="0.25">
      <c r="A49" s="23" t="s">
        <v>415</v>
      </c>
      <c r="B49" s="8" t="s">
        <v>447</v>
      </c>
      <c r="H49">
        <v>5</v>
      </c>
      <c r="I49" s="3"/>
    </row>
    <row r="50" spans="1:9" ht="15.75" x14ac:dyDescent="0.25">
      <c r="B50" s="8"/>
    </row>
    <row r="51" spans="1:9" ht="15.75" x14ac:dyDescent="0.25">
      <c r="A51" s="23" t="s">
        <v>416</v>
      </c>
      <c r="B51" s="8" t="s">
        <v>421</v>
      </c>
      <c r="H51">
        <v>5</v>
      </c>
      <c r="I51" s="3"/>
    </row>
    <row r="52" spans="1:9" ht="16.5" thickBot="1" x14ac:dyDescent="0.3">
      <c r="B52" s="8"/>
    </row>
    <row r="53" spans="1:9" ht="16.5" thickBot="1" x14ac:dyDescent="0.3">
      <c r="B53" s="14" t="s">
        <v>396</v>
      </c>
      <c r="C53" s="18" t="s">
        <v>397</v>
      </c>
    </row>
    <row r="54" spans="1:9" ht="15.75" x14ac:dyDescent="0.25">
      <c r="B54" s="15" t="s">
        <v>399</v>
      </c>
      <c r="C54" s="19">
        <v>80</v>
      </c>
    </row>
    <row r="55" spans="1:9" ht="15.75" x14ac:dyDescent="0.25">
      <c r="B55" s="16" t="s">
        <v>400</v>
      </c>
      <c r="C55" s="20">
        <v>50</v>
      </c>
    </row>
    <row r="56" spans="1:9" ht="15.75" x14ac:dyDescent="0.25">
      <c r="B56" s="16" t="s">
        <v>401</v>
      </c>
      <c r="C56" s="20">
        <v>70</v>
      </c>
    </row>
    <row r="57" spans="1:9" ht="15.75" x14ac:dyDescent="0.25">
      <c r="B57" s="16" t="s">
        <v>402</v>
      </c>
      <c r="C57" s="20">
        <v>40</v>
      </c>
    </row>
    <row r="58" spans="1:9" ht="15.75" x14ac:dyDescent="0.25">
      <c r="B58" s="16" t="s">
        <v>403</v>
      </c>
      <c r="C58" s="20">
        <v>30</v>
      </c>
    </row>
    <row r="59" spans="1:9" ht="16.5" thickBot="1" x14ac:dyDescent="0.3">
      <c r="B59" s="17" t="s">
        <v>404</v>
      </c>
      <c r="C59" s="21">
        <v>80</v>
      </c>
    </row>
    <row r="60" spans="1:9" ht="15.75" x14ac:dyDescent="0.25">
      <c r="B60" s="8"/>
    </row>
    <row r="61" spans="1:9" ht="15.75" x14ac:dyDescent="0.25">
      <c r="A61" s="23" t="s">
        <v>417</v>
      </c>
      <c r="B61" s="8" t="s">
        <v>441</v>
      </c>
      <c r="H61">
        <v>5</v>
      </c>
      <c r="I61" s="3"/>
    </row>
    <row r="62" spans="1:9" ht="16.5" thickBot="1" x14ac:dyDescent="0.3">
      <c r="B62" s="8"/>
    </row>
    <row r="63" spans="1:9" ht="16.5" thickBot="1" x14ac:dyDescent="0.3">
      <c r="B63" s="14" t="s">
        <v>396</v>
      </c>
      <c r="C63" s="22" t="s">
        <v>397</v>
      </c>
      <c r="D63" s="18" t="s">
        <v>398</v>
      </c>
      <c r="F63" s="50" t="s">
        <v>398</v>
      </c>
      <c r="G63" s="51" t="s">
        <v>442</v>
      </c>
    </row>
    <row r="64" spans="1:9" ht="15.75" x14ac:dyDescent="0.25">
      <c r="B64" s="15" t="s">
        <v>399</v>
      </c>
      <c r="C64" s="41">
        <v>0.88890000000000002</v>
      </c>
      <c r="D64" s="19"/>
      <c r="F64" s="48" t="s">
        <v>435</v>
      </c>
      <c r="G64" s="49" t="s">
        <v>438</v>
      </c>
    </row>
    <row r="65" spans="1:9" ht="15.75" x14ac:dyDescent="0.25">
      <c r="B65" s="16" t="s">
        <v>400</v>
      </c>
      <c r="C65" s="42">
        <v>0.5</v>
      </c>
      <c r="D65" s="20"/>
      <c r="F65" s="44" t="s">
        <v>436</v>
      </c>
      <c r="G65" s="45" t="s">
        <v>439</v>
      </c>
    </row>
    <row r="66" spans="1:9" ht="16.5" thickBot="1" x14ac:dyDescent="0.3">
      <c r="B66" s="16" t="s">
        <v>401</v>
      </c>
      <c r="C66" s="42">
        <v>0.72189999999999999</v>
      </c>
      <c r="D66" s="20"/>
      <c r="F66" s="46" t="s">
        <v>437</v>
      </c>
      <c r="G66" s="47" t="s">
        <v>440</v>
      </c>
    </row>
    <row r="67" spans="1:9" ht="15.75" x14ac:dyDescent="0.25">
      <c r="B67" s="16" t="s">
        <v>402</v>
      </c>
      <c r="C67" s="42">
        <v>0.49990000000000001</v>
      </c>
      <c r="D67" s="20"/>
    </row>
    <row r="68" spans="1:9" ht="15.75" x14ac:dyDescent="0.25">
      <c r="B68" s="16" t="s">
        <v>403</v>
      </c>
      <c r="C68" s="42">
        <v>0.3</v>
      </c>
      <c r="D68" s="20"/>
    </row>
    <row r="69" spans="1:9" ht="16.5" thickBot="1" x14ac:dyDescent="0.3">
      <c r="B69" s="17" t="s">
        <v>404</v>
      </c>
      <c r="C69" s="43">
        <v>0.79120000000000001</v>
      </c>
      <c r="D69" s="21"/>
    </row>
    <row r="70" spans="1:9" ht="15.75" x14ac:dyDescent="0.25">
      <c r="B70" s="8"/>
      <c r="C70" s="11"/>
    </row>
    <row r="71" spans="1:9" ht="15.75" x14ac:dyDescent="0.25">
      <c r="A71" s="23" t="s">
        <v>418</v>
      </c>
      <c r="B71" s="8" t="s">
        <v>443</v>
      </c>
      <c r="H71">
        <v>10</v>
      </c>
      <c r="I71" s="3"/>
    </row>
    <row r="72" spans="1:9" ht="15.75" thickBot="1" x14ac:dyDescent="0.3"/>
    <row r="73" spans="1:9" ht="39.75" customHeight="1" thickBot="1" x14ac:dyDescent="0.3">
      <c r="B73" s="22" t="s">
        <v>3</v>
      </c>
      <c r="C73" s="18" t="s">
        <v>9</v>
      </c>
    </row>
    <row r="74" spans="1:9" x14ac:dyDescent="0.25">
      <c r="B74" s="5" t="s">
        <v>263</v>
      </c>
      <c r="C74" s="9">
        <v>3900000000</v>
      </c>
    </row>
    <row r="75" spans="1:9" x14ac:dyDescent="0.25">
      <c r="B75" s="6" t="s">
        <v>151</v>
      </c>
      <c r="C75" s="10">
        <v>1000000000</v>
      </c>
    </row>
    <row r="76" spans="1:9" x14ac:dyDescent="0.25">
      <c r="B76" s="6" t="s">
        <v>159</v>
      </c>
      <c r="C76" s="10">
        <v>585000000</v>
      </c>
    </row>
    <row r="77" spans="1:9" x14ac:dyDescent="0.25">
      <c r="B77" s="6" t="s">
        <v>198</v>
      </c>
      <c r="C77" s="10">
        <v>450000000</v>
      </c>
    </row>
    <row r="78" spans="1:9" ht="15.75" thickBot="1" x14ac:dyDescent="0.3">
      <c r="B78" s="7" t="s">
        <v>11</v>
      </c>
      <c r="C78" s="28">
        <v>350000000</v>
      </c>
    </row>
    <row r="80" spans="1:9" ht="15.75" x14ac:dyDescent="0.25">
      <c r="A80" s="23" t="s">
        <v>419</v>
      </c>
      <c r="B80" s="8" t="s">
        <v>444</v>
      </c>
      <c r="H80">
        <v>5</v>
      </c>
      <c r="I80" s="3"/>
    </row>
    <row r="81" spans="1:9" ht="15.75" thickBot="1" x14ac:dyDescent="0.3"/>
    <row r="82" spans="1:9" ht="16.5" thickBot="1" x14ac:dyDescent="0.3">
      <c r="B82" s="29" t="s">
        <v>3</v>
      </c>
      <c r="C82" s="30" t="s">
        <v>9</v>
      </c>
    </row>
    <row r="83" spans="1:9" ht="16.5" thickBot="1" x14ac:dyDescent="0.3">
      <c r="B83" s="31" t="s">
        <v>22</v>
      </c>
      <c r="C83" s="32"/>
    </row>
    <row r="85" spans="1:9" ht="15.75" x14ac:dyDescent="0.25">
      <c r="A85" s="23" t="s">
        <v>420</v>
      </c>
      <c r="B85" s="8" t="s">
        <v>422</v>
      </c>
      <c r="H85">
        <v>10</v>
      </c>
      <c r="I85" s="3"/>
    </row>
    <row r="86" spans="1:9" ht="15.75" thickBot="1" x14ac:dyDescent="0.3"/>
    <row r="87" spans="1:9" ht="15.75" thickBot="1" x14ac:dyDescent="0.3">
      <c r="B87" s="12" t="s">
        <v>3</v>
      </c>
      <c r="C87" s="13" t="s">
        <v>9</v>
      </c>
    </row>
    <row r="88" spans="1:9" x14ac:dyDescent="0.25">
      <c r="B88" s="4" t="s">
        <v>11</v>
      </c>
      <c r="C88" s="27">
        <v>200000000</v>
      </c>
    </row>
    <row r="89" spans="1:9" x14ac:dyDescent="0.25">
      <c r="B89" s="3" t="s">
        <v>44</v>
      </c>
      <c r="C89" s="24">
        <v>150000000</v>
      </c>
    </row>
    <row r="90" spans="1:9" x14ac:dyDescent="0.25">
      <c r="B90" s="3" t="s">
        <v>22</v>
      </c>
      <c r="C90" s="24">
        <v>18358860</v>
      </c>
    </row>
    <row r="91" spans="1:9" x14ac:dyDescent="0.25">
      <c r="B91" s="3" t="s">
        <v>38</v>
      </c>
      <c r="C91" s="24">
        <v>9000000</v>
      </c>
    </row>
    <row r="92" spans="1:9" x14ac:dyDescent="0.25">
      <c r="B92" s="3" t="s">
        <v>16</v>
      </c>
      <c r="C92" s="24">
        <v>8048394</v>
      </c>
    </row>
    <row r="93" spans="1:9" x14ac:dyDescent="0.25">
      <c r="B93" s="3" t="s">
        <v>48</v>
      </c>
      <c r="C93" s="24">
        <v>6000000</v>
      </c>
    </row>
    <row r="94" spans="1:9" x14ac:dyDescent="0.25">
      <c r="B94" s="3" t="s">
        <v>391</v>
      </c>
      <c r="C94" s="24">
        <v>3000000</v>
      </c>
    </row>
    <row r="95" spans="1:9" ht="15.75" thickBot="1" x14ac:dyDescent="0.3">
      <c r="B95" s="25" t="s">
        <v>32</v>
      </c>
      <c r="C95" s="26">
        <v>1800000</v>
      </c>
    </row>
  </sheetData>
  <sortState ref="B88:C95">
    <sortCondition descending="1" ref="C88:C95"/>
  </sortState>
  <mergeCells count="1">
    <mergeCell ref="A2:E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3"/>
  <sheetViews>
    <sheetView showGridLines="0" topLeftCell="A4" workbookViewId="0">
      <selection activeCell="H78" sqref="H78"/>
    </sheetView>
  </sheetViews>
  <sheetFormatPr defaultRowHeight="15" x14ac:dyDescent="0.25"/>
  <cols>
    <col min="1" max="1" width="9.140625" style="23"/>
    <col min="2" max="2" width="21.28515625" customWidth="1"/>
    <col min="3" max="3" width="24.5703125" bestFit="1" customWidth="1"/>
    <col min="4" max="4" width="19.28515625" bestFit="1" customWidth="1"/>
    <col min="5" max="5" width="41.28515625" bestFit="1" customWidth="1"/>
    <col min="6" max="6" width="15.5703125" bestFit="1" customWidth="1"/>
    <col min="7" max="7" width="21.28515625" bestFit="1" customWidth="1"/>
    <col min="8" max="8" width="13.28515625" bestFit="1" customWidth="1"/>
    <col min="9" max="9" width="19.28515625" bestFit="1" customWidth="1"/>
    <col min="10" max="10" width="41.28515625" bestFit="1" customWidth="1"/>
  </cols>
  <sheetData>
    <row r="2" spans="1:5" ht="21" x14ac:dyDescent="0.35">
      <c r="A2" s="60" t="s">
        <v>0</v>
      </c>
      <c r="B2" s="60"/>
      <c r="C2" s="60"/>
      <c r="D2" s="60"/>
      <c r="E2" s="60"/>
    </row>
    <row r="4" spans="1:5" ht="15.75" x14ac:dyDescent="0.25">
      <c r="A4" s="23" t="s">
        <v>392</v>
      </c>
      <c r="B4" s="8" t="s">
        <v>433</v>
      </c>
    </row>
    <row r="5" spans="1:5" ht="16.5" thickBot="1" x14ac:dyDescent="0.3">
      <c r="B5" s="8"/>
    </row>
    <row r="6" spans="1:5" ht="15.75" thickBot="1" x14ac:dyDescent="0.3">
      <c r="B6" s="39" t="s">
        <v>427</v>
      </c>
      <c r="C6" s="40" t="s">
        <v>432</v>
      </c>
    </row>
    <row r="7" spans="1:5" x14ac:dyDescent="0.25">
      <c r="B7" s="37" t="s">
        <v>203</v>
      </c>
      <c r="C7" s="38" t="s">
        <v>428</v>
      </c>
    </row>
    <row r="8" spans="1:5" x14ac:dyDescent="0.25">
      <c r="B8" s="33" t="s">
        <v>284</v>
      </c>
      <c r="C8" s="34" t="s">
        <v>429</v>
      </c>
    </row>
    <row r="9" spans="1:5" x14ac:dyDescent="0.25">
      <c r="B9" s="33" t="s">
        <v>55</v>
      </c>
      <c r="C9" s="34" t="s">
        <v>428</v>
      </c>
    </row>
    <row r="10" spans="1:5" x14ac:dyDescent="0.25">
      <c r="B10" s="33" t="s">
        <v>160</v>
      </c>
      <c r="C10" s="34" t="s">
        <v>430</v>
      </c>
    </row>
    <row r="11" spans="1:5" x14ac:dyDescent="0.25">
      <c r="B11" s="33" t="s">
        <v>164</v>
      </c>
      <c r="C11" s="34" t="s">
        <v>430</v>
      </c>
    </row>
    <row r="12" spans="1:5" x14ac:dyDescent="0.25">
      <c r="B12" s="33" t="s">
        <v>156</v>
      </c>
      <c r="C12" s="34" t="s">
        <v>430</v>
      </c>
    </row>
    <row r="13" spans="1:5" x14ac:dyDescent="0.25">
      <c r="B13" s="33" t="s">
        <v>23</v>
      </c>
      <c r="C13" s="34" t="s">
        <v>430</v>
      </c>
    </row>
    <row r="14" spans="1:5" x14ac:dyDescent="0.25">
      <c r="B14" s="33" t="s">
        <v>104</v>
      </c>
      <c r="C14" s="34" t="s">
        <v>430</v>
      </c>
    </row>
    <row r="15" spans="1:5" x14ac:dyDescent="0.25">
      <c r="B15" s="33" t="s">
        <v>338</v>
      </c>
      <c r="C15" s="34" t="s">
        <v>428</v>
      </c>
    </row>
    <row r="16" spans="1:5" x14ac:dyDescent="0.25">
      <c r="B16" s="33" t="s">
        <v>33</v>
      </c>
      <c r="C16" s="34" t="s">
        <v>428</v>
      </c>
    </row>
    <row r="17" spans="1:10" x14ac:dyDescent="0.25">
      <c r="B17" s="33" t="s">
        <v>108</v>
      </c>
      <c r="C17" s="34" t="s">
        <v>431</v>
      </c>
    </row>
    <row r="18" spans="1:10" x14ac:dyDescent="0.25">
      <c r="B18" s="33" t="s">
        <v>84</v>
      </c>
      <c r="C18" s="34" t="s">
        <v>429</v>
      </c>
    </row>
    <row r="19" spans="1:10" x14ac:dyDescent="0.25">
      <c r="B19" s="33" t="s">
        <v>100</v>
      </c>
      <c r="C19" s="34" t="s">
        <v>431</v>
      </c>
    </row>
    <row r="20" spans="1:10" x14ac:dyDescent="0.25">
      <c r="B20" s="33" t="s">
        <v>304</v>
      </c>
      <c r="C20" s="34" t="s">
        <v>431</v>
      </c>
    </row>
    <row r="21" spans="1:10" x14ac:dyDescent="0.25">
      <c r="B21" s="33" t="s">
        <v>256</v>
      </c>
      <c r="C21" s="34" t="s">
        <v>431</v>
      </c>
    </row>
    <row r="22" spans="1:10" ht="15.75" thickBot="1" x14ac:dyDescent="0.3">
      <c r="B22" s="35" t="s">
        <v>325</v>
      </c>
      <c r="C22" s="36" t="s">
        <v>431</v>
      </c>
    </row>
    <row r="23" spans="1:10" ht="15.75" x14ac:dyDescent="0.25">
      <c r="B23" s="8"/>
    </row>
    <row r="24" spans="1:10" ht="15.75" x14ac:dyDescent="0.25">
      <c r="A24" s="23" t="s">
        <v>393</v>
      </c>
      <c r="B24" s="8" t="s">
        <v>407</v>
      </c>
    </row>
    <row r="25" spans="1:10" ht="15.75" x14ac:dyDescent="0.25">
      <c r="B25" s="8"/>
    </row>
    <row r="26" spans="1:10" ht="18.75" x14ac:dyDescent="0.3">
      <c r="B26" s="2" t="s">
        <v>405</v>
      </c>
      <c r="G26" s="2" t="s">
        <v>406</v>
      </c>
    </row>
    <row r="27" spans="1:10" x14ac:dyDescent="0.25">
      <c r="B27" t="s">
        <v>2</v>
      </c>
      <c r="C27" t="s">
        <v>3</v>
      </c>
      <c r="D27" t="s">
        <v>4</v>
      </c>
      <c r="E27" t="s">
        <v>5</v>
      </c>
      <c r="G27" t="s">
        <v>2</v>
      </c>
      <c r="H27" t="s">
        <v>3</v>
      </c>
      <c r="I27" t="s">
        <v>4</v>
      </c>
      <c r="J27" t="s">
        <v>5</v>
      </c>
    </row>
    <row r="28" spans="1:10" x14ac:dyDescent="0.25">
      <c r="B28" s="1">
        <v>43839</v>
      </c>
      <c r="C28" t="s">
        <v>11</v>
      </c>
      <c r="D28" t="s">
        <v>252</v>
      </c>
      <c r="E28" t="s">
        <v>12</v>
      </c>
      <c r="G28" s="1">
        <v>43839</v>
      </c>
      <c r="H28" t="s">
        <v>11</v>
      </c>
      <c r="I28" t="s">
        <v>252</v>
      </c>
      <c r="J28" t="s">
        <v>12</v>
      </c>
    </row>
    <row r="29" spans="1:10" x14ac:dyDescent="0.25">
      <c r="B29" s="1">
        <v>43843</v>
      </c>
      <c r="C29" t="s">
        <v>16</v>
      </c>
      <c r="D29" t="s">
        <v>17</v>
      </c>
      <c r="E29" t="s">
        <v>18</v>
      </c>
      <c r="G29" s="1">
        <v>43843</v>
      </c>
      <c r="H29" t="s">
        <v>16</v>
      </c>
      <c r="I29" t="s">
        <v>17</v>
      </c>
      <c r="J29" t="s">
        <v>18</v>
      </c>
    </row>
    <row r="30" spans="1:10" x14ac:dyDescent="0.25">
      <c r="B30" s="1">
        <v>43839</v>
      </c>
      <c r="C30" t="s">
        <v>22</v>
      </c>
      <c r="D30" t="s">
        <v>23</v>
      </c>
      <c r="E30" t="s">
        <v>24</v>
      </c>
      <c r="G30" s="1">
        <v>43839</v>
      </c>
      <c r="H30" t="s">
        <v>22</v>
      </c>
      <c r="I30" t="s">
        <v>23</v>
      </c>
      <c r="J30" t="s">
        <v>24</v>
      </c>
    </row>
    <row r="31" spans="1:10" x14ac:dyDescent="0.25">
      <c r="B31" s="1">
        <v>43832</v>
      </c>
      <c r="C31" t="s">
        <v>391</v>
      </c>
      <c r="D31" t="s">
        <v>27</v>
      </c>
      <c r="E31" t="s">
        <v>28</v>
      </c>
      <c r="G31" s="1">
        <v>43832</v>
      </c>
      <c r="H31" t="s">
        <v>391</v>
      </c>
      <c r="I31" t="s">
        <v>27</v>
      </c>
      <c r="J31" t="s">
        <v>28</v>
      </c>
    </row>
    <row r="32" spans="1:10" x14ac:dyDescent="0.25">
      <c r="B32" s="1">
        <v>43832</v>
      </c>
      <c r="C32" t="s">
        <v>32</v>
      </c>
      <c r="D32" t="s">
        <v>33</v>
      </c>
      <c r="E32" t="s">
        <v>34</v>
      </c>
      <c r="G32" s="1">
        <v>43832</v>
      </c>
      <c r="H32" t="s">
        <v>32</v>
      </c>
      <c r="I32" t="s">
        <v>33</v>
      </c>
      <c r="J32" t="s">
        <v>34</v>
      </c>
    </row>
    <row r="33" spans="1:10" x14ac:dyDescent="0.25">
      <c r="B33" s="1">
        <v>43843</v>
      </c>
      <c r="C33" t="s">
        <v>38</v>
      </c>
      <c r="D33" t="s">
        <v>39</v>
      </c>
      <c r="E33" t="s">
        <v>40</v>
      </c>
      <c r="G33" s="1">
        <v>43843</v>
      </c>
      <c r="H33" t="s">
        <v>38</v>
      </c>
      <c r="I33" t="s">
        <v>39</v>
      </c>
      <c r="J33" t="s">
        <v>40</v>
      </c>
    </row>
    <row r="34" spans="1:10" x14ac:dyDescent="0.25">
      <c r="B34" s="1">
        <v>43840</v>
      </c>
      <c r="C34" t="s">
        <v>44</v>
      </c>
      <c r="D34" t="s">
        <v>45</v>
      </c>
      <c r="E34" t="s">
        <v>46</v>
      </c>
      <c r="G34" s="1">
        <v>43840</v>
      </c>
      <c r="H34" t="s">
        <v>44</v>
      </c>
      <c r="I34" t="s">
        <v>45</v>
      </c>
      <c r="J34" t="s">
        <v>46</v>
      </c>
    </row>
    <row r="35" spans="1:10" x14ac:dyDescent="0.25">
      <c r="B35" s="1">
        <v>43811</v>
      </c>
      <c r="C35" t="s">
        <v>48</v>
      </c>
      <c r="D35" t="s">
        <v>49</v>
      </c>
      <c r="E35" t="s">
        <v>50</v>
      </c>
      <c r="G35" s="1">
        <v>43811</v>
      </c>
      <c r="H35" t="s">
        <v>48</v>
      </c>
      <c r="I35" t="s">
        <v>49</v>
      </c>
      <c r="J35" t="s">
        <v>50</v>
      </c>
    </row>
    <row r="36" spans="1:10" ht="15.75" x14ac:dyDescent="0.25">
      <c r="B36" s="8"/>
    </row>
    <row r="37" spans="1:10" ht="15.75" x14ac:dyDescent="0.25">
      <c r="A37" s="23" t="s">
        <v>409</v>
      </c>
      <c r="B37" s="8" t="s">
        <v>449</v>
      </c>
    </row>
    <row r="38" spans="1:10" ht="15.75" x14ac:dyDescent="0.25">
      <c r="B38" s="8"/>
    </row>
    <row r="39" spans="1:10" ht="15.75" x14ac:dyDescent="0.25">
      <c r="A39" s="23" t="s">
        <v>410</v>
      </c>
      <c r="B39" s="8" t="s">
        <v>421</v>
      </c>
    </row>
    <row r="40" spans="1:10" ht="16.5" thickBot="1" x14ac:dyDescent="0.3">
      <c r="B40" s="8"/>
    </row>
    <row r="41" spans="1:10" ht="16.5" thickBot="1" x14ac:dyDescent="0.3">
      <c r="B41" s="14" t="s">
        <v>396</v>
      </c>
      <c r="C41" s="18" t="s">
        <v>397</v>
      </c>
    </row>
    <row r="42" spans="1:10" ht="15.75" x14ac:dyDescent="0.25">
      <c r="B42" s="15" t="s">
        <v>399</v>
      </c>
      <c r="C42" s="19">
        <v>80</v>
      </c>
    </row>
    <row r="43" spans="1:10" ht="15.75" x14ac:dyDescent="0.25">
      <c r="B43" s="16" t="s">
        <v>400</v>
      </c>
      <c r="C43" s="20">
        <v>50</v>
      </c>
    </row>
    <row r="44" spans="1:10" ht="15.75" x14ac:dyDescent="0.25">
      <c r="B44" s="16" t="s">
        <v>401</v>
      </c>
      <c r="C44" s="20">
        <v>70</v>
      </c>
    </row>
    <row r="45" spans="1:10" ht="15.75" x14ac:dyDescent="0.25">
      <c r="B45" s="16" t="s">
        <v>402</v>
      </c>
      <c r="C45" s="20">
        <v>40</v>
      </c>
    </row>
    <row r="46" spans="1:10" ht="15.75" x14ac:dyDescent="0.25">
      <c r="B46" s="16" t="s">
        <v>403</v>
      </c>
      <c r="C46" s="20">
        <v>30</v>
      </c>
    </row>
    <row r="47" spans="1:10" ht="16.5" thickBot="1" x14ac:dyDescent="0.3">
      <c r="B47" s="17" t="s">
        <v>404</v>
      </c>
      <c r="C47" s="21">
        <v>80</v>
      </c>
    </row>
    <row r="48" spans="1:10" ht="15.75" x14ac:dyDescent="0.25">
      <c r="B48" s="8"/>
    </row>
    <row r="49" spans="1:7" ht="15.75" x14ac:dyDescent="0.25">
      <c r="A49" s="23" t="s">
        <v>411</v>
      </c>
      <c r="B49" s="8" t="s">
        <v>441</v>
      </c>
    </row>
    <row r="50" spans="1:7" ht="16.5" thickBot="1" x14ac:dyDescent="0.3">
      <c r="B50" s="8"/>
    </row>
    <row r="51" spans="1:7" ht="16.5" thickBot="1" x14ac:dyDescent="0.3">
      <c r="B51" s="14" t="s">
        <v>396</v>
      </c>
      <c r="C51" s="22" t="s">
        <v>397</v>
      </c>
      <c r="D51" s="18" t="s">
        <v>398</v>
      </c>
      <c r="F51" s="50" t="s">
        <v>398</v>
      </c>
      <c r="G51" s="51" t="s">
        <v>442</v>
      </c>
    </row>
    <row r="52" spans="1:7" ht="15.75" x14ac:dyDescent="0.25">
      <c r="B52" s="15" t="s">
        <v>399</v>
      </c>
      <c r="C52" s="41">
        <v>0.88890000000000002</v>
      </c>
      <c r="D52" s="19"/>
      <c r="F52" s="48" t="s">
        <v>435</v>
      </c>
      <c r="G52" s="49" t="s">
        <v>438</v>
      </c>
    </row>
    <row r="53" spans="1:7" ht="15.75" x14ac:dyDescent="0.25">
      <c r="B53" s="16" t="s">
        <v>400</v>
      </c>
      <c r="C53" s="42">
        <v>0.5</v>
      </c>
      <c r="D53" s="20"/>
      <c r="F53" s="44" t="s">
        <v>436</v>
      </c>
      <c r="G53" s="45" t="s">
        <v>439</v>
      </c>
    </row>
    <row r="54" spans="1:7" ht="16.5" thickBot="1" x14ac:dyDescent="0.3">
      <c r="B54" s="16" t="s">
        <v>401</v>
      </c>
      <c r="C54" s="42">
        <v>0.72189999999999999</v>
      </c>
      <c r="D54" s="20"/>
      <c r="F54" s="46" t="s">
        <v>437</v>
      </c>
      <c r="G54" s="47" t="s">
        <v>440</v>
      </c>
    </row>
    <row r="55" spans="1:7" ht="15.75" x14ac:dyDescent="0.25">
      <c r="B55" s="16" t="s">
        <v>402</v>
      </c>
      <c r="C55" s="42">
        <v>0.49990000000000001</v>
      </c>
      <c r="D55" s="20"/>
    </row>
    <row r="56" spans="1:7" ht="15.75" x14ac:dyDescent="0.25">
      <c r="B56" s="16" t="s">
        <v>403</v>
      </c>
      <c r="C56" s="42">
        <v>0.3</v>
      </c>
      <c r="D56" s="20"/>
    </row>
    <row r="57" spans="1:7" ht="16.5" thickBot="1" x14ac:dyDescent="0.3">
      <c r="B57" s="17" t="s">
        <v>404</v>
      </c>
      <c r="C57" s="43">
        <v>0.79120000000000001</v>
      </c>
      <c r="D57" s="21"/>
    </row>
    <row r="58" spans="1:7" ht="15.75" x14ac:dyDescent="0.25">
      <c r="B58" s="8"/>
      <c r="C58" s="11"/>
    </row>
    <row r="59" spans="1:7" ht="15.75" x14ac:dyDescent="0.25">
      <c r="A59" s="23" t="s">
        <v>412</v>
      </c>
      <c r="B59" s="8" t="s">
        <v>443</v>
      </c>
    </row>
    <row r="60" spans="1:7" ht="15.75" thickBot="1" x14ac:dyDescent="0.3"/>
    <row r="61" spans="1:7" ht="39.75" customHeight="1" thickBot="1" x14ac:dyDescent="0.3">
      <c r="B61" s="22" t="s">
        <v>3</v>
      </c>
      <c r="C61" s="18" t="s">
        <v>9</v>
      </c>
    </row>
    <row r="62" spans="1:7" x14ac:dyDescent="0.25">
      <c r="B62" s="5" t="s">
        <v>263</v>
      </c>
      <c r="C62" s="9">
        <v>3900000000</v>
      </c>
    </row>
    <row r="63" spans="1:7" x14ac:dyDescent="0.25">
      <c r="B63" s="6" t="s">
        <v>151</v>
      </c>
      <c r="C63" s="10">
        <v>1000000000</v>
      </c>
    </row>
    <row r="64" spans="1:7" x14ac:dyDescent="0.25">
      <c r="B64" s="6" t="s">
        <v>159</v>
      </c>
      <c r="C64" s="10">
        <v>585000000</v>
      </c>
    </row>
    <row r="65" spans="1:3" x14ac:dyDescent="0.25">
      <c r="B65" s="6" t="s">
        <v>198</v>
      </c>
      <c r="C65" s="10">
        <v>450000000</v>
      </c>
    </row>
    <row r="66" spans="1:3" ht="15.75" thickBot="1" x14ac:dyDescent="0.3">
      <c r="B66" s="7" t="s">
        <v>11</v>
      </c>
      <c r="C66" s="28">
        <v>350000000</v>
      </c>
    </row>
    <row r="68" spans="1:3" ht="15.75" x14ac:dyDescent="0.25">
      <c r="A68" s="23" t="s">
        <v>413</v>
      </c>
      <c r="B68" s="8" t="s">
        <v>448</v>
      </c>
    </row>
    <row r="69" spans="1:3" ht="15.75" thickBot="1" x14ac:dyDescent="0.3"/>
    <row r="70" spans="1:3" ht="16.5" thickBot="1" x14ac:dyDescent="0.3">
      <c r="B70" s="29" t="s">
        <v>3</v>
      </c>
      <c r="C70" s="30" t="s">
        <v>9</v>
      </c>
    </row>
    <row r="71" spans="1:3" ht="16.5" thickBot="1" x14ac:dyDescent="0.3">
      <c r="B71" s="31" t="s">
        <v>22</v>
      </c>
      <c r="C71" s="32"/>
    </row>
    <row r="73" spans="1:3" ht="15.75" x14ac:dyDescent="0.25">
      <c r="A73" s="23" t="s">
        <v>414</v>
      </c>
      <c r="B73" s="8" t="s">
        <v>422</v>
      </c>
    </row>
    <row r="74" spans="1:3" ht="15.75" thickBot="1" x14ac:dyDescent="0.3"/>
    <row r="75" spans="1:3" ht="15.75" thickBot="1" x14ac:dyDescent="0.3">
      <c r="B75" s="59" t="s">
        <v>3</v>
      </c>
      <c r="C75" s="13" t="s">
        <v>9</v>
      </c>
    </row>
    <row r="76" spans="1:3" x14ac:dyDescent="0.25">
      <c r="B76" s="37" t="s">
        <v>11</v>
      </c>
      <c r="C76" s="27">
        <v>200000000</v>
      </c>
    </row>
    <row r="77" spans="1:3" x14ac:dyDescent="0.25">
      <c r="B77" s="33" t="s">
        <v>44</v>
      </c>
      <c r="C77" s="24">
        <v>150000000</v>
      </c>
    </row>
    <row r="78" spans="1:3" x14ac:dyDescent="0.25">
      <c r="B78" s="33" t="s">
        <v>22</v>
      </c>
      <c r="C78" s="24">
        <v>18358860</v>
      </c>
    </row>
    <row r="79" spans="1:3" x14ac:dyDescent="0.25">
      <c r="B79" s="33" t="s">
        <v>38</v>
      </c>
      <c r="C79" s="24">
        <v>9000000</v>
      </c>
    </row>
    <row r="80" spans="1:3" x14ac:dyDescent="0.25">
      <c r="B80" s="33" t="s">
        <v>16</v>
      </c>
      <c r="C80" s="24">
        <v>8048394</v>
      </c>
    </row>
    <row r="81" spans="2:3" x14ac:dyDescent="0.25">
      <c r="B81" s="33" t="s">
        <v>48</v>
      </c>
      <c r="C81" s="24">
        <v>6000000</v>
      </c>
    </row>
    <row r="82" spans="2:3" x14ac:dyDescent="0.25">
      <c r="B82" s="33" t="s">
        <v>391</v>
      </c>
      <c r="C82" s="24">
        <v>3000000</v>
      </c>
    </row>
    <row r="83" spans="2:3" ht="15.75" thickBot="1" x14ac:dyDescent="0.3">
      <c r="B83" s="35" t="s">
        <v>32</v>
      </c>
      <c r="C83" s="26">
        <v>1800000</v>
      </c>
    </row>
  </sheetData>
  <mergeCells count="1">
    <mergeCell ref="A2:E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E3" sqref="E3"/>
    </sheetView>
  </sheetViews>
  <sheetFormatPr defaultRowHeight="15" x14ac:dyDescent="0.25"/>
  <cols>
    <col min="1" max="1" width="8" bestFit="1" customWidth="1"/>
    <col min="2" max="2" width="21" customWidth="1"/>
    <col min="3" max="3" width="26.5703125" bestFit="1" customWidth="1"/>
    <col min="4" max="5" width="26.140625" customWidth="1"/>
    <col min="6" max="6" width="27.7109375" bestFit="1" customWidth="1"/>
    <col min="7" max="7" width="54.140625" customWidth="1"/>
    <col min="8" max="8" width="18.42578125" bestFit="1" customWidth="1"/>
    <col min="9" max="9" width="167.28515625" customWidth="1"/>
    <col min="10" max="10" width="15.5703125" customWidth="1"/>
    <col min="11" max="11" width="24.5703125" bestFit="1" customWidth="1"/>
    <col min="12" max="12" width="16.85546875" customWidth="1"/>
    <col min="13" max="13" width="10.85546875" bestFit="1" customWidth="1"/>
  </cols>
  <sheetData>
    <row r="1" spans="1:13" x14ac:dyDescent="0.25">
      <c r="A1" s="57" t="s">
        <v>1</v>
      </c>
      <c r="B1" s="57" t="s">
        <v>445</v>
      </c>
      <c r="C1" s="57" t="s">
        <v>3</v>
      </c>
      <c r="D1" s="57" t="s">
        <v>427</v>
      </c>
      <c r="E1" s="61" t="s">
        <v>432</v>
      </c>
      <c r="F1" s="57" t="s">
        <v>4</v>
      </c>
      <c r="G1" s="57" t="s">
        <v>5</v>
      </c>
      <c r="H1" s="57" t="s">
        <v>6</v>
      </c>
      <c r="I1" s="57" t="s">
        <v>7</v>
      </c>
      <c r="J1" s="57" t="s">
        <v>424</v>
      </c>
      <c r="K1" s="57" t="s">
        <v>8</v>
      </c>
      <c r="L1" s="57" t="s">
        <v>9</v>
      </c>
      <c r="M1" s="57" t="s">
        <v>10</v>
      </c>
    </row>
    <row r="2" spans="1:13" x14ac:dyDescent="0.25">
      <c r="A2" s="3">
        <v>1</v>
      </c>
      <c r="B2" s="54">
        <v>43839</v>
      </c>
      <c r="C2" s="3" t="s">
        <v>11</v>
      </c>
      <c r="D2" s="3" t="s">
        <v>284</v>
      </c>
      <c r="E2" s="62" t="str">
        <f>IFERROR(VLOOKUP(D2,Questions!$B$7:$C$22,2,FALSE),"")</f>
        <v>Group C</v>
      </c>
      <c r="F2" s="3" t="s">
        <v>252</v>
      </c>
      <c r="G2" s="3" t="s">
        <v>12</v>
      </c>
      <c r="H2" s="3" t="s">
        <v>13</v>
      </c>
      <c r="I2" s="3" t="s">
        <v>14</v>
      </c>
      <c r="J2" s="3" t="s">
        <v>425</v>
      </c>
      <c r="K2" s="3" t="s">
        <v>15</v>
      </c>
      <c r="L2" s="55">
        <v>200000000</v>
      </c>
      <c r="M2" s="3"/>
    </row>
    <row r="3" spans="1:13" x14ac:dyDescent="0.25">
      <c r="A3" s="3">
        <v>2</v>
      </c>
      <c r="B3" s="54">
        <v>43843</v>
      </c>
      <c r="C3" s="3" t="s">
        <v>16</v>
      </c>
      <c r="D3" s="3" t="s">
        <v>304</v>
      </c>
      <c r="E3" s="62" t="str">
        <f>IFERROR(VLOOKUP(D3,Questions!$B$7:$C$22,2,FALSE),"")</f>
        <v>Group D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425</v>
      </c>
      <c r="K3" s="3" t="s">
        <v>21</v>
      </c>
      <c r="L3" s="55">
        <v>8048394</v>
      </c>
      <c r="M3" s="3"/>
    </row>
    <row r="4" spans="1:13" x14ac:dyDescent="0.25">
      <c r="A4" s="3">
        <v>3</v>
      </c>
      <c r="B4" s="54">
        <v>43839</v>
      </c>
      <c r="C4" s="3" t="s">
        <v>22</v>
      </c>
      <c r="D4" s="3" t="s">
        <v>23</v>
      </c>
      <c r="E4" s="62" t="str">
        <f>IFERROR(VLOOKUP(D4,Questions!$B$7:$C$22,2,FALSE),"")</f>
        <v>Group B</v>
      </c>
      <c r="F4" s="3" t="s">
        <v>23</v>
      </c>
      <c r="G4" s="3" t="s">
        <v>24</v>
      </c>
      <c r="H4" s="3" t="s">
        <v>13</v>
      </c>
      <c r="I4" s="3" t="s">
        <v>25</v>
      </c>
      <c r="J4" s="3" t="s">
        <v>425</v>
      </c>
      <c r="K4" s="3" t="s">
        <v>26</v>
      </c>
      <c r="L4" s="55">
        <v>18358860</v>
      </c>
      <c r="M4" s="3"/>
    </row>
    <row r="5" spans="1:13" x14ac:dyDescent="0.25">
      <c r="A5" s="3">
        <v>4</v>
      </c>
      <c r="B5" s="54">
        <v>43832</v>
      </c>
      <c r="C5" s="3" t="s">
        <v>391</v>
      </c>
      <c r="D5" s="3" t="s">
        <v>203</v>
      </c>
      <c r="E5" s="62" t="str">
        <f>IFERROR(VLOOKUP(D5,Questions!$B$7:$C$22,2,FALSE),"")</f>
        <v>Group A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425</v>
      </c>
      <c r="K5" s="3" t="s">
        <v>31</v>
      </c>
      <c r="L5" s="55">
        <v>3000000</v>
      </c>
      <c r="M5" s="3"/>
    </row>
    <row r="6" spans="1:13" x14ac:dyDescent="0.25">
      <c r="A6" s="3">
        <v>5</v>
      </c>
      <c r="B6" s="54">
        <v>43832</v>
      </c>
      <c r="C6" s="3" t="s">
        <v>32</v>
      </c>
      <c r="D6" s="3" t="s">
        <v>33</v>
      </c>
      <c r="E6" s="62" t="str">
        <f>IFERROR(VLOOKUP(D6,Questions!$B$7:$C$22,2,FALSE),"")</f>
        <v>Group A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425</v>
      </c>
      <c r="K6" s="3" t="s">
        <v>37</v>
      </c>
      <c r="L6" s="55">
        <v>1800000</v>
      </c>
      <c r="M6" s="3"/>
    </row>
    <row r="7" spans="1:13" x14ac:dyDescent="0.25">
      <c r="A7" s="3">
        <v>6</v>
      </c>
      <c r="B7" s="54">
        <v>43843</v>
      </c>
      <c r="C7" s="3" t="s">
        <v>38</v>
      </c>
      <c r="D7" s="3" t="s">
        <v>304</v>
      </c>
      <c r="E7" s="62" t="str">
        <f>IFERROR(VLOOKUP(D7,Questions!$B$7:$C$22,2,FALSE),"")</f>
        <v>Group D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425</v>
      </c>
      <c r="K7" s="3" t="s">
        <v>43</v>
      </c>
      <c r="L7" s="55">
        <v>9000000</v>
      </c>
      <c r="M7" s="3"/>
    </row>
    <row r="8" spans="1:13" x14ac:dyDescent="0.25">
      <c r="A8" s="3">
        <v>7</v>
      </c>
      <c r="B8" s="54">
        <v>43840</v>
      </c>
      <c r="C8" s="3" t="s">
        <v>44</v>
      </c>
      <c r="D8" s="3" t="s">
        <v>100</v>
      </c>
      <c r="E8" s="62" t="str">
        <f>IFERROR(VLOOKUP(D8,Questions!$B$7:$C$22,2,FALSE),"")</f>
        <v>Group D</v>
      </c>
      <c r="F8" s="3" t="s">
        <v>45</v>
      </c>
      <c r="G8" s="3" t="s">
        <v>46</v>
      </c>
      <c r="H8" s="3" t="s">
        <v>19</v>
      </c>
      <c r="I8" s="3" t="s">
        <v>47</v>
      </c>
      <c r="J8" s="3" t="s">
        <v>425</v>
      </c>
      <c r="K8" s="3" t="s">
        <v>15</v>
      </c>
      <c r="L8" s="55">
        <v>150000000</v>
      </c>
      <c r="M8" s="3"/>
    </row>
    <row r="9" spans="1:13" x14ac:dyDescent="0.25">
      <c r="A9" s="3">
        <v>8</v>
      </c>
      <c r="B9" s="54">
        <v>43811</v>
      </c>
      <c r="C9" s="3" t="s">
        <v>48</v>
      </c>
      <c r="D9" s="3" t="s">
        <v>284</v>
      </c>
      <c r="E9" s="62" t="str">
        <f>IFERROR(VLOOKUP(D9,Questions!$B$7:$C$22,2,FALSE),"")</f>
        <v>Group C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425</v>
      </c>
      <c r="K9" s="3" t="s">
        <v>43</v>
      </c>
      <c r="L9" s="55">
        <v>6000000</v>
      </c>
      <c r="M9" s="3"/>
    </row>
    <row r="10" spans="1:13" x14ac:dyDescent="0.25">
      <c r="A10" s="3">
        <v>9</v>
      </c>
      <c r="B10" s="54">
        <v>43805</v>
      </c>
      <c r="C10" s="3" t="s">
        <v>53</v>
      </c>
      <c r="D10" s="3" t="s">
        <v>23</v>
      </c>
      <c r="E10" s="62" t="str">
        <f>IFERROR(VLOOKUP(D10,Questions!$B$7:$C$22,2,FALSE),"")</f>
        <v>Group B</v>
      </c>
      <c r="F10" s="3" t="s">
        <v>54</v>
      </c>
      <c r="G10" s="3" t="s">
        <v>55</v>
      </c>
      <c r="H10" s="3" t="s">
        <v>19</v>
      </c>
      <c r="I10" s="3" t="s">
        <v>56</v>
      </c>
      <c r="J10" s="3" t="s">
        <v>425</v>
      </c>
      <c r="K10" s="3" t="s">
        <v>57</v>
      </c>
      <c r="L10" s="55">
        <v>70000000</v>
      </c>
      <c r="M10" s="3"/>
    </row>
    <row r="11" spans="1:13" x14ac:dyDescent="0.25">
      <c r="A11" s="3">
        <v>10</v>
      </c>
      <c r="B11" s="54">
        <v>43802</v>
      </c>
      <c r="C11" s="3" t="s">
        <v>58</v>
      </c>
      <c r="D11" s="3" t="s">
        <v>203</v>
      </c>
      <c r="E11" s="62" t="str">
        <f>IFERROR(VLOOKUP(D11,Questions!$B$7:$C$22,2,FALSE),"")</f>
        <v>Group A</v>
      </c>
      <c r="F11" s="3" t="s">
        <v>59</v>
      </c>
      <c r="G11" s="3" t="s">
        <v>60</v>
      </c>
      <c r="H11" s="3" t="s">
        <v>13</v>
      </c>
      <c r="I11" s="3" t="s">
        <v>61</v>
      </c>
      <c r="J11" s="3" t="s">
        <v>425</v>
      </c>
      <c r="K11" s="3" t="s">
        <v>62</v>
      </c>
      <c r="L11" s="55">
        <v>50000000</v>
      </c>
      <c r="M11" s="3"/>
    </row>
    <row r="12" spans="1:13" x14ac:dyDescent="0.25">
      <c r="A12" s="3">
        <v>11</v>
      </c>
      <c r="B12" s="54">
        <v>43812</v>
      </c>
      <c r="C12" s="3" t="s">
        <v>63</v>
      </c>
      <c r="D12" s="3" t="s">
        <v>284</v>
      </c>
      <c r="E12" s="62" t="str">
        <f>IFERROR(VLOOKUP(D12,Questions!$B$7:$C$22,2,FALSE),"")</f>
        <v>Group C</v>
      </c>
      <c r="F12" s="3" t="s">
        <v>49</v>
      </c>
      <c r="G12" s="3" t="s">
        <v>64</v>
      </c>
      <c r="H12" s="3" t="s">
        <v>19</v>
      </c>
      <c r="I12" s="3" t="s">
        <v>65</v>
      </c>
      <c r="J12" s="3" t="s">
        <v>425</v>
      </c>
      <c r="K12" s="3" t="s">
        <v>66</v>
      </c>
      <c r="L12" s="55">
        <v>20000000</v>
      </c>
      <c r="M12" s="3"/>
    </row>
    <row r="13" spans="1:13" x14ac:dyDescent="0.25">
      <c r="A13" s="3">
        <v>12</v>
      </c>
      <c r="B13" s="54">
        <v>43816</v>
      </c>
      <c r="C13" s="3" t="s">
        <v>67</v>
      </c>
      <c r="D13" s="3" t="s">
        <v>160</v>
      </c>
      <c r="E13" s="62" t="str">
        <f>IFERROR(VLOOKUP(D13,Questions!$B$7:$C$22,2,FALSE),"")</f>
        <v>Group B</v>
      </c>
      <c r="F13" s="3" t="s">
        <v>68</v>
      </c>
      <c r="G13" s="3" t="s">
        <v>69</v>
      </c>
      <c r="H13" s="3" t="s">
        <v>13</v>
      </c>
      <c r="I13" s="3" t="s">
        <v>70</v>
      </c>
      <c r="J13" s="3" t="s">
        <v>425</v>
      </c>
      <c r="K13" s="3" t="s">
        <v>21</v>
      </c>
      <c r="L13" s="55">
        <v>12000000</v>
      </c>
      <c r="M13" s="3"/>
    </row>
    <row r="14" spans="1:13" x14ac:dyDescent="0.25">
      <c r="A14" s="3">
        <v>13</v>
      </c>
      <c r="B14" s="54">
        <v>43815</v>
      </c>
      <c r="C14" s="3" t="s">
        <v>71</v>
      </c>
      <c r="D14" s="3" t="s">
        <v>23</v>
      </c>
      <c r="E14" s="62" t="str">
        <f>IFERROR(VLOOKUP(D14,Questions!$B$7:$C$22,2,FALSE),"")</f>
        <v>Group B</v>
      </c>
      <c r="F14" s="3" t="s">
        <v>54</v>
      </c>
      <c r="G14" s="3" t="s">
        <v>72</v>
      </c>
      <c r="H14" s="3" t="s">
        <v>13</v>
      </c>
      <c r="I14" s="3" t="s">
        <v>73</v>
      </c>
      <c r="J14" s="3" t="s">
        <v>425</v>
      </c>
      <c r="K14" s="3" t="s">
        <v>74</v>
      </c>
      <c r="L14" s="55">
        <v>30000000</v>
      </c>
      <c r="M14" s="3"/>
    </row>
    <row r="15" spans="1:13" x14ac:dyDescent="0.25">
      <c r="A15" s="3">
        <v>14</v>
      </c>
      <c r="B15" s="54">
        <v>43815</v>
      </c>
      <c r="C15" s="3" t="s">
        <v>75</v>
      </c>
      <c r="D15" s="3" t="s">
        <v>203</v>
      </c>
      <c r="E15" s="62" t="str">
        <f>IFERROR(VLOOKUP(D15,Questions!$B$7:$C$22,2,FALSE),"")</f>
        <v>Group A</v>
      </c>
      <c r="F15" s="3" t="s">
        <v>76</v>
      </c>
      <c r="G15" s="3" t="s">
        <v>77</v>
      </c>
      <c r="H15" s="3" t="s">
        <v>35</v>
      </c>
      <c r="I15" s="3"/>
      <c r="J15" s="3" t="s">
        <v>425</v>
      </c>
      <c r="K15" s="3" t="s">
        <v>78</v>
      </c>
      <c r="L15" s="55">
        <v>5900000</v>
      </c>
      <c r="M15" s="3"/>
    </row>
    <row r="16" spans="1:13" x14ac:dyDescent="0.25">
      <c r="A16" s="3">
        <v>15</v>
      </c>
      <c r="B16" s="54">
        <v>43813</v>
      </c>
      <c r="C16" s="3" t="s">
        <v>79</v>
      </c>
      <c r="D16" s="3" t="s">
        <v>84</v>
      </c>
      <c r="E16" s="62" t="str">
        <f>IFERROR(VLOOKUP(D16,Questions!$B$7:$C$22,2,FALSE),"")</f>
        <v>Group C</v>
      </c>
      <c r="F16" s="3" t="s">
        <v>80</v>
      </c>
      <c r="G16" s="3" t="s">
        <v>81</v>
      </c>
      <c r="H16" s="3" t="s">
        <v>13</v>
      </c>
      <c r="I16" s="3" t="s">
        <v>82</v>
      </c>
      <c r="J16" s="3" t="s">
        <v>425</v>
      </c>
      <c r="K16" s="3" t="s">
        <v>37</v>
      </c>
      <c r="L16" s="55">
        <v>2000000</v>
      </c>
      <c r="M16" s="3"/>
    </row>
    <row r="17" spans="1:13" x14ac:dyDescent="0.25">
      <c r="A17" s="3">
        <v>16</v>
      </c>
      <c r="B17" s="54">
        <v>43810</v>
      </c>
      <c r="C17" s="3" t="s">
        <v>83</v>
      </c>
      <c r="D17" s="3" t="s">
        <v>84</v>
      </c>
      <c r="E17" s="62" t="str">
        <f>IFERROR(VLOOKUP(D17,Questions!$B$7:$C$22,2,FALSE),"")</f>
        <v>Group C</v>
      </c>
      <c r="F17" s="3" t="s">
        <v>84</v>
      </c>
      <c r="G17" s="3" t="s">
        <v>85</v>
      </c>
      <c r="H17" s="3" t="s">
        <v>86</v>
      </c>
      <c r="I17" s="3" t="s">
        <v>87</v>
      </c>
      <c r="J17" s="3" t="s">
        <v>425</v>
      </c>
      <c r="K17" s="3" t="s">
        <v>37</v>
      </c>
      <c r="L17" s="55">
        <v>50000000</v>
      </c>
      <c r="M17" s="3"/>
    </row>
    <row r="18" spans="1:13" x14ac:dyDescent="0.25">
      <c r="A18" s="3">
        <v>17</v>
      </c>
      <c r="B18" s="54">
        <v>43819</v>
      </c>
      <c r="C18" s="3" t="s">
        <v>88</v>
      </c>
      <c r="D18" s="3" t="s">
        <v>23</v>
      </c>
      <c r="E18" s="62" t="str">
        <f>IFERROR(VLOOKUP(D18,Questions!$B$7:$C$22,2,FALSE),"")</f>
        <v>Group B</v>
      </c>
      <c r="F18" s="3" t="s">
        <v>54</v>
      </c>
      <c r="G18" s="3" t="s">
        <v>89</v>
      </c>
      <c r="H18" s="3" t="s">
        <v>90</v>
      </c>
      <c r="I18" s="3" t="s">
        <v>91</v>
      </c>
      <c r="J18" s="3" t="s">
        <v>425</v>
      </c>
      <c r="K18" s="3" t="s">
        <v>92</v>
      </c>
      <c r="L18" s="55">
        <v>231000000</v>
      </c>
      <c r="M18" s="3"/>
    </row>
    <row r="19" spans="1:13" x14ac:dyDescent="0.25">
      <c r="A19" s="3">
        <v>18</v>
      </c>
      <c r="B19" s="54">
        <v>43782</v>
      </c>
      <c r="C19" s="3" t="s">
        <v>93</v>
      </c>
      <c r="D19" s="3" t="s">
        <v>284</v>
      </c>
      <c r="E19" s="62" t="str">
        <f>IFERROR(VLOOKUP(D19,Questions!$B$7:$C$22,2,FALSE),"")</f>
        <v>Group C</v>
      </c>
      <c r="F19" s="3" t="s">
        <v>94</v>
      </c>
      <c r="G19" s="3" t="s">
        <v>95</v>
      </c>
      <c r="H19" s="3" t="s">
        <v>96</v>
      </c>
      <c r="I19" s="3" t="s">
        <v>97</v>
      </c>
      <c r="J19" s="3" t="s">
        <v>425</v>
      </c>
      <c r="K19" s="3" t="s">
        <v>98</v>
      </c>
      <c r="L19" s="55">
        <v>150000000</v>
      </c>
      <c r="M19" s="3"/>
    </row>
    <row r="20" spans="1:13" x14ac:dyDescent="0.25">
      <c r="A20" s="3">
        <v>19</v>
      </c>
      <c r="B20" s="54">
        <v>43783</v>
      </c>
      <c r="C20" s="3" t="s">
        <v>99</v>
      </c>
      <c r="D20" s="3" t="s">
        <v>100</v>
      </c>
      <c r="E20" s="62" t="str">
        <f>IFERROR(VLOOKUP(D20,Questions!$B$7:$C$22,2,FALSE),"")</f>
        <v>Group D</v>
      </c>
      <c r="F20" s="3" t="s">
        <v>100</v>
      </c>
      <c r="G20" s="3" t="s">
        <v>101</v>
      </c>
      <c r="H20" s="3" t="s">
        <v>19</v>
      </c>
      <c r="I20" s="3" t="s">
        <v>102</v>
      </c>
      <c r="J20" s="3" t="s">
        <v>425</v>
      </c>
      <c r="K20" s="3" t="s">
        <v>26</v>
      </c>
      <c r="L20" s="55">
        <v>486000</v>
      </c>
      <c r="M20" s="3"/>
    </row>
    <row r="21" spans="1:13" x14ac:dyDescent="0.25">
      <c r="A21" s="3">
        <v>20</v>
      </c>
      <c r="B21" s="54">
        <v>43782</v>
      </c>
      <c r="C21" s="3" t="s">
        <v>103</v>
      </c>
      <c r="D21" s="3" t="s">
        <v>104</v>
      </c>
      <c r="E21" s="62" t="str">
        <f>IFERROR(VLOOKUP(D21,Questions!$B$7:$C$22,2,FALSE),"")</f>
        <v>Group B</v>
      </c>
      <c r="F21" s="3" t="s">
        <v>104</v>
      </c>
      <c r="G21" s="3" t="s">
        <v>105</v>
      </c>
      <c r="H21" s="3" t="s">
        <v>19</v>
      </c>
      <c r="I21" s="3" t="s">
        <v>106</v>
      </c>
      <c r="J21" s="3" t="s">
        <v>425</v>
      </c>
      <c r="K21" s="3" t="s">
        <v>62</v>
      </c>
      <c r="L21" s="55">
        <v>1500000</v>
      </c>
      <c r="M21" s="3"/>
    </row>
    <row r="22" spans="1:13" x14ac:dyDescent="0.25">
      <c r="A22" s="3">
        <v>21</v>
      </c>
      <c r="B22" s="54">
        <v>43786</v>
      </c>
      <c r="C22" s="3" t="s">
        <v>107</v>
      </c>
      <c r="D22" s="3" t="s">
        <v>108</v>
      </c>
      <c r="E22" s="62" t="str">
        <f>IFERROR(VLOOKUP(D22,Questions!$B$7:$C$22,2,FALSE),"")</f>
        <v>Group D</v>
      </c>
      <c r="F22" s="3" t="s">
        <v>108</v>
      </c>
      <c r="G22" s="3" t="s">
        <v>109</v>
      </c>
      <c r="H22" s="3" t="s">
        <v>19</v>
      </c>
      <c r="I22" s="3" t="s">
        <v>110</v>
      </c>
      <c r="J22" s="3" t="s">
        <v>425</v>
      </c>
      <c r="K22" s="3" t="s">
        <v>111</v>
      </c>
      <c r="L22" s="3" t="s">
        <v>112</v>
      </c>
      <c r="M22" s="3"/>
    </row>
    <row r="23" spans="1:13" x14ac:dyDescent="0.25">
      <c r="A23" s="3">
        <v>22</v>
      </c>
      <c r="B23" s="54">
        <v>43787</v>
      </c>
      <c r="C23" s="3" t="s">
        <v>67</v>
      </c>
      <c r="D23" s="3" t="s">
        <v>100</v>
      </c>
      <c r="E23" s="62" t="str">
        <f>IFERROR(VLOOKUP(D23,Questions!$B$7:$C$22,2,FALSE),"")</f>
        <v>Group D</v>
      </c>
      <c r="F23" s="3" t="s">
        <v>113</v>
      </c>
      <c r="G23" s="3" t="s">
        <v>114</v>
      </c>
      <c r="H23" s="3" t="s">
        <v>19</v>
      </c>
      <c r="I23" s="3" t="s">
        <v>115</v>
      </c>
      <c r="J23" s="3" t="s">
        <v>425</v>
      </c>
      <c r="K23" s="3" t="s">
        <v>26</v>
      </c>
      <c r="L23" s="55">
        <v>12000000</v>
      </c>
      <c r="M23" s="3"/>
    </row>
    <row r="24" spans="1:13" x14ac:dyDescent="0.25">
      <c r="A24" s="3">
        <v>23</v>
      </c>
      <c r="B24" s="54">
        <v>43784</v>
      </c>
      <c r="C24" s="3" t="s">
        <v>116</v>
      </c>
      <c r="D24" s="3" t="s">
        <v>160</v>
      </c>
      <c r="E24" s="62" t="str">
        <f>IFERROR(VLOOKUP(D24,Questions!$B$7:$C$22,2,FALSE),"")</f>
        <v>Group B</v>
      </c>
      <c r="F24" s="3" t="s">
        <v>117</v>
      </c>
      <c r="G24" s="3" t="s">
        <v>50</v>
      </c>
      <c r="H24" s="3" t="s">
        <v>13</v>
      </c>
      <c r="I24" s="3" t="s">
        <v>118</v>
      </c>
      <c r="J24" s="3" t="s">
        <v>425</v>
      </c>
      <c r="K24" s="3" t="s">
        <v>78</v>
      </c>
      <c r="L24" s="55">
        <v>26000000</v>
      </c>
      <c r="M24" s="3"/>
    </row>
    <row r="25" spans="1:13" x14ac:dyDescent="0.25">
      <c r="A25" s="3">
        <v>24</v>
      </c>
      <c r="B25" s="54">
        <v>43789</v>
      </c>
      <c r="C25" s="3" t="s">
        <v>119</v>
      </c>
      <c r="D25" s="3" t="s">
        <v>203</v>
      </c>
      <c r="E25" s="62" t="str">
        <f>IFERROR(VLOOKUP(D25,Questions!$B$7:$C$22,2,FALSE),"")</f>
        <v>Group A</v>
      </c>
      <c r="F25" s="3" t="s">
        <v>27</v>
      </c>
      <c r="G25" s="3" t="s">
        <v>120</v>
      </c>
      <c r="H25" s="3" t="s">
        <v>19</v>
      </c>
      <c r="I25" s="3" t="s">
        <v>27</v>
      </c>
      <c r="J25" s="3" t="s">
        <v>425</v>
      </c>
      <c r="K25" s="3" t="s">
        <v>78</v>
      </c>
      <c r="L25" s="55">
        <v>17411265</v>
      </c>
      <c r="M25" s="3"/>
    </row>
    <row r="26" spans="1:13" x14ac:dyDescent="0.25">
      <c r="A26" s="3">
        <v>25</v>
      </c>
      <c r="B26" s="54">
        <v>43781</v>
      </c>
      <c r="C26" s="3" t="s">
        <v>121</v>
      </c>
      <c r="D26" s="3" t="s">
        <v>84</v>
      </c>
      <c r="E26" s="62" t="str">
        <f>IFERROR(VLOOKUP(D26,Questions!$B$7:$C$22,2,FALSE),"")</f>
        <v>Group C</v>
      </c>
      <c r="F26" s="3" t="s">
        <v>122</v>
      </c>
      <c r="G26" s="3" t="s">
        <v>123</v>
      </c>
      <c r="H26" s="3" t="s">
        <v>51</v>
      </c>
      <c r="I26" s="3" t="s">
        <v>124</v>
      </c>
      <c r="J26" s="3" t="s">
        <v>425</v>
      </c>
      <c r="K26" s="3" t="s">
        <v>125</v>
      </c>
      <c r="L26" s="55">
        <v>1300000</v>
      </c>
      <c r="M26" s="3"/>
    </row>
    <row r="27" spans="1:13" x14ac:dyDescent="0.25">
      <c r="A27" s="3">
        <v>26</v>
      </c>
      <c r="B27" s="54">
        <v>43789</v>
      </c>
      <c r="C27" s="3" t="s">
        <v>126</v>
      </c>
      <c r="D27" s="3" t="s">
        <v>284</v>
      </c>
      <c r="E27" s="62" t="str">
        <f>IFERROR(VLOOKUP(D27,Questions!$B$7:$C$22,2,FALSE),"")</f>
        <v>Group C</v>
      </c>
      <c r="F27" s="3" t="s">
        <v>127</v>
      </c>
      <c r="G27" s="3" t="s">
        <v>128</v>
      </c>
      <c r="H27" s="3" t="s">
        <v>129</v>
      </c>
      <c r="I27" s="3" t="s">
        <v>130</v>
      </c>
      <c r="J27" s="3" t="s">
        <v>425</v>
      </c>
      <c r="K27" s="3" t="s">
        <v>21</v>
      </c>
      <c r="L27" s="55">
        <v>135000000</v>
      </c>
      <c r="M27" s="3"/>
    </row>
    <row r="28" spans="1:13" x14ac:dyDescent="0.25">
      <c r="A28" s="3">
        <v>27</v>
      </c>
      <c r="B28" s="54">
        <v>43780</v>
      </c>
      <c r="C28" s="3" t="s">
        <v>131</v>
      </c>
      <c r="D28" s="3" t="s">
        <v>304</v>
      </c>
      <c r="E28" s="62" t="str">
        <f>IFERROR(VLOOKUP(D28,Questions!$B$7:$C$22,2,FALSE),"")</f>
        <v>Group D</v>
      </c>
      <c r="F28" s="3" t="s">
        <v>132</v>
      </c>
      <c r="G28" s="3" t="s">
        <v>133</v>
      </c>
      <c r="H28" s="3" t="s">
        <v>134</v>
      </c>
      <c r="I28" s="3" t="s">
        <v>135</v>
      </c>
      <c r="J28" s="3" t="s">
        <v>425</v>
      </c>
      <c r="K28" s="3" t="s">
        <v>62</v>
      </c>
      <c r="L28" s="55">
        <v>300000</v>
      </c>
      <c r="M28" s="3"/>
    </row>
    <row r="29" spans="1:13" x14ac:dyDescent="0.25">
      <c r="A29" s="3">
        <v>28</v>
      </c>
      <c r="B29" s="54">
        <v>43788</v>
      </c>
      <c r="C29" s="3" t="s">
        <v>136</v>
      </c>
      <c r="D29" s="3" t="s">
        <v>23</v>
      </c>
      <c r="E29" s="62" t="str">
        <f>IFERROR(VLOOKUP(D29,Questions!$B$7:$C$22,2,FALSE),"")</f>
        <v>Group B</v>
      </c>
      <c r="F29" s="3" t="s">
        <v>54</v>
      </c>
      <c r="G29" s="3" t="s">
        <v>137</v>
      </c>
      <c r="H29" s="3" t="s">
        <v>138</v>
      </c>
      <c r="I29" s="3" t="s">
        <v>139</v>
      </c>
      <c r="J29" s="3" t="s">
        <v>425</v>
      </c>
      <c r="K29" s="3" t="s">
        <v>125</v>
      </c>
      <c r="L29" s="55">
        <v>220000000</v>
      </c>
      <c r="M29" s="3"/>
    </row>
    <row r="30" spans="1:13" x14ac:dyDescent="0.25">
      <c r="A30" s="3">
        <v>29</v>
      </c>
      <c r="B30" s="54">
        <v>43787</v>
      </c>
      <c r="C30" s="3" t="s">
        <v>140</v>
      </c>
      <c r="D30" s="3" t="s">
        <v>100</v>
      </c>
      <c r="E30" s="62" t="str">
        <f>IFERROR(VLOOKUP(D30,Questions!$B$7:$C$22,2,FALSE),"")</f>
        <v>Group D</v>
      </c>
      <c r="F30" s="3" t="s">
        <v>141</v>
      </c>
      <c r="G30" s="3" t="s">
        <v>142</v>
      </c>
      <c r="H30" s="3" t="s">
        <v>35</v>
      </c>
      <c r="I30" s="3" t="s">
        <v>143</v>
      </c>
      <c r="J30" s="3" t="s">
        <v>425</v>
      </c>
      <c r="K30" s="3" t="s">
        <v>26</v>
      </c>
      <c r="L30" s="55">
        <v>15800000</v>
      </c>
      <c r="M30" s="3"/>
    </row>
    <row r="31" spans="1:13" x14ac:dyDescent="0.25">
      <c r="A31" s="3">
        <v>30</v>
      </c>
      <c r="B31" s="54">
        <v>43784</v>
      </c>
      <c r="C31" s="3" t="s">
        <v>354</v>
      </c>
      <c r="D31" s="3" t="s">
        <v>304</v>
      </c>
      <c r="E31" s="62" t="str">
        <f>IFERROR(VLOOKUP(D31,Questions!$B$7:$C$22,2,FALSE),"")</f>
        <v>Group D</v>
      </c>
      <c r="F31" s="3" t="s">
        <v>132</v>
      </c>
      <c r="G31" s="3" t="s">
        <v>144</v>
      </c>
      <c r="H31" s="3" t="s">
        <v>145</v>
      </c>
      <c r="I31" s="3" t="s">
        <v>146</v>
      </c>
      <c r="J31" s="3" t="s">
        <v>425</v>
      </c>
      <c r="K31" s="3" t="s">
        <v>26</v>
      </c>
      <c r="L31" s="55">
        <v>283000000</v>
      </c>
      <c r="M31" s="3"/>
    </row>
    <row r="32" spans="1:13" x14ac:dyDescent="0.25">
      <c r="A32" s="3">
        <v>31</v>
      </c>
      <c r="B32" s="54">
        <v>43788</v>
      </c>
      <c r="C32" s="3" t="s">
        <v>147</v>
      </c>
      <c r="D32" s="3" t="s">
        <v>104</v>
      </c>
      <c r="E32" s="62" t="str">
        <f>IFERROR(VLOOKUP(D32,Questions!$B$7:$C$22,2,FALSE),"")</f>
        <v>Group B</v>
      </c>
      <c r="F32" s="3" t="s">
        <v>104</v>
      </c>
      <c r="G32" s="3" t="s">
        <v>148</v>
      </c>
      <c r="H32" s="3" t="s">
        <v>149</v>
      </c>
      <c r="I32" s="3" t="s">
        <v>150</v>
      </c>
      <c r="J32" s="3" t="s">
        <v>425</v>
      </c>
      <c r="K32" s="3"/>
      <c r="L32" s="55">
        <v>200000000</v>
      </c>
      <c r="M32" s="3"/>
    </row>
    <row r="33" spans="1:13" x14ac:dyDescent="0.25">
      <c r="A33" s="3">
        <v>32</v>
      </c>
      <c r="B33" s="54">
        <v>43794</v>
      </c>
      <c r="C33" s="3" t="s">
        <v>151</v>
      </c>
      <c r="D33" s="3" t="s">
        <v>203</v>
      </c>
      <c r="E33" s="62" t="str">
        <f>IFERROR(VLOOKUP(D33,Questions!$B$7:$C$22,2,FALSE),"")</f>
        <v>Group A</v>
      </c>
      <c r="F33" s="3" t="s">
        <v>27</v>
      </c>
      <c r="G33" s="3" t="s">
        <v>152</v>
      </c>
      <c r="H33" s="3" t="s">
        <v>86</v>
      </c>
      <c r="I33" s="3" t="s">
        <v>153</v>
      </c>
      <c r="J33" s="3" t="s">
        <v>425</v>
      </c>
      <c r="K33" s="3" t="s">
        <v>154</v>
      </c>
      <c r="L33" s="55">
        <v>1000000000</v>
      </c>
      <c r="M33" s="3"/>
    </row>
    <row r="34" spans="1:13" x14ac:dyDescent="0.25">
      <c r="A34" s="3">
        <v>33</v>
      </c>
      <c r="B34" s="54">
        <v>43742</v>
      </c>
      <c r="C34" s="3" t="s">
        <v>155</v>
      </c>
      <c r="D34" s="3" t="s">
        <v>156</v>
      </c>
      <c r="E34" s="62" t="str">
        <f>IFERROR(VLOOKUP(D34,Questions!$B$7:$C$22,2,FALSE),"")</f>
        <v>Group B</v>
      </c>
      <c r="F34" s="3" t="s">
        <v>156</v>
      </c>
      <c r="G34" s="3" t="s">
        <v>157</v>
      </c>
      <c r="H34" s="3" t="s">
        <v>13</v>
      </c>
      <c r="I34" s="3" t="s">
        <v>158</v>
      </c>
      <c r="J34" s="3" t="s">
        <v>425</v>
      </c>
      <c r="K34" s="3" t="s">
        <v>57</v>
      </c>
      <c r="L34" s="55">
        <v>45000000</v>
      </c>
      <c r="M34" s="3"/>
    </row>
    <row r="35" spans="1:13" x14ac:dyDescent="0.25">
      <c r="A35" s="3">
        <v>34</v>
      </c>
      <c r="B35" s="54">
        <v>43740</v>
      </c>
      <c r="C35" s="3" t="s">
        <v>159</v>
      </c>
      <c r="D35" s="3" t="s">
        <v>160</v>
      </c>
      <c r="E35" s="62" t="str">
        <f>IFERROR(VLOOKUP(D35,Questions!$B$7:$C$22,2,FALSE),"")</f>
        <v>Group B</v>
      </c>
      <c r="F35" s="3" t="s">
        <v>160</v>
      </c>
      <c r="G35" s="3" t="s">
        <v>161</v>
      </c>
      <c r="H35" s="3" t="s">
        <v>13</v>
      </c>
      <c r="I35" s="3" t="s">
        <v>162</v>
      </c>
      <c r="J35" s="3" t="s">
        <v>425</v>
      </c>
      <c r="K35" s="3" t="s">
        <v>57</v>
      </c>
      <c r="L35" s="55">
        <v>585000000</v>
      </c>
      <c r="M35" s="3"/>
    </row>
    <row r="36" spans="1:13" x14ac:dyDescent="0.25">
      <c r="A36" s="3">
        <v>35</v>
      </c>
      <c r="B36" s="54">
        <v>43759</v>
      </c>
      <c r="C36" s="3" t="s">
        <v>163</v>
      </c>
      <c r="D36" s="3" t="s">
        <v>164</v>
      </c>
      <c r="E36" s="62" t="str">
        <f>IFERROR(VLOOKUP(D36,Questions!$B$7:$C$22,2,FALSE),"")</f>
        <v>Group B</v>
      </c>
      <c r="F36" s="3" t="s">
        <v>164</v>
      </c>
      <c r="G36" s="3" t="s">
        <v>165</v>
      </c>
      <c r="H36" s="3" t="s">
        <v>19</v>
      </c>
      <c r="I36" s="3" t="s">
        <v>166</v>
      </c>
      <c r="J36" s="3" t="s">
        <v>425</v>
      </c>
      <c r="K36" s="3" t="s">
        <v>167</v>
      </c>
      <c r="L36" s="3" t="s">
        <v>168</v>
      </c>
      <c r="M36" s="3"/>
    </row>
    <row r="37" spans="1:13" x14ac:dyDescent="0.25">
      <c r="A37" s="3">
        <v>36</v>
      </c>
      <c r="B37" s="54">
        <v>43713</v>
      </c>
      <c r="C37" s="3" t="s">
        <v>169</v>
      </c>
      <c r="D37" s="3" t="s">
        <v>203</v>
      </c>
      <c r="E37" s="62" t="str">
        <f>IFERROR(VLOOKUP(D37,Questions!$B$7:$C$22,2,FALSE),"")</f>
        <v>Group A</v>
      </c>
      <c r="F37" s="3" t="s">
        <v>27</v>
      </c>
      <c r="G37" s="3" t="s">
        <v>170</v>
      </c>
      <c r="H37" s="3" t="s">
        <v>51</v>
      </c>
      <c r="I37" s="3" t="s">
        <v>171</v>
      </c>
      <c r="J37" s="3" t="s">
        <v>425</v>
      </c>
      <c r="K37" s="3" t="s">
        <v>172</v>
      </c>
      <c r="L37" s="55">
        <v>4500000</v>
      </c>
      <c r="M37" s="3"/>
    </row>
    <row r="38" spans="1:13" x14ac:dyDescent="0.25">
      <c r="A38" s="3">
        <v>37</v>
      </c>
      <c r="B38" s="54">
        <v>43712</v>
      </c>
      <c r="C38" s="3" t="s">
        <v>173</v>
      </c>
      <c r="D38" s="3" t="s">
        <v>203</v>
      </c>
      <c r="E38" s="62" t="str">
        <f>IFERROR(VLOOKUP(D38,Questions!$B$7:$C$22,2,FALSE),"")</f>
        <v>Group A</v>
      </c>
      <c r="F38" s="3" t="s">
        <v>27</v>
      </c>
      <c r="G38" s="3" t="s">
        <v>174</v>
      </c>
      <c r="H38" s="3" t="s">
        <v>35</v>
      </c>
      <c r="I38" s="3" t="s">
        <v>175</v>
      </c>
      <c r="J38" s="3" t="s">
        <v>425</v>
      </c>
      <c r="K38" s="3" t="s">
        <v>43</v>
      </c>
      <c r="L38" s="55">
        <v>3300000</v>
      </c>
      <c r="M38" s="3"/>
    </row>
    <row r="39" spans="1:13" x14ac:dyDescent="0.25">
      <c r="A39" s="3">
        <v>38</v>
      </c>
      <c r="B39" s="54">
        <v>43712</v>
      </c>
      <c r="C39" s="3" t="s">
        <v>176</v>
      </c>
      <c r="D39" s="3" t="s">
        <v>203</v>
      </c>
      <c r="E39" s="62" t="str">
        <f>IFERROR(VLOOKUP(D39,Questions!$B$7:$C$22,2,FALSE),"")</f>
        <v>Group A</v>
      </c>
      <c r="F39" s="3" t="s">
        <v>177</v>
      </c>
      <c r="G39" s="3" t="s">
        <v>178</v>
      </c>
      <c r="H39" s="3" t="s">
        <v>35</v>
      </c>
      <c r="I39" s="3" t="s">
        <v>179</v>
      </c>
      <c r="J39" s="3" t="s">
        <v>425</v>
      </c>
      <c r="K39" s="3" t="s">
        <v>15</v>
      </c>
      <c r="L39" s="55">
        <v>6000000</v>
      </c>
      <c r="M39" s="3"/>
    </row>
    <row r="40" spans="1:13" x14ac:dyDescent="0.25">
      <c r="A40" s="3">
        <v>39</v>
      </c>
      <c r="B40" s="54">
        <v>43712</v>
      </c>
      <c r="C40" s="3" t="s">
        <v>180</v>
      </c>
      <c r="D40" s="3" t="s">
        <v>284</v>
      </c>
      <c r="E40" s="62" t="str">
        <f>IFERROR(VLOOKUP(D40,Questions!$B$7:$C$22,2,FALSE),"")</f>
        <v>Group C</v>
      </c>
      <c r="F40" s="3" t="s">
        <v>127</v>
      </c>
      <c r="G40" s="3" t="s">
        <v>181</v>
      </c>
      <c r="H40" s="3" t="s">
        <v>182</v>
      </c>
      <c r="I40" s="3" t="s">
        <v>183</v>
      </c>
      <c r="J40" s="3" t="s">
        <v>425</v>
      </c>
      <c r="K40" s="3" t="s">
        <v>184</v>
      </c>
      <c r="L40" s="55">
        <v>5000000</v>
      </c>
      <c r="M40" s="3"/>
    </row>
    <row r="41" spans="1:13" x14ac:dyDescent="0.25">
      <c r="A41" s="3">
        <v>40</v>
      </c>
      <c r="B41" s="54">
        <v>43712</v>
      </c>
      <c r="C41" s="3" t="s">
        <v>185</v>
      </c>
      <c r="D41" s="3" t="s">
        <v>284</v>
      </c>
      <c r="E41" s="62" t="str">
        <f>IFERROR(VLOOKUP(D41,Questions!$B$7:$C$22,2,FALSE),"")</f>
        <v>Group C</v>
      </c>
      <c r="F41" s="3" t="s">
        <v>186</v>
      </c>
      <c r="G41" s="3" t="s">
        <v>187</v>
      </c>
      <c r="H41" s="3" t="s">
        <v>188</v>
      </c>
      <c r="I41" s="3" t="s">
        <v>189</v>
      </c>
      <c r="J41" s="3" t="s">
        <v>425</v>
      </c>
      <c r="K41" s="3" t="s">
        <v>43</v>
      </c>
      <c r="L41" s="55">
        <v>18000000</v>
      </c>
      <c r="M41" s="3"/>
    </row>
    <row r="42" spans="1:13" x14ac:dyDescent="0.25">
      <c r="A42" s="3">
        <v>41</v>
      </c>
      <c r="B42" s="54">
        <v>43712</v>
      </c>
      <c r="C42" s="3" t="s">
        <v>190</v>
      </c>
      <c r="D42" s="3" t="s">
        <v>284</v>
      </c>
      <c r="E42" s="62" t="str">
        <f>IFERROR(VLOOKUP(D42,Questions!$B$7:$C$22,2,FALSE),"")</f>
        <v>Group C</v>
      </c>
      <c r="F42" s="3" t="s">
        <v>191</v>
      </c>
      <c r="G42" s="3" t="s">
        <v>192</v>
      </c>
      <c r="H42" s="3" t="s">
        <v>13</v>
      </c>
      <c r="I42" s="3" t="s">
        <v>193</v>
      </c>
      <c r="J42" s="3" t="s">
        <v>425</v>
      </c>
      <c r="K42" s="3" t="s">
        <v>62</v>
      </c>
      <c r="L42" s="55">
        <v>1000000</v>
      </c>
      <c r="M42" s="3"/>
    </row>
    <row r="43" spans="1:13" x14ac:dyDescent="0.25">
      <c r="A43" s="3">
        <v>42</v>
      </c>
      <c r="B43" s="54">
        <v>43712</v>
      </c>
      <c r="C43" s="3" t="s">
        <v>194</v>
      </c>
      <c r="D43" s="3" t="s">
        <v>164</v>
      </c>
      <c r="E43" s="62" t="str">
        <f>IFERROR(VLOOKUP(D43,Questions!$B$7:$C$22,2,FALSE),"")</f>
        <v>Group B</v>
      </c>
      <c r="F43" s="3" t="s">
        <v>195</v>
      </c>
      <c r="G43" s="3" t="s">
        <v>196</v>
      </c>
      <c r="H43" s="3" t="s">
        <v>35</v>
      </c>
      <c r="I43" s="3" t="s">
        <v>197</v>
      </c>
      <c r="J43" s="3" t="s">
        <v>425</v>
      </c>
      <c r="K43" s="3" t="s">
        <v>43</v>
      </c>
      <c r="L43" s="55">
        <v>10000000</v>
      </c>
      <c r="M43" s="3"/>
    </row>
    <row r="44" spans="1:13" x14ac:dyDescent="0.25">
      <c r="A44" s="3"/>
      <c r="B44" s="54"/>
      <c r="C44" s="3"/>
      <c r="D44" s="3"/>
      <c r="E44" s="62" t="str">
        <f>IFERROR(VLOOKUP(D44,Questions!$B$7:$C$22,2,FALSE),"")</f>
        <v/>
      </c>
      <c r="F44" s="3"/>
      <c r="G44" s="3"/>
      <c r="H44" s="3"/>
      <c r="I44" s="3"/>
      <c r="J44" s="3"/>
      <c r="K44" s="3"/>
      <c r="L44" s="55"/>
      <c r="M44" s="3"/>
    </row>
    <row r="45" spans="1:13" x14ac:dyDescent="0.25">
      <c r="A45" s="3">
        <v>43</v>
      </c>
      <c r="B45" s="54">
        <v>43712</v>
      </c>
      <c r="C45" s="3" t="s">
        <v>198</v>
      </c>
      <c r="D45" s="3" t="s">
        <v>100</v>
      </c>
      <c r="E45" s="62" t="str">
        <f>IFERROR(VLOOKUP(D45,Questions!$B$7:$C$22,2,FALSE),"")</f>
        <v>Group D</v>
      </c>
      <c r="F45" s="3" t="s">
        <v>113</v>
      </c>
      <c r="G45" s="3" t="s">
        <v>199</v>
      </c>
      <c r="H45" s="3" t="s">
        <v>200</v>
      </c>
      <c r="I45" s="3" t="s">
        <v>201</v>
      </c>
      <c r="J45" s="3" t="s">
        <v>425</v>
      </c>
      <c r="K45" s="3" t="s">
        <v>21</v>
      </c>
      <c r="L45" s="55">
        <v>450000000</v>
      </c>
      <c r="M45" s="3"/>
    </row>
    <row r="46" spans="1:13" x14ac:dyDescent="0.25">
      <c r="A46" s="3">
        <v>44</v>
      </c>
      <c r="B46" s="54">
        <v>43711</v>
      </c>
      <c r="C46" s="3" t="s">
        <v>202</v>
      </c>
      <c r="D46" s="3" t="s">
        <v>203</v>
      </c>
      <c r="E46" s="62" t="str">
        <f>IFERROR(VLOOKUP(D46,Questions!$B$7:$C$22,2,FALSE),"")</f>
        <v>Group A</v>
      </c>
      <c r="F46" s="3" t="s">
        <v>203</v>
      </c>
      <c r="G46" s="3" t="s">
        <v>204</v>
      </c>
      <c r="H46" s="3" t="s">
        <v>13</v>
      </c>
      <c r="I46" s="3" t="s">
        <v>205</v>
      </c>
      <c r="J46" s="3" t="s">
        <v>425</v>
      </c>
      <c r="K46" s="3" t="s">
        <v>43</v>
      </c>
      <c r="L46" s="55">
        <v>5000000</v>
      </c>
      <c r="M46" s="3"/>
    </row>
    <row r="47" spans="1:13" x14ac:dyDescent="0.25">
      <c r="A47" s="3">
        <v>45</v>
      </c>
      <c r="B47" s="54">
        <v>43678</v>
      </c>
      <c r="C47" s="3" t="s">
        <v>53</v>
      </c>
      <c r="D47" s="3" t="s">
        <v>23</v>
      </c>
      <c r="E47" s="62" t="str">
        <f>IFERROR(VLOOKUP(D47,Questions!$B$7:$C$22,2,FALSE),"")</f>
        <v>Group B</v>
      </c>
      <c r="F47" s="3" t="s">
        <v>54</v>
      </c>
      <c r="G47" s="3" t="s">
        <v>206</v>
      </c>
      <c r="H47" s="3" t="s">
        <v>19</v>
      </c>
      <c r="I47" s="3" t="s">
        <v>207</v>
      </c>
      <c r="J47" s="3" t="s">
        <v>425</v>
      </c>
      <c r="K47" s="3" t="s">
        <v>21</v>
      </c>
      <c r="L47" s="55">
        <v>20000000</v>
      </c>
      <c r="M47" s="3" t="s">
        <v>208</v>
      </c>
    </row>
    <row r="48" spans="1:13" x14ac:dyDescent="0.25">
      <c r="A48" s="3">
        <v>46</v>
      </c>
      <c r="B48" s="54">
        <v>43678</v>
      </c>
      <c r="C48" s="3" t="s">
        <v>209</v>
      </c>
      <c r="D48" s="3" t="s">
        <v>203</v>
      </c>
      <c r="E48" s="62" t="str">
        <f>IFERROR(VLOOKUP(D48,Questions!$B$7:$C$22,2,FALSE),"")</f>
        <v>Group A</v>
      </c>
      <c r="F48" s="3" t="s">
        <v>76</v>
      </c>
      <c r="G48" s="3" t="s">
        <v>210</v>
      </c>
      <c r="H48" s="3" t="s">
        <v>29</v>
      </c>
      <c r="I48" s="3" t="s">
        <v>211</v>
      </c>
      <c r="J48" s="3" t="s">
        <v>425</v>
      </c>
      <c r="K48" s="3" t="s">
        <v>43</v>
      </c>
      <c r="L48" s="55">
        <v>5000000</v>
      </c>
      <c r="M48" s="3" t="s">
        <v>208</v>
      </c>
    </row>
    <row r="49" spans="1:13" x14ac:dyDescent="0.25">
      <c r="A49" s="3">
        <v>47</v>
      </c>
      <c r="B49" s="54">
        <v>43678</v>
      </c>
      <c r="C49" s="3" t="s">
        <v>212</v>
      </c>
      <c r="D49" s="3" t="s">
        <v>160</v>
      </c>
      <c r="E49" s="62" t="str">
        <f>IFERROR(VLOOKUP(D49,Questions!$B$7:$C$22,2,FALSE),"")</f>
        <v>Group B</v>
      </c>
      <c r="F49" s="3" t="s">
        <v>213</v>
      </c>
      <c r="G49" s="3" t="s">
        <v>214</v>
      </c>
      <c r="H49" s="3" t="s">
        <v>13</v>
      </c>
      <c r="I49" s="3"/>
      <c r="J49" s="3" t="s">
        <v>425</v>
      </c>
      <c r="K49" s="3" t="s">
        <v>215</v>
      </c>
      <c r="L49" s="55">
        <v>1600000</v>
      </c>
      <c r="M49" s="3" t="s">
        <v>208</v>
      </c>
    </row>
    <row r="50" spans="1:13" x14ac:dyDescent="0.25">
      <c r="A50" s="3">
        <v>48</v>
      </c>
      <c r="B50" s="54">
        <v>43678</v>
      </c>
      <c r="C50" s="3" t="s">
        <v>216</v>
      </c>
      <c r="D50" s="3" t="s">
        <v>203</v>
      </c>
      <c r="E50" s="62" t="str">
        <f>IFERROR(VLOOKUP(D50,Questions!$B$7:$C$22,2,FALSE),"")</f>
        <v>Group A</v>
      </c>
      <c r="F50" s="3" t="s">
        <v>76</v>
      </c>
      <c r="G50" s="3" t="s">
        <v>217</v>
      </c>
      <c r="H50" s="3" t="s">
        <v>35</v>
      </c>
      <c r="I50" s="3" t="s">
        <v>218</v>
      </c>
      <c r="J50" s="3" t="s">
        <v>425</v>
      </c>
      <c r="K50" s="3" t="s">
        <v>219</v>
      </c>
      <c r="L50" s="55">
        <v>140000000</v>
      </c>
      <c r="M50" s="3" t="s">
        <v>208</v>
      </c>
    </row>
    <row r="51" spans="1:13" x14ac:dyDescent="0.25">
      <c r="A51" s="3">
        <v>49</v>
      </c>
      <c r="B51" s="54">
        <v>43678</v>
      </c>
      <c r="C51" s="3" t="s">
        <v>220</v>
      </c>
      <c r="D51" s="3" t="s">
        <v>284</v>
      </c>
      <c r="E51" s="62" t="str">
        <f>IFERROR(VLOOKUP(D51,Questions!$B$7:$C$22,2,FALSE),"")</f>
        <v>Group C</v>
      </c>
      <c r="F51" s="3" t="s">
        <v>191</v>
      </c>
      <c r="G51" s="3" t="s">
        <v>221</v>
      </c>
      <c r="H51" s="3" t="s">
        <v>86</v>
      </c>
      <c r="I51" s="3" t="s">
        <v>222</v>
      </c>
      <c r="J51" s="3" t="s">
        <v>425</v>
      </c>
      <c r="K51" s="3" t="s">
        <v>167</v>
      </c>
      <c r="L51" s="55">
        <v>38080000</v>
      </c>
      <c r="M51" s="3" t="s">
        <v>208</v>
      </c>
    </row>
    <row r="52" spans="1:13" x14ac:dyDescent="0.25">
      <c r="A52" s="3">
        <v>50</v>
      </c>
      <c r="B52" s="54">
        <v>43689</v>
      </c>
      <c r="C52" s="3" t="s">
        <v>223</v>
      </c>
      <c r="D52" s="3" t="s">
        <v>23</v>
      </c>
      <c r="E52" s="62" t="str">
        <f>IFERROR(VLOOKUP(D52,Questions!$B$7:$C$22,2,FALSE),"")</f>
        <v>Group B</v>
      </c>
      <c r="F52" s="3" t="s">
        <v>54</v>
      </c>
      <c r="G52" s="3" t="s">
        <v>224</v>
      </c>
      <c r="H52" s="3" t="s">
        <v>13</v>
      </c>
      <c r="I52" s="3" t="s">
        <v>225</v>
      </c>
      <c r="J52" s="3" t="s">
        <v>425</v>
      </c>
      <c r="K52" s="3" t="s">
        <v>57</v>
      </c>
      <c r="L52" s="55">
        <v>125000000</v>
      </c>
      <c r="M52" s="3" t="s">
        <v>208</v>
      </c>
    </row>
    <row r="53" spans="1:13" x14ac:dyDescent="0.25">
      <c r="A53" s="3">
        <v>51</v>
      </c>
      <c r="B53" s="54">
        <v>43690</v>
      </c>
      <c r="C53" s="3" t="s">
        <v>226</v>
      </c>
      <c r="D53" s="3" t="s">
        <v>23</v>
      </c>
      <c r="E53" s="62" t="str">
        <f>IFERROR(VLOOKUP(D53,Questions!$B$7:$C$22,2,FALSE),"")</f>
        <v>Group B</v>
      </c>
      <c r="F53" s="3" t="s">
        <v>54</v>
      </c>
      <c r="G53" s="3" t="s">
        <v>227</v>
      </c>
      <c r="H53" s="3" t="s">
        <v>228</v>
      </c>
      <c r="I53" s="3" t="s">
        <v>229</v>
      </c>
      <c r="J53" s="3" t="s">
        <v>425</v>
      </c>
      <c r="K53" s="3" t="s">
        <v>57</v>
      </c>
      <c r="L53" s="55">
        <v>11000000</v>
      </c>
      <c r="M53" s="3" t="s">
        <v>208</v>
      </c>
    </row>
    <row r="54" spans="1:13" x14ac:dyDescent="0.25">
      <c r="A54" s="3">
        <v>52</v>
      </c>
      <c r="B54" s="54">
        <v>43690</v>
      </c>
      <c r="C54" s="3" t="s">
        <v>230</v>
      </c>
      <c r="D54" s="3" t="s">
        <v>156</v>
      </c>
      <c r="E54" s="62" t="str">
        <f>IFERROR(VLOOKUP(D54,Questions!$B$7:$C$22,2,FALSE),"")</f>
        <v>Group B</v>
      </c>
      <c r="F54" s="3" t="s">
        <v>231</v>
      </c>
      <c r="G54" s="3" t="s">
        <v>232</v>
      </c>
      <c r="H54" s="3" t="s">
        <v>233</v>
      </c>
      <c r="I54" s="3" t="s">
        <v>234</v>
      </c>
      <c r="J54" s="3" t="s">
        <v>425</v>
      </c>
      <c r="K54" s="3" t="s">
        <v>21</v>
      </c>
      <c r="L54" s="55">
        <v>51000000</v>
      </c>
      <c r="M54" s="3" t="s">
        <v>208</v>
      </c>
    </row>
    <row r="55" spans="1:13" x14ac:dyDescent="0.25">
      <c r="A55" s="3">
        <v>53</v>
      </c>
      <c r="B55" s="54">
        <v>43700</v>
      </c>
      <c r="C55" s="3" t="s">
        <v>235</v>
      </c>
      <c r="D55" s="3" t="s">
        <v>55</v>
      </c>
      <c r="E55" s="62" t="str">
        <f>IFERROR(VLOOKUP(D55,Questions!$B$7:$C$22,2,FALSE),"")</f>
        <v>Group A</v>
      </c>
      <c r="F55" s="3" t="s">
        <v>206</v>
      </c>
      <c r="G55" s="3" t="s">
        <v>236</v>
      </c>
      <c r="H55" s="3" t="s">
        <v>96</v>
      </c>
      <c r="I55" s="3" t="s">
        <v>237</v>
      </c>
      <c r="J55" s="3" t="s">
        <v>425</v>
      </c>
      <c r="K55" s="3" t="s">
        <v>26</v>
      </c>
      <c r="L55" s="55">
        <v>37000000</v>
      </c>
      <c r="M55" s="3" t="s">
        <v>208</v>
      </c>
    </row>
    <row r="56" spans="1:13" x14ac:dyDescent="0.25">
      <c r="A56" s="3">
        <v>54</v>
      </c>
      <c r="B56" s="54">
        <v>43700</v>
      </c>
      <c r="C56" s="3" t="s">
        <v>238</v>
      </c>
      <c r="D56" s="3" t="s">
        <v>164</v>
      </c>
      <c r="E56" s="62" t="str">
        <f>IFERROR(VLOOKUP(D56,Questions!$B$7:$C$22,2,FALSE),"")</f>
        <v>Group B</v>
      </c>
      <c r="F56" s="3" t="s">
        <v>164</v>
      </c>
      <c r="G56" s="3" t="s">
        <v>239</v>
      </c>
      <c r="H56" s="3" t="s">
        <v>13</v>
      </c>
      <c r="I56" s="3" t="s">
        <v>240</v>
      </c>
      <c r="J56" s="3" t="s">
        <v>425</v>
      </c>
      <c r="K56" s="3" t="s">
        <v>37</v>
      </c>
      <c r="L56" s="55">
        <v>500000</v>
      </c>
      <c r="M56" s="3" t="s">
        <v>208</v>
      </c>
    </row>
    <row r="57" spans="1:13" x14ac:dyDescent="0.25">
      <c r="A57" s="3">
        <v>55</v>
      </c>
      <c r="B57" s="54">
        <v>43700</v>
      </c>
      <c r="C57" s="3" t="s">
        <v>241</v>
      </c>
      <c r="D57" s="3" t="s">
        <v>203</v>
      </c>
      <c r="E57" s="62" t="str">
        <f>IFERROR(VLOOKUP(D57,Questions!$B$7:$C$22,2,FALSE),"")</f>
        <v>Group A</v>
      </c>
      <c r="F57" s="3" t="s">
        <v>27</v>
      </c>
      <c r="G57" s="3" t="s">
        <v>242</v>
      </c>
      <c r="H57" s="3" t="s">
        <v>243</v>
      </c>
      <c r="I57" s="3" t="s">
        <v>244</v>
      </c>
      <c r="J57" s="3" t="s">
        <v>425</v>
      </c>
      <c r="K57" s="3" t="s">
        <v>57</v>
      </c>
      <c r="L57" s="55">
        <v>110000000</v>
      </c>
      <c r="M57" s="3" t="s">
        <v>208</v>
      </c>
    </row>
    <row r="58" spans="1:13" x14ac:dyDescent="0.25">
      <c r="A58" s="3">
        <v>56</v>
      </c>
      <c r="B58" s="54">
        <v>43699</v>
      </c>
      <c r="C58" s="3" t="s">
        <v>245</v>
      </c>
      <c r="D58" s="3" t="s">
        <v>203</v>
      </c>
      <c r="E58" s="62" t="str">
        <f>IFERROR(VLOOKUP(D58,Questions!$B$7:$C$22,2,FALSE),"")</f>
        <v>Group A</v>
      </c>
      <c r="F58" s="3" t="s">
        <v>27</v>
      </c>
      <c r="G58" s="3" t="s">
        <v>246</v>
      </c>
      <c r="H58" s="3" t="s">
        <v>19</v>
      </c>
      <c r="I58" s="3" t="s">
        <v>14</v>
      </c>
      <c r="J58" s="3" t="s">
        <v>425</v>
      </c>
      <c r="K58" s="3" t="s">
        <v>247</v>
      </c>
      <c r="L58" s="55">
        <v>15000000</v>
      </c>
      <c r="M58" s="3" t="s">
        <v>208</v>
      </c>
    </row>
    <row r="59" spans="1:13" x14ac:dyDescent="0.25">
      <c r="A59" s="3">
        <v>57</v>
      </c>
      <c r="B59" s="54">
        <v>43698</v>
      </c>
      <c r="C59" s="3" t="s">
        <v>248</v>
      </c>
      <c r="D59" s="3" t="s">
        <v>108</v>
      </c>
      <c r="E59" s="62" t="str">
        <f>IFERROR(VLOOKUP(D59,Questions!$B$7:$C$22,2,FALSE),"")</f>
        <v>Group D</v>
      </c>
      <c r="F59" s="3" t="s">
        <v>108</v>
      </c>
      <c r="G59" s="3" t="s">
        <v>249</v>
      </c>
      <c r="H59" s="3" t="s">
        <v>13</v>
      </c>
      <c r="I59" s="3" t="s">
        <v>250</v>
      </c>
      <c r="J59" s="3" t="s">
        <v>425</v>
      </c>
      <c r="K59" s="3" t="s">
        <v>21</v>
      </c>
      <c r="L59" s="55">
        <v>6590000</v>
      </c>
      <c r="M59" s="3" t="s">
        <v>208</v>
      </c>
    </row>
    <row r="60" spans="1:13" x14ac:dyDescent="0.25">
      <c r="A60" s="3">
        <v>58</v>
      </c>
      <c r="B60" s="54">
        <v>43700</v>
      </c>
      <c r="C60" s="3" t="s">
        <v>251</v>
      </c>
      <c r="D60" s="3" t="s">
        <v>284</v>
      </c>
      <c r="E60" s="62" t="str">
        <f>IFERROR(VLOOKUP(D60,Questions!$B$7:$C$22,2,FALSE),"")</f>
        <v>Group C</v>
      </c>
      <c r="F60" s="3" t="s">
        <v>252</v>
      </c>
      <c r="G60" s="3" t="s">
        <v>253</v>
      </c>
      <c r="H60" s="3" t="s">
        <v>86</v>
      </c>
      <c r="I60" s="3" t="s">
        <v>254</v>
      </c>
      <c r="J60" s="3" t="s">
        <v>425</v>
      </c>
      <c r="K60" s="3" t="s">
        <v>37</v>
      </c>
      <c r="L60" s="55">
        <v>1000000</v>
      </c>
      <c r="M60" s="3" t="s">
        <v>208</v>
      </c>
    </row>
    <row r="61" spans="1:13" x14ac:dyDescent="0.25">
      <c r="A61" s="3">
        <v>59</v>
      </c>
      <c r="B61" s="54">
        <v>43696</v>
      </c>
      <c r="C61" s="3" t="s">
        <v>255</v>
      </c>
      <c r="D61" s="3" t="s">
        <v>256</v>
      </c>
      <c r="E61" s="62" t="str">
        <f>IFERROR(VLOOKUP(D61,Questions!$B$7:$C$22,2,FALSE),"")</f>
        <v>Group D</v>
      </c>
      <c r="F61" s="3" t="s">
        <v>256</v>
      </c>
      <c r="G61" s="3" t="s">
        <v>257</v>
      </c>
      <c r="H61" s="3" t="s">
        <v>19</v>
      </c>
      <c r="I61" s="3" t="s">
        <v>258</v>
      </c>
      <c r="J61" s="3" t="s">
        <v>425</v>
      </c>
      <c r="K61" s="3" t="s">
        <v>43</v>
      </c>
      <c r="L61" s="3" t="s">
        <v>259</v>
      </c>
      <c r="M61" s="3" t="s">
        <v>208</v>
      </c>
    </row>
    <row r="62" spans="1:13" x14ac:dyDescent="0.25">
      <c r="A62" s="3">
        <v>60</v>
      </c>
      <c r="B62" s="54">
        <v>43696</v>
      </c>
      <c r="C62" s="3" t="s">
        <v>260</v>
      </c>
      <c r="D62" s="3" t="s">
        <v>23</v>
      </c>
      <c r="E62" s="62" t="str">
        <f>IFERROR(VLOOKUP(D62,Questions!$B$7:$C$22,2,FALSE),"")</f>
        <v>Group B</v>
      </c>
      <c r="F62" s="3" t="s">
        <v>54</v>
      </c>
      <c r="G62" s="3" t="s">
        <v>261</v>
      </c>
      <c r="H62" s="3" t="s">
        <v>19</v>
      </c>
      <c r="I62" s="3" t="s">
        <v>262</v>
      </c>
      <c r="J62" s="3" t="s">
        <v>425</v>
      </c>
      <c r="K62" s="3" t="s">
        <v>66</v>
      </c>
      <c r="L62" s="55">
        <v>70000000</v>
      </c>
      <c r="M62" s="3" t="s">
        <v>208</v>
      </c>
    </row>
    <row r="63" spans="1:13" x14ac:dyDescent="0.25">
      <c r="A63" s="3">
        <v>61</v>
      </c>
      <c r="B63" s="54">
        <v>43704</v>
      </c>
      <c r="C63" s="3" t="s">
        <v>263</v>
      </c>
      <c r="D63" s="3" t="s">
        <v>304</v>
      </c>
      <c r="E63" s="62" t="str">
        <f>IFERROR(VLOOKUP(D63,Questions!$B$7:$C$22,2,FALSE),"")</f>
        <v>Group D</v>
      </c>
      <c r="F63" s="3" t="s">
        <v>17</v>
      </c>
      <c r="G63" s="3" t="s">
        <v>264</v>
      </c>
      <c r="H63" s="3" t="s">
        <v>13</v>
      </c>
      <c r="I63" s="3" t="s">
        <v>265</v>
      </c>
      <c r="J63" s="3" t="s">
        <v>425</v>
      </c>
      <c r="K63" s="3" t="s">
        <v>26</v>
      </c>
      <c r="L63" s="55">
        <v>3900000000</v>
      </c>
      <c r="M63" s="3" t="s">
        <v>208</v>
      </c>
    </row>
    <row r="64" spans="1:13" x14ac:dyDescent="0.25">
      <c r="A64" s="3">
        <v>62</v>
      </c>
      <c r="B64" s="54">
        <v>43648</v>
      </c>
      <c r="C64" s="3" t="s">
        <v>266</v>
      </c>
      <c r="D64" s="3" t="s">
        <v>203</v>
      </c>
      <c r="E64" s="62" t="str">
        <f>IFERROR(VLOOKUP(D64,Questions!$B$7:$C$22,2,FALSE),"")</f>
        <v>Group A</v>
      </c>
      <c r="F64" s="3" t="s">
        <v>76</v>
      </c>
      <c r="G64" s="3" t="s">
        <v>267</v>
      </c>
      <c r="H64" s="3" t="s">
        <v>19</v>
      </c>
      <c r="I64" s="3" t="s">
        <v>268</v>
      </c>
      <c r="J64" s="3" t="s">
        <v>425</v>
      </c>
      <c r="K64" s="3" t="s">
        <v>26</v>
      </c>
      <c r="L64" s="55">
        <v>19000000</v>
      </c>
      <c r="M64" s="3" t="s">
        <v>208</v>
      </c>
    </row>
    <row r="65" spans="1:13" x14ac:dyDescent="0.25">
      <c r="A65" s="3">
        <v>63</v>
      </c>
      <c r="B65" s="54">
        <v>43648</v>
      </c>
      <c r="C65" s="3" t="s">
        <v>269</v>
      </c>
      <c r="D65" s="3" t="s">
        <v>284</v>
      </c>
      <c r="E65" s="62" t="str">
        <f>IFERROR(VLOOKUP(D65,Questions!$B$7:$C$22,2,FALSE),"")</f>
        <v>Group C</v>
      </c>
      <c r="F65" s="3" t="s">
        <v>191</v>
      </c>
      <c r="G65" s="3" t="s">
        <v>270</v>
      </c>
      <c r="H65" s="3" t="s">
        <v>271</v>
      </c>
      <c r="I65" s="3" t="s">
        <v>272</v>
      </c>
      <c r="J65" s="3" t="s">
        <v>425</v>
      </c>
      <c r="K65" s="3" t="s">
        <v>273</v>
      </c>
      <c r="L65" s="55">
        <v>2500000</v>
      </c>
      <c r="M65" s="3" t="s">
        <v>208</v>
      </c>
    </row>
    <row r="66" spans="1:13" x14ac:dyDescent="0.25">
      <c r="A66" s="3">
        <v>64</v>
      </c>
      <c r="B66" s="54">
        <v>43647</v>
      </c>
      <c r="C66" s="3" t="s">
        <v>274</v>
      </c>
      <c r="D66" s="3" t="s">
        <v>164</v>
      </c>
      <c r="E66" s="62" t="str">
        <f>IFERROR(VLOOKUP(D66,Questions!$B$7:$C$22,2,FALSE),"")</f>
        <v>Group B</v>
      </c>
      <c r="F66" s="3" t="s">
        <v>275</v>
      </c>
      <c r="G66" s="3" t="s">
        <v>276</v>
      </c>
      <c r="H66" s="3" t="s">
        <v>29</v>
      </c>
      <c r="I66" s="3" t="s">
        <v>277</v>
      </c>
      <c r="J66" s="3" t="s">
        <v>425</v>
      </c>
      <c r="K66" s="3" t="s">
        <v>278</v>
      </c>
      <c r="L66" s="55">
        <v>145000</v>
      </c>
      <c r="M66" s="3" t="s">
        <v>208</v>
      </c>
    </row>
    <row r="67" spans="1:13" x14ac:dyDescent="0.25">
      <c r="A67" s="3">
        <v>65</v>
      </c>
      <c r="B67" s="54">
        <v>43649</v>
      </c>
      <c r="C67" s="3" t="s">
        <v>279</v>
      </c>
      <c r="D67" s="3" t="s">
        <v>304</v>
      </c>
      <c r="E67" s="62" t="str">
        <f>IFERROR(VLOOKUP(D67,Questions!$B$7:$C$22,2,FALSE),"")</f>
        <v>Group D</v>
      </c>
      <c r="F67" s="3" t="s">
        <v>280</v>
      </c>
      <c r="G67" s="3" t="s">
        <v>281</v>
      </c>
      <c r="H67" s="3" t="s">
        <v>145</v>
      </c>
      <c r="I67" s="3" t="s">
        <v>282</v>
      </c>
      <c r="J67" s="3" t="s">
        <v>425</v>
      </c>
      <c r="K67" s="3" t="s">
        <v>283</v>
      </c>
      <c r="L67" s="55">
        <v>1000000</v>
      </c>
      <c r="M67" s="3" t="s">
        <v>208</v>
      </c>
    </row>
    <row r="68" spans="1:13" x14ac:dyDescent="0.25">
      <c r="A68" s="3">
        <v>66</v>
      </c>
      <c r="B68" s="54">
        <v>43647</v>
      </c>
      <c r="C68" s="3" t="s">
        <v>230</v>
      </c>
      <c r="D68" s="3" t="s">
        <v>284</v>
      </c>
      <c r="E68" s="62" t="str">
        <f>IFERROR(VLOOKUP(D68,Questions!$B$7:$C$22,2,FALSE),"")</f>
        <v>Group C</v>
      </c>
      <c r="F68" s="3" t="s">
        <v>284</v>
      </c>
      <c r="G68" s="3" t="s">
        <v>285</v>
      </c>
      <c r="H68" s="3" t="s">
        <v>286</v>
      </c>
      <c r="I68" s="3" t="s">
        <v>234</v>
      </c>
      <c r="J68" s="3" t="s">
        <v>425</v>
      </c>
      <c r="K68" s="3" t="s">
        <v>21</v>
      </c>
      <c r="L68" s="55">
        <v>38080000</v>
      </c>
      <c r="M68" s="3" t="s">
        <v>208</v>
      </c>
    </row>
    <row r="69" spans="1:13" x14ac:dyDescent="0.25">
      <c r="A69" s="3">
        <v>67</v>
      </c>
      <c r="B69" s="54">
        <v>43650</v>
      </c>
      <c r="C69" s="3" t="s">
        <v>287</v>
      </c>
      <c r="D69" s="3" t="s">
        <v>108</v>
      </c>
      <c r="E69" s="62" t="str">
        <f>IFERROR(VLOOKUP(D69,Questions!$B$7:$C$22,2,FALSE),"")</f>
        <v>Group D</v>
      </c>
      <c r="F69" s="3" t="s">
        <v>108</v>
      </c>
      <c r="G69" s="3" t="s">
        <v>288</v>
      </c>
      <c r="H69" s="3" t="s">
        <v>29</v>
      </c>
      <c r="I69" s="3" t="s">
        <v>289</v>
      </c>
      <c r="J69" s="3" t="s">
        <v>425</v>
      </c>
      <c r="K69" s="3" t="s">
        <v>37</v>
      </c>
      <c r="L69" s="55">
        <v>500000</v>
      </c>
      <c r="M69" s="3" t="s">
        <v>208</v>
      </c>
    </row>
    <row r="70" spans="1:13" x14ac:dyDescent="0.25">
      <c r="A70" s="3">
        <v>68</v>
      </c>
      <c r="B70" s="54">
        <v>43656</v>
      </c>
      <c r="C70" s="3" t="s">
        <v>11</v>
      </c>
      <c r="D70" s="3" t="s">
        <v>284</v>
      </c>
      <c r="E70" s="62" t="str">
        <f>IFERROR(VLOOKUP(D70,Questions!$B$7:$C$22,2,FALSE),"")</f>
        <v>Group C</v>
      </c>
      <c r="F70" s="3" t="s">
        <v>252</v>
      </c>
      <c r="G70" s="3" t="s">
        <v>104</v>
      </c>
      <c r="H70" s="3" t="s">
        <v>13</v>
      </c>
      <c r="I70" s="3" t="s">
        <v>290</v>
      </c>
      <c r="J70" s="3" t="s">
        <v>425</v>
      </c>
      <c r="K70" s="3" t="s">
        <v>15</v>
      </c>
      <c r="L70" s="55">
        <v>150000000</v>
      </c>
      <c r="M70" s="3" t="s">
        <v>208</v>
      </c>
    </row>
    <row r="71" spans="1:13" x14ac:dyDescent="0.25">
      <c r="A71" s="3">
        <v>69</v>
      </c>
      <c r="B71" s="54">
        <v>43657</v>
      </c>
      <c r="C71" s="3" t="s">
        <v>291</v>
      </c>
      <c r="D71" s="3" t="s">
        <v>23</v>
      </c>
      <c r="E71" s="62" t="str">
        <f>IFERROR(VLOOKUP(D71,Questions!$B$7:$C$22,2,FALSE),"")</f>
        <v>Group B</v>
      </c>
      <c r="F71" s="3" t="s">
        <v>54</v>
      </c>
      <c r="G71" s="3" t="s">
        <v>292</v>
      </c>
      <c r="H71" s="3" t="s">
        <v>271</v>
      </c>
      <c r="I71" s="3" t="s">
        <v>293</v>
      </c>
      <c r="J71" s="3" t="s">
        <v>425</v>
      </c>
      <c r="K71" s="3" t="s">
        <v>57</v>
      </c>
      <c r="L71" s="55">
        <v>60000000</v>
      </c>
      <c r="M71" s="3" t="s">
        <v>208</v>
      </c>
    </row>
    <row r="72" spans="1:13" x14ac:dyDescent="0.25">
      <c r="A72" s="3">
        <v>70</v>
      </c>
      <c r="B72" s="54">
        <v>43656</v>
      </c>
      <c r="C72" s="3" t="s">
        <v>294</v>
      </c>
      <c r="D72" s="3" t="s">
        <v>284</v>
      </c>
      <c r="E72" s="62" t="str">
        <f>IFERROR(VLOOKUP(D72,Questions!$B$7:$C$22,2,FALSE),"")</f>
        <v>Group C</v>
      </c>
      <c r="F72" s="3" t="s">
        <v>295</v>
      </c>
      <c r="G72" s="3" t="s">
        <v>39</v>
      </c>
      <c r="H72" s="3" t="s">
        <v>271</v>
      </c>
      <c r="I72" s="3" t="s">
        <v>259</v>
      </c>
      <c r="J72" s="3" t="s">
        <v>425</v>
      </c>
      <c r="K72" s="3" t="s">
        <v>26</v>
      </c>
      <c r="L72" s="55">
        <v>16000000</v>
      </c>
      <c r="M72" s="3" t="s">
        <v>208</v>
      </c>
    </row>
    <row r="73" spans="1:13" x14ac:dyDescent="0.25">
      <c r="A73" s="3">
        <v>71</v>
      </c>
      <c r="B73" s="54">
        <v>43656</v>
      </c>
      <c r="C73" s="3" t="s">
        <v>296</v>
      </c>
      <c r="D73" s="3" t="s">
        <v>284</v>
      </c>
      <c r="E73" s="62" t="str">
        <f>IFERROR(VLOOKUP(D73,Questions!$B$7:$C$22,2,FALSE),"")</f>
        <v>Group C</v>
      </c>
      <c r="F73" s="3" t="s">
        <v>295</v>
      </c>
      <c r="G73" s="3" t="s">
        <v>297</v>
      </c>
      <c r="H73" s="3" t="s">
        <v>298</v>
      </c>
      <c r="I73" s="3" t="s">
        <v>299</v>
      </c>
      <c r="J73" s="3" t="s">
        <v>425</v>
      </c>
      <c r="K73" s="3" t="s">
        <v>26</v>
      </c>
      <c r="L73" s="55">
        <v>5750000</v>
      </c>
      <c r="M73" s="3" t="s">
        <v>208</v>
      </c>
    </row>
    <row r="74" spans="1:13" x14ac:dyDescent="0.25">
      <c r="A74" s="3">
        <v>72</v>
      </c>
      <c r="B74" s="54">
        <v>43656</v>
      </c>
      <c r="C74" s="3" t="s">
        <v>300</v>
      </c>
      <c r="D74" s="3" t="s">
        <v>100</v>
      </c>
      <c r="E74" s="62" t="str">
        <f>IFERROR(VLOOKUP(D74,Questions!$B$7:$C$22,2,FALSE),"")</f>
        <v>Group D</v>
      </c>
      <c r="F74" s="3" t="s">
        <v>141</v>
      </c>
      <c r="G74" s="3" t="s">
        <v>301</v>
      </c>
      <c r="H74" s="3" t="s">
        <v>35</v>
      </c>
      <c r="I74" s="3" t="s">
        <v>302</v>
      </c>
      <c r="J74" s="3" t="s">
        <v>425</v>
      </c>
      <c r="K74" s="3" t="s">
        <v>43</v>
      </c>
      <c r="L74" s="55">
        <v>2500000</v>
      </c>
      <c r="M74" s="3" t="s">
        <v>208</v>
      </c>
    </row>
    <row r="75" spans="1:13" x14ac:dyDescent="0.25">
      <c r="A75" s="3">
        <v>73</v>
      </c>
      <c r="B75" s="54">
        <v>43655</v>
      </c>
      <c r="C75" s="3" t="s">
        <v>303</v>
      </c>
      <c r="D75" s="3" t="s">
        <v>304</v>
      </c>
      <c r="E75" s="62" t="str">
        <f>IFERROR(VLOOKUP(D75,Questions!$B$7:$C$22,2,FALSE),"")</f>
        <v>Group D</v>
      </c>
      <c r="F75" s="3" t="s">
        <v>304</v>
      </c>
      <c r="G75" s="3" t="s">
        <v>305</v>
      </c>
      <c r="H75" s="3" t="s">
        <v>35</v>
      </c>
      <c r="I75" s="3" t="s">
        <v>306</v>
      </c>
      <c r="J75" s="3" t="s">
        <v>425</v>
      </c>
      <c r="K75" s="3" t="s">
        <v>43</v>
      </c>
      <c r="L75" s="55">
        <v>1000000</v>
      </c>
      <c r="M75" s="3" t="s">
        <v>208</v>
      </c>
    </row>
    <row r="76" spans="1:13" x14ac:dyDescent="0.25">
      <c r="A76" s="3">
        <v>74</v>
      </c>
      <c r="B76" s="54">
        <v>43654</v>
      </c>
      <c r="C76" s="3" t="s">
        <v>307</v>
      </c>
      <c r="D76" s="3" t="s">
        <v>284</v>
      </c>
      <c r="E76" s="62" t="str">
        <f>IFERROR(VLOOKUP(D76,Questions!$B$7:$C$22,2,FALSE),"")</f>
        <v>Group C</v>
      </c>
      <c r="F76" s="3" t="s">
        <v>252</v>
      </c>
      <c r="G76" s="3" t="s">
        <v>308</v>
      </c>
      <c r="H76" s="3" t="s">
        <v>309</v>
      </c>
      <c r="I76" s="3" t="s">
        <v>310</v>
      </c>
      <c r="J76" s="3" t="s">
        <v>425</v>
      </c>
      <c r="K76" s="3" t="s">
        <v>311</v>
      </c>
      <c r="L76" s="55">
        <v>319605</v>
      </c>
      <c r="M76" s="3" t="s">
        <v>208</v>
      </c>
    </row>
    <row r="77" spans="1:13" x14ac:dyDescent="0.25">
      <c r="A77" s="3">
        <v>75</v>
      </c>
      <c r="B77" s="54">
        <v>43621</v>
      </c>
      <c r="C77" s="3" t="s">
        <v>312</v>
      </c>
      <c r="D77" s="3" t="s">
        <v>23</v>
      </c>
      <c r="E77" s="62" t="str">
        <f>IFERROR(VLOOKUP(D77,Questions!$B$7:$C$22,2,FALSE),"")</f>
        <v>Group B</v>
      </c>
      <c r="F77" s="3" t="s">
        <v>54</v>
      </c>
      <c r="G77" s="3" t="s">
        <v>313</v>
      </c>
      <c r="H77" s="3" t="s">
        <v>13</v>
      </c>
      <c r="I77" s="3" t="s">
        <v>314</v>
      </c>
      <c r="J77" s="3" t="s">
        <v>425</v>
      </c>
      <c r="K77" s="3" t="s">
        <v>21</v>
      </c>
      <c r="L77" s="55">
        <v>51000000</v>
      </c>
      <c r="M77" s="3" t="s">
        <v>208</v>
      </c>
    </row>
    <row r="78" spans="1:13" x14ac:dyDescent="0.25">
      <c r="A78" s="3">
        <v>76</v>
      </c>
      <c r="B78" s="54">
        <v>43620</v>
      </c>
      <c r="C78" s="3" t="s">
        <v>315</v>
      </c>
      <c r="D78" s="3" t="s">
        <v>108</v>
      </c>
      <c r="E78" s="62" t="str">
        <f>IFERROR(VLOOKUP(D78,Questions!$B$7:$C$22,2,FALSE),"")</f>
        <v>Group D</v>
      </c>
      <c r="F78" s="3" t="s">
        <v>108</v>
      </c>
      <c r="G78" s="3" t="s">
        <v>316</v>
      </c>
      <c r="H78" s="3" t="s">
        <v>29</v>
      </c>
      <c r="I78" s="3" t="s">
        <v>317</v>
      </c>
      <c r="J78" s="3" t="s">
        <v>425</v>
      </c>
      <c r="K78" s="3" t="s">
        <v>78</v>
      </c>
      <c r="L78" s="55">
        <v>10000000</v>
      </c>
      <c r="M78" s="3" t="s">
        <v>208</v>
      </c>
    </row>
    <row r="79" spans="1:13" x14ac:dyDescent="0.25">
      <c r="A79" s="3">
        <v>77</v>
      </c>
      <c r="B79" s="54">
        <v>43619</v>
      </c>
      <c r="C79" s="3" t="s">
        <v>318</v>
      </c>
      <c r="D79" s="3" t="s">
        <v>23</v>
      </c>
      <c r="E79" s="62" t="str">
        <f>IFERROR(VLOOKUP(D79,Questions!$B$7:$C$22,2,FALSE),"")</f>
        <v>Group B</v>
      </c>
      <c r="F79" s="3" t="s">
        <v>54</v>
      </c>
      <c r="G79" s="3" t="s">
        <v>45</v>
      </c>
      <c r="H79" s="3" t="s">
        <v>19</v>
      </c>
      <c r="I79" s="3" t="s">
        <v>319</v>
      </c>
      <c r="J79" s="3" t="s">
        <v>425</v>
      </c>
      <c r="K79" s="3"/>
      <c r="L79" s="56">
        <v>4889975.54</v>
      </c>
      <c r="M79" s="3" t="s">
        <v>208</v>
      </c>
    </row>
    <row r="80" spans="1:13" x14ac:dyDescent="0.25">
      <c r="A80" s="3"/>
      <c r="B80" s="54"/>
      <c r="C80" s="3"/>
      <c r="D80" s="3"/>
      <c r="E80" s="62" t="str">
        <f>IFERROR(VLOOKUP(D80,Questions!$B$7:$C$22,2,FALSE),"")</f>
        <v/>
      </c>
      <c r="F80" s="3"/>
      <c r="G80" s="3"/>
      <c r="H80" s="3"/>
      <c r="I80" s="3"/>
      <c r="J80" s="3"/>
      <c r="K80" s="3"/>
      <c r="L80" s="56"/>
      <c r="M80" s="3"/>
    </row>
    <row r="81" spans="1:13" x14ac:dyDescent="0.25">
      <c r="A81" s="3">
        <v>78</v>
      </c>
      <c r="B81" s="54">
        <v>43619</v>
      </c>
      <c r="C81" s="3" t="s">
        <v>320</v>
      </c>
      <c r="D81" s="3" t="s">
        <v>203</v>
      </c>
      <c r="E81" s="62" t="str">
        <f>IFERROR(VLOOKUP(D81,Questions!$B$7:$C$22,2,FALSE),"")</f>
        <v>Group A</v>
      </c>
      <c r="F81" s="3" t="s">
        <v>76</v>
      </c>
      <c r="G81" s="3" t="s">
        <v>27</v>
      </c>
      <c r="H81" s="3" t="s">
        <v>13</v>
      </c>
      <c r="I81" s="3" t="s">
        <v>321</v>
      </c>
      <c r="J81" s="3" t="s">
        <v>425</v>
      </c>
      <c r="K81" s="3" t="s">
        <v>43</v>
      </c>
      <c r="L81" s="55">
        <v>9000000</v>
      </c>
      <c r="M81" s="3" t="s">
        <v>208</v>
      </c>
    </row>
    <row r="82" spans="1:13" x14ac:dyDescent="0.25">
      <c r="A82" s="3">
        <v>79</v>
      </c>
      <c r="B82" s="54">
        <v>43620</v>
      </c>
      <c r="C82" s="3" t="s">
        <v>322</v>
      </c>
      <c r="D82" s="3" t="s">
        <v>203</v>
      </c>
      <c r="E82" s="62" t="str">
        <f>IFERROR(VLOOKUP(D82,Questions!$B$7:$C$22,2,FALSE),"")</f>
        <v>Group A</v>
      </c>
      <c r="F82" s="3" t="s">
        <v>76</v>
      </c>
      <c r="G82" s="3" t="s">
        <v>27</v>
      </c>
      <c r="H82" s="3" t="s">
        <v>29</v>
      </c>
      <c r="I82" s="3" t="s">
        <v>323</v>
      </c>
      <c r="J82" s="3" t="s">
        <v>425</v>
      </c>
      <c r="K82" s="3" t="s">
        <v>26</v>
      </c>
      <c r="L82" s="55">
        <v>75000000</v>
      </c>
      <c r="M82" s="3" t="s">
        <v>208</v>
      </c>
    </row>
    <row r="83" spans="1:13" x14ac:dyDescent="0.25">
      <c r="A83" s="3">
        <v>80</v>
      </c>
      <c r="B83" s="54">
        <v>43620</v>
      </c>
      <c r="C83" s="3" t="s">
        <v>324</v>
      </c>
      <c r="D83" s="3" t="s">
        <v>325</v>
      </c>
      <c r="E83" s="62" t="str">
        <f>IFERROR(VLOOKUP(D83,Questions!$B$7:$C$22,2,FALSE),"")</f>
        <v>Group D</v>
      </c>
      <c r="F83" s="3" t="s">
        <v>325</v>
      </c>
      <c r="G83" s="3" t="s">
        <v>326</v>
      </c>
      <c r="H83" s="3" t="s">
        <v>182</v>
      </c>
      <c r="I83" s="3" t="s">
        <v>327</v>
      </c>
      <c r="J83" s="3" t="s">
        <v>425</v>
      </c>
      <c r="K83" s="3" t="s">
        <v>328</v>
      </c>
      <c r="L83" s="55">
        <v>26000000</v>
      </c>
      <c r="M83" s="3" t="s">
        <v>208</v>
      </c>
    </row>
    <row r="84" spans="1:13" x14ac:dyDescent="0.25">
      <c r="A84" s="3">
        <v>81</v>
      </c>
      <c r="B84" s="54">
        <v>43619</v>
      </c>
      <c r="C84" s="3" t="s">
        <v>329</v>
      </c>
      <c r="D84" s="3" t="s">
        <v>284</v>
      </c>
      <c r="E84" s="62" t="str">
        <f>IFERROR(VLOOKUP(D84,Questions!$B$7:$C$22,2,FALSE),"")</f>
        <v>Group C</v>
      </c>
      <c r="F84" s="3" t="s">
        <v>330</v>
      </c>
      <c r="G84" s="3" t="s">
        <v>284</v>
      </c>
      <c r="H84" s="3" t="s">
        <v>13</v>
      </c>
      <c r="I84" s="3" t="s">
        <v>331</v>
      </c>
      <c r="J84" s="3" t="s">
        <v>425</v>
      </c>
      <c r="K84" s="3" t="s">
        <v>328</v>
      </c>
      <c r="L84" s="55">
        <v>2500000</v>
      </c>
      <c r="M84" s="3" t="s">
        <v>208</v>
      </c>
    </row>
    <row r="85" spans="1:13" x14ac:dyDescent="0.25">
      <c r="A85" s="3">
        <v>82</v>
      </c>
      <c r="B85" s="54">
        <v>43622</v>
      </c>
      <c r="C85" s="3" t="s">
        <v>332</v>
      </c>
      <c r="D85" s="3" t="s">
        <v>203</v>
      </c>
      <c r="E85" s="62" t="str">
        <f>IFERROR(VLOOKUP(D85,Questions!$B$7:$C$22,2,FALSE),"")</f>
        <v>Group A</v>
      </c>
      <c r="F85" s="3" t="s">
        <v>333</v>
      </c>
      <c r="G85" s="3" t="s">
        <v>334</v>
      </c>
      <c r="H85" s="3" t="s">
        <v>335</v>
      </c>
      <c r="I85" s="3" t="s">
        <v>336</v>
      </c>
      <c r="J85" s="3" t="s">
        <v>425</v>
      </c>
      <c r="K85" s="3"/>
      <c r="L85" s="56">
        <v>2739034.68</v>
      </c>
      <c r="M85" s="3" t="s">
        <v>208</v>
      </c>
    </row>
    <row r="86" spans="1:13" x14ac:dyDescent="0.25">
      <c r="A86" s="3">
        <v>83</v>
      </c>
      <c r="B86" s="54">
        <v>43622</v>
      </c>
      <c r="C86" s="3" t="s">
        <v>337</v>
      </c>
      <c r="D86" s="3" t="s">
        <v>338</v>
      </c>
      <c r="E86" s="62" t="str">
        <f>IFERROR(VLOOKUP(D86,Questions!$B$7:$C$22,2,FALSE),"")</f>
        <v>Group A</v>
      </c>
      <c r="F86" s="3" t="s">
        <v>338</v>
      </c>
      <c r="G86" s="3" t="s">
        <v>339</v>
      </c>
      <c r="H86" s="3" t="s">
        <v>29</v>
      </c>
      <c r="I86" s="3" t="s">
        <v>340</v>
      </c>
      <c r="J86" s="3" t="s">
        <v>425</v>
      </c>
      <c r="K86" s="3" t="s">
        <v>43</v>
      </c>
      <c r="L86" s="55">
        <v>26000000</v>
      </c>
      <c r="M86" s="3" t="s">
        <v>208</v>
      </c>
    </row>
    <row r="87" spans="1:13" x14ac:dyDescent="0.25">
      <c r="A87" s="3">
        <v>84</v>
      </c>
      <c r="B87" s="54">
        <v>43622</v>
      </c>
      <c r="C87" s="3" t="s">
        <v>341</v>
      </c>
      <c r="D87" s="3" t="s">
        <v>284</v>
      </c>
      <c r="E87" s="62" t="str">
        <f>IFERROR(VLOOKUP(D87,Questions!$B$7:$C$22,2,FALSE),"")</f>
        <v>Group C</v>
      </c>
      <c r="F87" s="3" t="s">
        <v>342</v>
      </c>
      <c r="G87" s="3" t="s">
        <v>343</v>
      </c>
      <c r="H87" s="3" t="s">
        <v>13</v>
      </c>
      <c r="I87" s="3" t="s">
        <v>344</v>
      </c>
      <c r="J87" s="3" t="s">
        <v>425</v>
      </c>
      <c r="K87" s="3" t="s">
        <v>26</v>
      </c>
      <c r="L87" s="56">
        <v>15109500</v>
      </c>
      <c r="M87" s="3" t="s">
        <v>208</v>
      </c>
    </row>
    <row r="88" spans="1:13" x14ac:dyDescent="0.25">
      <c r="A88" s="3">
        <v>85</v>
      </c>
      <c r="B88" s="54">
        <v>43626</v>
      </c>
      <c r="C88" s="3" t="s">
        <v>345</v>
      </c>
      <c r="D88" s="3" t="s">
        <v>284</v>
      </c>
      <c r="E88" s="62" t="str">
        <f>IFERROR(VLOOKUP(D88,Questions!$B$7:$C$22,2,FALSE),"")</f>
        <v>Group C</v>
      </c>
      <c r="F88" s="3" t="s">
        <v>342</v>
      </c>
      <c r="G88" s="3" t="s">
        <v>346</v>
      </c>
      <c r="H88" s="3" t="s">
        <v>13</v>
      </c>
      <c r="I88" s="3" t="s">
        <v>347</v>
      </c>
      <c r="J88" s="3" t="s">
        <v>425</v>
      </c>
      <c r="K88" s="3" t="s">
        <v>125</v>
      </c>
      <c r="L88" s="55">
        <v>430200</v>
      </c>
      <c r="M88" s="3" t="s">
        <v>208</v>
      </c>
    </row>
    <row r="89" spans="1:13" x14ac:dyDescent="0.25">
      <c r="A89" s="3">
        <v>86</v>
      </c>
      <c r="B89" s="54">
        <v>43626</v>
      </c>
      <c r="C89" s="3" t="s">
        <v>348</v>
      </c>
      <c r="D89" s="3" t="s">
        <v>203</v>
      </c>
      <c r="E89" s="62" t="str">
        <f>IFERROR(VLOOKUP(D89,Questions!$B$7:$C$22,2,FALSE),"")</f>
        <v>Group A</v>
      </c>
      <c r="F89" s="3" t="s">
        <v>27</v>
      </c>
      <c r="G89" s="3" t="s">
        <v>170</v>
      </c>
      <c r="H89" s="3" t="s">
        <v>349</v>
      </c>
      <c r="I89" s="3" t="s">
        <v>14</v>
      </c>
      <c r="J89" s="3" t="s">
        <v>425</v>
      </c>
      <c r="K89" s="3" t="s">
        <v>43</v>
      </c>
      <c r="L89" s="55">
        <v>15500000</v>
      </c>
      <c r="M89" s="3" t="s">
        <v>208</v>
      </c>
    </row>
    <row r="90" spans="1:13" x14ac:dyDescent="0.25">
      <c r="A90" s="3">
        <v>87</v>
      </c>
      <c r="B90" s="54">
        <v>43622</v>
      </c>
      <c r="C90" s="3" t="s">
        <v>350</v>
      </c>
      <c r="D90" s="3" t="s">
        <v>203</v>
      </c>
      <c r="E90" s="62" t="str">
        <f>IFERROR(VLOOKUP(D90,Questions!$B$7:$C$22,2,FALSE),"")</f>
        <v>Group A</v>
      </c>
      <c r="F90" s="3" t="s">
        <v>27</v>
      </c>
      <c r="G90" s="3" t="s">
        <v>351</v>
      </c>
      <c r="H90" s="3" t="s">
        <v>352</v>
      </c>
      <c r="I90" s="3" t="s">
        <v>353</v>
      </c>
      <c r="J90" s="3" t="s">
        <v>425</v>
      </c>
      <c r="K90" s="3" t="s">
        <v>26</v>
      </c>
      <c r="L90" s="55">
        <v>52000000</v>
      </c>
      <c r="M90" s="3" t="s">
        <v>208</v>
      </c>
    </row>
    <row r="91" spans="1:13" x14ac:dyDescent="0.25">
      <c r="A91" s="3">
        <v>88</v>
      </c>
      <c r="B91" s="54">
        <v>43624</v>
      </c>
      <c r="C91" s="3" t="s">
        <v>354</v>
      </c>
      <c r="D91" s="3" t="s">
        <v>304</v>
      </c>
      <c r="E91" s="62" t="str">
        <f>IFERROR(VLOOKUP(D91,Questions!$B$7:$C$22,2,FALSE),"")</f>
        <v>Group D</v>
      </c>
      <c r="F91" s="3" t="s">
        <v>17</v>
      </c>
      <c r="G91" s="3" t="s">
        <v>355</v>
      </c>
      <c r="H91" s="3" t="s">
        <v>356</v>
      </c>
      <c r="I91" s="3" t="s">
        <v>216</v>
      </c>
      <c r="J91" s="3" t="s">
        <v>425</v>
      </c>
      <c r="K91" s="3" t="s">
        <v>78</v>
      </c>
      <c r="L91" s="55">
        <v>3584000</v>
      </c>
      <c r="M91" s="3" t="s">
        <v>208</v>
      </c>
    </row>
    <row r="92" spans="1:13" x14ac:dyDescent="0.25">
      <c r="A92" s="3">
        <v>89</v>
      </c>
      <c r="B92" s="54">
        <v>43620</v>
      </c>
      <c r="C92" s="3" t="s">
        <v>357</v>
      </c>
      <c r="D92" s="3" t="s">
        <v>256</v>
      </c>
      <c r="E92" s="62" t="str">
        <f>IFERROR(VLOOKUP(D92,Questions!$B$7:$C$22,2,FALSE),"")</f>
        <v>Group D</v>
      </c>
      <c r="F92" s="3" t="s">
        <v>256</v>
      </c>
      <c r="G92" s="3" t="s">
        <v>358</v>
      </c>
      <c r="H92" s="3" t="s">
        <v>359</v>
      </c>
      <c r="I92" s="3" t="s">
        <v>360</v>
      </c>
      <c r="J92" s="3" t="s">
        <v>425</v>
      </c>
      <c r="K92" s="3" t="s">
        <v>43</v>
      </c>
      <c r="L92" s="55">
        <v>3400000</v>
      </c>
      <c r="M92" s="3" t="s">
        <v>208</v>
      </c>
    </row>
    <row r="93" spans="1:13" x14ac:dyDescent="0.25">
      <c r="A93" s="3">
        <v>90</v>
      </c>
      <c r="B93" s="54">
        <v>43591</v>
      </c>
      <c r="C93" s="3" t="s">
        <v>361</v>
      </c>
      <c r="D93" s="3" t="s">
        <v>304</v>
      </c>
      <c r="E93" s="62" t="str">
        <f>IFERROR(VLOOKUP(D93,Questions!$B$7:$C$22,2,FALSE),"")</f>
        <v>Group D</v>
      </c>
      <c r="F93" s="3" t="s">
        <v>280</v>
      </c>
      <c r="G93" s="3" t="s">
        <v>281</v>
      </c>
      <c r="H93" s="3" t="s">
        <v>13</v>
      </c>
      <c r="I93" s="3" t="s">
        <v>362</v>
      </c>
      <c r="J93" s="3" t="s">
        <v>425</v>
      </c>
      <c r="K93" s="3" t="s">
        <v>43</v>
      </c>
      <c r="L93" s="3" t="s">
        <v>112</v>
      </c>
      <c r="M93" s="3" t="s">
        <v>208</v>
      </c>
    </row>
    <row r="94" spans="1:13" x14ac:dyDescent="0.25">
      <c r="A94" s="3">
        <v>91</v>
      </c>
      <c r="B94" s="54">
        <v>43591</v>
      </c>
      <c r="C94" s="3" t="s">
        <v>363</v>
      </c>
      <c r="D94" s="3" t="s">
        <v>325</v>
      </c>
      <c r="E94" s="62" t="str">
        <f>IFERROR(VLOOKUP(D94,Questions!$B$7:$C$22,2,FALSE),"")</f>
        <v>Group D</v>
      </c>
      <c r="F94" s="3" t="s">
        <v>325</v>
      </c>
      <c r="G94" s="3" t="s">
        <v>326</v>
      </c>
      <c r="H94" s="3" t="s">
        <v>13</v>
      </c>
      <c r="I94" s="3" t="s">
        <v>364</v>
      </c>
      <c r="J94" s="3" t="s">
        <v>425</v>
      </c>
      <c r="K94" s="3" t="s">
        <v>365</v>
      </c>
      <c r="L94" s="55">
        <v>868600</v>
      </c>
      <c r="M94" s="3" t="s">
        <v>208</v>
      </c>
    </row>
    <row r="95" spans="1:13" x14ac:dyDescent="0.25">
      <c r="A95" s="3">
        <v>92</v>
      </c>
      <c r="B95" s="54">
        <v>43590</v>
      </c>
      <c r="C95" s="3" t="s">
        <v>366</v>
      </c>
      <c r="D95" s="3" t="s">
        <v>23</v>
      </c>
      <c r="E95" s="62" t="str">
        <f>IFERROR(VLOOKUP(D95,Questions!$B$7:$C$22,2,FALSE),"")</f>
        <v>Group B</v>
      </c>
      <c r="F95" s="3" t="s">
        <v>23</v>
      </c>
      <c r="G95" s="3" t="s">
        <v>367</v>
      </c>
      <c r="H95" s="3" t="s">
        <v>138</v>
      </c>
      <c r="I95" s="3" t="s">
        <v>368</v>
      </c>
      <c r="J95" s="3" t="s">
        <v>425</v>
      </c>
      <c r="K95" s="3" t="s">
        <v>369</v>
      </c>
      <c r="L95" s="3" t="s">
        <v>112</v>
      </c>
      <c r="M95" s="3" t="s">
        <v>208</v>
      </c>
    </row>
    <row r="96" spans="1:13" x14ac:dyDescent="0.25">
      <c r="A96" s="3">
        <v>93</v>
      </c>
      <c r="B96" s="54">
        <v>43586</v>
      </c>
      <c r="C96" s="3" t="s">
        <v>370</v>
      </c>
      <c r="D96" s="3" t="s">
        <v>304</v>
      </c>
      <c r="E96" s="62" t="str">
        <f>IFERROR(VLOOKUP(D96,Questions!$B$7:$C$22,2,FALSE),"")</f>
        <v>Group D</v>
      </c>
      <c r="F96" s="3" t="s">
        <v>280</v>
      </c>
      <c r="G96" s="3" t="s">
        <v>39</v>
      </c>
      <c r="H96" s="3" t="s">
        <v>13</v>
      </c>
      <c r="I96" s="3" t="s">
        <v>371</v>
      </c>
      <c r="J96" s="3" t="s">
        <v>425</v>
      </c>
      <c r="K96" s="3" t="s">
        <v>57</v>
      </c>
      <c r="L96" s="55">
        <v>150000000</v>
      </c>
      <c r="M96" s="3" t="s">
        <v>208</v>
      </c>
    </row>
    <row r="97" spans="1:13" x14ac:dyDescent="0.25">
      <c r="A97" s="3">
        <v>94</v>
      </c>
      <c r="B97" s="54">
        <v>43587</v>
      </c>
      <c r="C97" s="3" t="s">
        <v>372</v>
      </c>
      <c r="D97" s="3" t="s">
        <v>284</v>
      </c>
      <c r="E97" s="62" t="str">
        <f>IFERROR(VLOOKUP(D97,Questions!$B$7:$C$22,2,FALSE),"")</f>
        <v>Group C</v>
      </c>
      <c r="F97" s="3" t="s">
        <v>373</v>
      </c>
      <c r="G97" s="3" t="s">
        <v>374</v>
      </c>
      <c r="H97" s="3" t="s">
        <v>182</v>
      </c>
      <c r="I97" s="3" t="s">
        <v>14</v>
      </c>
      <c r="J97" s="3" t="s">
        <v>425</v>
      </c>
      <c r="K97" s="3" t="s">
        <v>21</v>
      </c>
      <c r="L97" s="55">
        <v>50000000</v>
      </c>
      <c r="M97" s="3" t="s">
        <v>208</v>
      </c>
    </row>
    <row r="98" spans="1:13" x14ac:dyDescent="0.25">
      <c r="A98" s="3">
        <v>95</v>
      </c>
      <c r="B98" s="54">
        <v>43613</v>
      </c>
      <c r="C98" s="3" t="s">
        <v>375</v>
      </c>
      <c r="D98" s="3" t="s">
        <v>55</v>
      </c>
      <c r="E98" s="62" t="str">
        <f>IFERROR(VLOOKUP(D98,Questions!$B$7:$C$22,2,FALSE),"")</f>
        <v>Group A</v>
      </c>
      <c r="F98" s="3" t="s">
        <v>55</v>
      </c>
      <c r="G98" s="3" t="s">
        <v>376</v>
      </c>
      <c r="H98" s="3" t="s">
        <v>13</v>
      </c>
      <c r="I98" s="3" t="s">
        <v>377</v>
      </c>
      <c r="J98" s="3" t="s">
        <v>425</v>
      </c>
      <c r="K98" s="3" t="s">
        <v>21</v>
      </c>
      <c r="L98" s="55">
        <v>51000000</v>
      </c>
      <c r="M98" s="3" t="s">
        <v>208</v>
      </c>
    </row>
    <row r="99" spans="1:13" x14ac:dyDescent="0.25">
      <c r="A99" s="3">
        <v>96</v>
      </c>
      <c r="B99" s="54">
        <v>43613</v>
      </c>
      <c r="C99" s="3" t="s">
        <v>378</v>
      </c>
      <c r="D99" s="3" t="s">
        <v>284</v>
      </c>
      <c r="E99" s="62" t="str">
        <f>IFERROR(VLOOKUP(D99,Questions!$B$7:$C$22,2,FALSE),"")</f>
        <v>Group C</v>
      </c>
      <c r="F99" s="3" t="s">
        <v>379</v>
      </c>
      <c r="G99" s="3" t="s">
        <v>380</v>
      </c>
      <c r="H99" s="3" t="s">
        <v>35</v>
      </c>
      <c r="I99" s="3" t="s">
        <v>381</v>
      </c>
      <c r="J99" s="3" t="s">
        <v>425</v>
      </c>
      <c r="K99" s="3" t="s">
        <v>37</v>
      </c>
      <c r="L99" s="55">
        <v>140000000</v>
      </c>
      <c r="M99" s="3" t="s">
        <v>208</v>
      </c>
    </row>
    <row r="100" spans="1:13" x14ac:dyDescent="0.25">
      <c r="A100" s="3">
        <v>97</v>
      </c>
      <c r="B100" s="54">
        <v>43615</v>
      </c>
      <c r="C100" s="3" t="s">
        <v>382</v>
      </c>
      <c r="D100" s="3" t="s">
        <v>23</v>
      </c>
      <c r="E100" s="62" t="str">
        <f>IFERROR(VLOOKUP(D100,Questions!$B$7:$C$22,2,FALSE),"")</f>
        <v>Group B</v>
      </c>
      <c r="F100" s="3" t="s">
        <v>23</v>
      </c>
      <c r="G100" s="3" t="s">
        <v>213</v>
      </c>
      <c r="H100" s="3" t="s">
        <v>13</v>
      </c>
      <c r="I100" s="3" t="s">
        <v>383</v>
      </c>
      <c r="J100" s="3" t="s">
        <v>425</v>
      </c>
      <c r="K100" s="3" t="s">
        <v>26</v>
      </c>
      <c r="L100" s="55">
        <v>11500000</v>
      </c>
      <c r="M100" s="3" t="s">
        <v>208</v>
      </c>
    </row>
    <row r="101" spans="1:13" x14ac:dyDescent="0.25">
      <c r="A101" s="3">
        <v>98</v>
      </c>
      <c r="B101" s="54">
        <v>43616</v>
      </c>
      <c r="C101" s="3" t="s">
        <v>315</v>
      </c>
      <c r="D101" s="3" t="s">
        <v>108</v>
      </c>
      <c r="E101" s="62" t="str">
        <f>IFERROR(VLOOKUP(D101,Questions!$B$7:$C$22,2,FALSE),"")</f>
        <v>Group D</v>
      </c>
      <c r="F101" s="3" t="s">
        <v>108</v>
      </c>
      <c r="G101" s="3" t="s">
        <v>316</v>
      </c>
      <c r="H101" s="3" t="s">
        <v>29</v>
      </c>
      <c r="I101" s="3" t="s">
        <v>384</v>
      </c>
      <c r="J101" s="3" t="s">
        <v>425</v>
      </c>
      <c r="K101" s="3" t="s">
        <v>26</v>
      </c>
      <c r="L101" s="55">
        <v>5600000</v>
      </c>
      <c r="M101" s="3" t="s">
        <v>208</v>
      </c>
    </row>
    <row r="102" spans="1:13" x14ac:dyDescent="0.25">
      <c r="A102" s="3">
        <v>99</v>
      </c>
      <c r="B102" s="54">
        <v>43571</v>
      </c>
      <c r="C102" s="3" t="s">
        <v>385</v>
      </c>
      <c r="D102" s="3" t="s">
        <v>203</v>
      </c>
      <c r="E102" s="62" t="str">
        <f>IFERROR(VLOOKUP(D102,Questions!$B$7:$C$22,2,FALSE),"")</f>
        <v>Group A</v>
      </c>
      <c r="F102" s="3" t="s">
        <v>76</v>
      </c>
      <c r="G102" s="3" t="s">
        <v>246</v>
      </c>
      <c r="H102" s="3" t="s">
        <v>13</v>
      </c>
      <c r="I102" s="3" t="s">
        <v>386</v>
      </c>
      <c r="J102" s="3" t="s">
        <v>425</v>
      </c>
      <c r="K102" s="3" t="s">
        <v>43</v>
      </c>
      <c r="L102" s="55">
        <v>45000000</v>
      </c>
      <c r="M102" s="3" t="s">
        <v>208</v>
      </c>
    </row>
    <row r="103" spans="1:13" x14ac:dyDescent="0.25">
      <c r="A103" s="3">
        <v>100</v>
      </c>
      <c r="B103" s="54">
        <v>43567</v>
      </c>
      <c r="C103" s="3" t="s">
        <v>387</v>
      </c>
      <c r="D103" s="3" t="s">
        <v>23</v>
      </c>
      <c r="E103" s="62" t="str">
        <f>IFERROR(VLOOKUP(D103,Questions!$B$7:$C$22,2,FALSE),"")</f>
        <v>Group B</v>
      </c>
      <c r="F103" s="3" t="s">
        <v>23</v>
      </c>
      <c r="G103" s="3" t="s">
        <v>388</v>
      </c>
      <c r="H103" s="3" t="s">
        <v>13</v>
      </c>
      <c r="I103" s="3" t="s">
        <v>389</v>
      </c>
      <c r="J103" s="3" t="s">
        <v>425</v>
      </c>
      <c r="K103" s="3" t="s">
        <v>390</v>
      </c>
      <c r="L103" s="55">
        <v>17000000</v>
      </c>
      <c r="M103" s="3" t="s">
        <v>208</v>
      </c>
    </row>
  </sheetData>
  <autoFilter ref="A1:M10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E1" workbookViewId="0">
      <selection activeCell="J6" sqref="J6"/>
    </sheetView>
  </sheetViews>
  <sheetFormatPr defaultRowHeight="15" x14ac:dyDescent="0.25"/>
  <cols>
    <col min="1" max="1" width="8.7109375" style="23"/>
    <col min="2" max="2" width="21.28515625" customWidth="1"/>
    <col min="3" max="3" width="24.5703125" bestFit="1" customWidth="1"/>
    <col min="4" max="4" width="19.28515625" bestFit="1" customWidth="1"/>
    <col min="5" max="5" width="41.28515625" bestFit="1" customWidth="1"/>
    <col min="6" max="6" width="15.5703125" bestFit="1" customWidth="1"/>
    <col min="7" max="7" width="21.28515625" bestFit="1" customWidth="1"/>
    <col min="8" max="8" width="15.28515625" customWidth="1"/>
    <col min="9" max="9" width="19.28515625" bestFit="1" customWidth="1"/>
    <col min="10" max="10" width="41.28515625" bestFit="1" customWidth="1"/>
  </cols>
  <sheetData>
    <row r="1" spans="1:10" ht="15.75" x14ac:dyDescent="0.25">
      <c r="B1" s="8"/>
    </row>
    <row r="2" spans="1:10" ht="15.75" x14ac:dyDescent="0.25">
      <c r="A2" s="23" t="s">
        <v>393</v>
      </c>
      <c r="B2" s="8" t="s">
        <v>407</v>
      </c>
    </row>
    <row r="3" spans="1:10" ht="15.75" x14ac:dyDescent="0.25">
      <c r="B3" s="8"/>
    </row>
    <row r="4" spans="1:10" ht="18.75" x14ac:dyDescent="0.3">
      <c r="B4" s="2" t="s">
        <v>405</v>
      </c>
      <c r="G4" s="2" t="s">
        <v>406</v>
      </c>
    </row>
    <row r="5" spans="1:10" x14ac:dyDescent="0.25">
      <c r="B5" t="s">
        <v>2</v>
      </c>
      <c r="C5" t="s">
        <v>3</v>
      </c>
      <c r="D5" t="s">
        <v>4</v>
      </c>
      <c r="E5" t="s">
        <v>5</v>
      </c>
      <c r="G5" t="s">
        <v>2</v>
      </c>
      <c r="H5" t="s">
        <v>3</v>
      </c>
      <c r="I5" t="s">
        <v>4</v>
      </c>
      <c r="J5" t="s">
        <v>5</v>
      </c>
    </row>
    <row r="6" spans="1:10" x14ac:dyDescent="0.25">
      <c r="B6" s="1">
        <v>43839</v>
      </c>
      <c r="C6" t="s">
        <v>11</v>
      </c>
      <c r="D6" t="s">
        <v>252</v>
      </c>
      <c r="E6" t="s">
        <v>12</v>
      </c>
      <c r="G6" s="1">
        <v>43839</v>
      </c>
      <c r="H6" t="s">
        <v>11</v>
      </c>
      <c r="I6" t="s">
        <v>252</v>
      </c>
      <c r="J6" t="s">
        <v>12</v>
      </c>
    </row>
    <row r="7" spans="1:10" x14ac:dyDescent="0.25">
      <c r="B7" s="1">
        <v>43843</v>
      </c>
      <c r="C7" t="s">
        <v>16</v>
      </c>
      <c r="D7" t="s">
        <v>17</v>
      </c>
      <c r="E7" t="s">
        <v>18</v>
      </c>
      <c r="G7" s="1">
        <v>43843</v>
      </c>
      <c r="H7" t="s">
        <v>16</v>
      </c>
      <c r="I7" t="s">
        <v>17</v>
      </c>
      <c r="J7" t="s">
        <v>18</v>
      </c>
    </row>
    <row r="8" spans="1:10" x14ac:dyDescent="0.25">
      <c r="B8" s="1">
        <v>43839</v>
      </c>
      <c r="C8" t="s">
        <v>22</v>
      </c>
      <c r="D8" t="s">
        <v>23</v>
      </c>
      <c r="E8" t="s">
        <v>24</v>
      </c>
      <c r="G8" s="1">
        <v>43839</v>
      </c>
      <c r="H8" t="s">
        <v>22</v>
      </c>
      <c r="I8" t="s">
        <v>23</v>
      </c>
      <c r="J8" t="s">
        <v>24</v>
      </c>
    </row>
    <row r="9" spans="1:10" x14ac:dyDescent="0.25">
      <c r="B9" s="1">
        <v>43832</v>
      </c>
      <c r="C9" t="s">
        <v>391</v>
      </c>
      <c r="D9" t="s">
        <v>27</v>
      </c>
      <c r="E9" t="s">
        <v>28</v>
      </c>
      <c r="G9" s="1">
        <v>43832</v>
      </c>
      <c r="H9" t="s">
        <v>391</v>
      </c>
      <c r="I9" t="s">
        <v>27</v>
      </c>
      <c r="J9" t="s">
        <v>28</v>
      </c>
    </row>
    <row r="10" spans="1:10" x14ac:dyDescent="0.25">
      <c r="B10" s="1">
        <v>43832</v>
      </c>
      <c r="C10" t="s">
        <v>32</v>
      </c>
      <c r="D10" t="s">
        <v>33</v>
      </c>
      <c r="E10" t="s">
        <v>34</v>
      </c>
      <c r="G10" s="1">
        <v>43832</v>
      </c>
      <c r="H10" t="s">
        <v>32</v>
      </c>
      <c r="I10" t="s">
        <v>33</v>
      </c>
      <c r="J10" t="s">
        <v>34</v>
      </c>
    </row>
    <row r="11" spans="1:10" x14ac:dyDescent="0.25">
      <c r="B11" s="1">
        <v>43843</v>
      </c>
      <c r="C11" t="s">
        <v>38</v>
      </c>
      <c r="D11" t="s">
        <v>39</v>
      </c>
      <c r="E11" t="s">
        <v>40</v>
      </c>
      <c r="G11" s="1">
        <v>43843</v>
      </c>
      <c r="H11" t="s">
        <v>38</v>
      </c>
      <c r="I11" t="s">
        <v>39</v>
      </c>
      <c r="J11" t="s">
        <v>40</v>
      </c>
    </row>
    <row r="12" spans="1:10" x14ac:dyDescent="0.25">
      <c r="B12" s="1">
        <v>43840</v>
      </c>
      <c r="C12" t="s">
        <v>44</v>
      </c>
      <c r="D12" t="s">
        <v>45</v>
      </c>
      <c r="E12" t="s">
        <v>46</v>
      </c>
      <c r="G12" s="1">
        <v>43840</v>
      </c>
      <c r="H12" t="s">
        <v>44</v>
      </c>
      <c r="I12" t="s">
        <v>45</v>
      </c>
      <c r="J12" t="s">
        <v>46</v>
      </c>
    </row>
    <row r="13" spans="1:10" x14ac:dyDescent="0.25">
      <c r="B13" s="1">
        <v>43811</v>
      </c>
      <c r="C13" t="s">
        <v>48</v>
      </c>
      <c r="D13" t="s">
        <v>49</v>
      </c>
      <c r="E13" t="s">
        <v>50</v>
      </c>
      <c r="G13" s="1">
        <v>43811</v>
      </c>
      <c r="H13" t="s">
        <v>48</v>
      </c>
      <c r="I13" t="s">
        <v>49</v>
      </c>
      <c r="J13" t="s">
        <v>50</v>
      </c>
    </row>
    <row r="14" spans="1:10" ht="15.75" x14ac:dyDescent="0.25">
      <c r="B14" s="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C1" sqref="C1"/>
    </sheetView>
  </sheetViews>
  <sheetFormatPr defaultRowHeight="15" x14ac:dyDescent="0.25"/>
  <cols>
    <col min="1" max="1" width="8" bestFit="1" customWidth="1"/>
    <col min="2" max="2" width="21" customWidth="1"/>
    <col min="3" max="3" width="26.5703125" bestFit="1" customWidth="1"/>
    <col min="4" max="4" width="26.140625" customWidth="1"/>
    <col min="5" max="5" width="27.7109375" bestFit="1" customWidth="1"/>
    <col min="6" max="6" width="54.140625" customWidth="1"/>
    <col min="7" max="7" width="18.42578125" bestFit="1" customWidth="1"/>
    <col min="8" max="8" width="167.28515625" customWidth="1"/>
    <col min="9" max="9" width="15.5703125" customWidth="1"/>
    <col min="10" max="10" width="24.5703125" bestFit="1" customWidth="1"/>
    <col min="11" max="11" width="16.85546875" customWidth="1"/>
    <col min="12" max="12" width="10.85546875" bestFit="1" customWidth="1"/>
  </cols>
  <sheetData>
    <row r="1" spans="1:12" x14ac:dyDescent="0.25">
      <c r="A1" s="57" t="s">
        <v>1</v>
      </c>
      <c r="B1" s="57" t="s">
        <v>445</v>
      </c>
      <c r="C1" s="57" t="s">
        <v>3</v>
      </c>
      <c r="D1" s="57" t="s">
        <v>427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424</v>
      </c>
      <c r="J1" s="57" t="s">
        <v>8</v>
      </c>
      <c r="K1" s="57" t="s">
        <v>9</v>
      </c>
      <c r="L1" s="57" t="s">
        <v>10</v>
      </c>
    </row>
    <row r="2" spans="1:12" x14ac:dyDescent="0.25">
      <c r="A2" s="3">
        <v>1</v>
      </c>
      <c r="B2" s="54">
        <v>43839</v>
      </c>
      <c r="C2" s="3" t="s">
        <v>11</v>
      </c>
      <c r="D2" s="3" t="s">
        <v>284</v>
      </c>
      <c r="E2" s="3" t="s">
        <v>252</v>
      </c>
      <c r="F2" s="3" t="s">
        <v>12</v>
      </c>
      <c r="G2" s="3" t="s">
        <v>13</v>
      </c>
      <c r="H2" s="3" t="s">
        <v>14</v>
      </c>
      <c r="I2" s="3" t="s">
        <v>425</v>
      </c>
      <c r="J2" s="3" t="s">
        <v>15</v>
      </c>
      <c r="K2" s="55">
        <v>200000000</v>
      </c>
      <c r="L2" s="3"/>
    </row>
    <row r="3" spans="1:12" x14ac:dyDescent="0.25">
      <c r="A3" s="3">
        <v>2</v>
      </c>
      <c r="B3" s="54">
        <v>43843</v>
      </c>
      <c r="C3" s="3" t="s">
        <v>16</v>
      </c>
      <c r="D3" s="3" t="s">
        <v>304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425</v>
      </c>
      <c r="J3" s="3" t="s">
        <v>21</v>
      </c>
      <c r="K3" s="55">
        <v>8048394</v>
      </c>
      <c r="L3" s="3"/>
    </row>
    <row r="4" spans="1:12" x14ac:dyDescent="0.25">
      <c r="A4" s="3">
        <v>3</v>
      </c>
      <c r="B4" s="54">
        <v>43839</v>
      </c>
      <c r="C4" s="3" t="s">
        <v>22</v>
      </c>
      <c r="D4" s="3" t="s">
        <v>23</v>
      </c>
      <c r="E4" s="3" t="s">
        <v>23</v>
      </c>
      <c r="F4" s="3" t="s">
        <v>24</v>
      </c>
      <c r="G4" s="3" t="s">
        <v>13</v>
      </c>
      <c r="H4" s="3" t="s">
        <v>25</v>
      </c>
      <c r="I4" s="3" t="s">
        <v>425</v>
      </c>
      <c r="J4" s="3" t="s">
        <v>26</v>
      </c>
      <c r="K4" s="55">
        <v>18358860</v>
      </c>
      <c r="L4" s="3"/>
    </row>
    <row r="5" spans="1:12" x14ac:dyDescent="0.25">
      <c r="A5" s="3">
        <v>4</v>
      </c>
      <c r="B5" s="54">
        <v>43832</v>
      </c>
      <c r="C5" s="3" t="s">
        <v>391</v>
      </c>
      <c r="D5" s="3" t="s">
        <v>203</v>
      </c>
      <c r="E5" s="3" t="s">
        <v>27</v>
      </c>
      <c r="F5" s="3" t="s">
        <v>28</v>
      </c>
      <c r="G5" s="3" t="s">
        <v>29</v>
      </c>
      <c r="H5" s="3" t="s">
        <v>30</v>
      </c>
      <c r="I5" s="3" t="s">
        <v>425</v>
      </c>
      <c r="J5" s="3" t="s">
        <v>31</v>
      </c>
      <c r="K5" s="55">
        <v>3000000</v>
      </c>
      <c r="L5" s="3"/>
    </row>
    <row r="6" spans="1:12" x14ac:dyDescent="0.25">
      <c r="A6" s="3">
        <v>5</v>
      </c>
      <c r="B6" s="54">
        <v>43832</v>
      </c>
      <c r="C6" s="3" t="s">
        <v>32</v>
      </c>
      <c r="D6" s="3" t="s">
        <v>33</v>
      </c>
      <c r="E6" s="3" t="s">
        <v>33</v>
      </c>
      <c r="F6" s="3" t="s">
        <v>34</v>
      </c>
      <c r="G6" s="3" t="s">
        <v>35</v>
      </c>
      <c r="H6" s="3" t="s">
        <v>36</v>
      </c>
      <c r="I6" s="3" t="s">
        <v>425</v>
      </c>
      <c r="J6" s="3" t="s">
        <v>37</v>
      </c>
      <c r="K6" s="55">
        <v>1800000</v>
      </c>
      <c r="L6" s="3"/>
    </row>
    <row r="7" spans="1:12" x14ac:dyDescent="0.25">
      <c r="A7" s="3">
        <v>6</v>
      </c>
      <c r="B7" s="54">
        <v>43843</v>
      </c>
      <c r="C7" s="3" t="s">
        <v>38</v>
      </c>
      <c r="D7" s="3" t="s">
        <v>304</v>
      </c>
      <c r="E7" s="3" t="s">
        <v>39</v>
      </c>
      <c r="F7" s="3" t="s">
        <v>40</v>
      </c>
      <c r="G7" s="3" t="s">
        <v>41</v>
      </c>
      <c r="H7" s="3" t="s">
        <v>42</v>
      </c>
      <c r="I7" s="3" t="s">
        <v>425</v>
      </c>
      <c r="J7" s="3" t="s">
        <v>43</v>
      </c>
      <c r="K7" s="55">
        <v>9000000</v>
      </c>
      <c r="L7" s="3"/>
    </row>
    <row r="8" spans="1:12" x14ac:dyDescent="0.25">
      <c r="A8" s="3">
        <v>7</v>
      </c>
      <c r="B8" s="54">
        <v>43840</v>
      </c>
      <c r="C8" s="3" t="s">
        <v>44</v>
      </c>
      <c r="D8" s="3" t="s">
        <v>100</v>
      </c>
      <c r="E8" s="3" t="s">
        <v>45</v>
      </c>
      <c r="F8" s="3" t="s">
        <v>46</v>
      </c>
      <c r="G8" s="3" t="s">
        <v>19</v>
      </c>
      <c r="H8" s="3" t="s">
        <v>47</v>
      </c>
      <c r="I8" s="3" t="s">
        <v>425</v>
      </c>
      <c r="J8" s="3" t="s">
        <v>15</v>
      </c>
      <c r="K8" s="55">
        <v>150000000</v>
      </c>
      <c r="L8" s="3"/>
    </row>
    <row r="9" spans="1:12" x14ac:dyDescent="0.25">
      <c r="A9" s="3">
        <v>8</v>
      </c>
      <c r="B9" s="54">
        <v>43811</v>
      </c>
      <c r="C9" s="3" t="s">
        <v>48</v>
      </c>
      <c r="D9" s="3" t="s">
        <v>284</v>
      </c>
      <c r="E9" s="3" t="s">
        <v>49</v>
      </c>
      <c r="F9" s="3" t="s">
        <v>50</v>
      </c>
      <c r="G9" s="3" t="s">
        <v>51</v>
      </c>
      <c r="H9" s="3" t="s">
        <v>52</v>
      </c>
      <c r="I9" s="3" t="s">
        <v>425</v>
      </c>
      <c r="J9" s="3" t="s">
        <v>43</v>
      </c>
      <c r="K9" s="55">
        <v>6000000</v>
      </c>
      <c r="L9" s="3"/>
    </row>
    <row r="10" spans="1:12" x14ac:dyDescent="0.25">
      <c r="A10" s="3">
        <v>9</v>
      </c>
      <c r="B10" s="54">
        <v>43805</v>
      </c>
      <c r="C10" s="3" t="s">
        <v>53</v>
      </c>
      <c r="D10" s="3" t="s">
        <v>23</v>
      </c>
      <c r="E10" s="3" t="s">
        <v>54</v>
      </c>
      <c r="F10" s="3" t="s">
        <v>55</v>
      </c>
      <c r="G10" s="3" t="s">
        <v>19</v>
      </c>
      <c r="H10" s="3" t="s">
        <v>56</v>
      </c>
      <c r="I10" s="3" t="s">
        <v>425</v>
      </c>
      <c r="J10" s="3" t="s">
        <v>57</v>
      </c>
      <c r="K10" s="55">
        <v>70000000</v>
      </c>
      <c r="L10" s="3"/>
    </row>
    <row r="11" spans="1:12" x14ac:dyDescent="0.25">
      <c r="A11" s="3">
        <v>10</v>
      </c>
      <c r="B11" s="54">
        <v>43802</v>
      </c>
      <c r="C11" s="3" t="s">
        <v>58</v>
      </c>
      <c r="D11" s="3" t="s">
        <v>203</v>
      </c>
      <c r="E11" s="3" t="s">
        <v>59</v>
      </c>
      <c r="F11" s="3" t="s">
        <v>60</v>
      </c>
      <c r="G11" s="3" t="s">
        <v>13</v>
      </c>
      <c r="H11" s="3" t="s">
        <v>61</v>
      </c>
      <c r="I11" s="3" t="s">
        <v>425</v>
      </c>
      <c r="J11" s="3" t="s">
        <v>62</v>
      </c>
      <c r="K11" s="55">
        <v>50000000</v>
      </c>
      <c r="L11" s="3"/>
    </row>
    <row r="12" spans="1:12" x14ac:dyDescent="0.25">
      <c r="A12" s="3">
        <v>11</v>
      </c>
      <c r="B12" s="54">
        <v>43812</v>
      </c>
      <c r="C12" s="3" t="s">
        <v>63</v>
      </c>
      <c r="D12" s="3" t="s">
        <v>284</v>
      </c>
      <c r="E12" s="3" t="s">
        <v>49</v>
      </c>
      <c r="F12" s="3" t="s">
        <v>64</v>
      </c>
      <c r="G12" s="3" t="s">
        <v>19</v>
      </c>
      <c r="H12" s="3" t="s">
        <v>65</v>
      </c>
      <c r="I12" s="3" t="s">
        <v>425</v>
      </c>
      <c r="J12" s="3" t="s">
        <v>66</v>
      </c>
      <c r="K12" s="55">
        <v>20000000</v>
      </c>
      <c r="L12" s="3"/>
    </row>
    <row r="13" spans="1:12" x14ac:dyDescent="0.25">
      <c r="A13" s="3">
        <v>12</v>
      </c>
      <c r="B13" s="54">
        <v>43816</v>
      </c>
      <c r="C13" s="3" t="s">
        <v>67</v>
      </c>
      <c r="D13" s="3" t="s">
        <v>160</v>
      </c>
      <c r="E13" s="3" t="s">
        <v>68</v>
      </c>
      <c r="F13" s="3" t="s">
        <v>69</v>
      </c>
      <c r="G13" s="3" t="s">
        <v>13</v>
      </c>
      <c r="H13" s="3" t="s">
        <v>70</v>
      </c>
      <c r="I13" s="3" t="s">
        <v>425</v>
      </c>
      <c r="J13" s="3" t="s">
        <v>21</v>
      </c>
      <c r="K13" s="55">
        <v>12000000</v>
      </c>
      <c r="L13" s="3"/>
    </row>
    <row r="14" spans="1:12" x14ac:dyDescent="0.25">
      <c r="A14" s="3">
        <v>13</v>
      </c>
      <c r="B14" s="54">
        <v>43815</v>
      </c>
      <c r="C14" s="3" t="s">
        <v>71</v>
      </c>
      <c r="D14" s="3" t="s">
        <v>23</v>
      </c>
      <c r="E14" s="3" t="s">
        <v>54</v>
      </c>
      <c r="F14" s="3" t="s">
        <v>72</v>
      </c>
      <c r="G14" s="3" t="s">
        <v>13</v>
      </c>
      <c r="H14" s="3" t="s">
        <v>73</v>
      </c>
      <c r="I14" s="3" t="s">
        <v>425</v>
      </c>
      <c r="J14" s="3" t="s">
        <v>74</v>
      </c>
      <c r="K14" s="55">
        <v>30000000</v>
      </c>
      <c r="L14" s="3"/>
    </row>
    <row r="15" spans="1:12" x14ac:dyDescent="0.25">
      <c r="A15" s="3">
        <v>14</v>
      </c>
      <c r="B15" s="54">
        <v>43815</v>
      </c>
      <c r="C15" s="3" t="s">
        <v>75</v>
      </c>
      <c r="D15" s="3" t="s">
        <v>203</v>
      </c>
      <c r="E15" s="3" t="s">
        <v>76</v>
      </c>
      <c r="F15" s="3" t="s">
        <v>77</v>
      </c>
      <c r="G15" s="3" t="s">
        <v>35</v>
      </c>
      <c r="H15" s="3"/>
      <c r="I15" s="3" t="s">
        <v>425</v>
      </c>
      <c r="J15" s="3" t="s">
        <v>78</v>
      </c>
      <c r="K15" s="55">
        <v>5900000</v>
      </c>
      <c r="L15" s="3"/>
    </row>
    <row r="16" spans="1:12" x14ac:dyDescent="0.25">
      <c r="A16" s="3">
        <v>15</v>
      </c>
      <c r="B16" s="54">
        <v>43813</v>
      </c>
      <c r="C16" s="3" t="s">
        <v>79</v>
      </c>
      <c r="D16" s="3" t="s">
        <v>84</v>
      </c>
      <c r="E16" s="3" t="s">
        <v>80</v>
      </c>
      <c r="F16" s="3" t="s">
        <v>81</v>
      </c>
      <c r="G16" s="3" t="s">
        <v>13</v>
      </c>
      <c r="H16" s="3" t="s">
        <v>82</v>
      </c>
      <c r="I16" s="3" t="s">
        <v>425</v>
      </c>
      <c r="J16" s="3" t="s">
        <v>37</v>
      </c>
      <c r="K16" s="55">
        <v>2000000</v>
      </c>
      <c r="L16" s="3"/>
    </row>
    <row r="17" spans="1:12" x14ac:dyDescent="0.25">
      <c r="A17" s="3">
        <v>16</v>
      </c>
      <c r="B17" s="54">
        <v>43810</v>
      </c>
      <c r="C17" s="3" t="s">
        <v>83</v>
      </c>
      <c r="D17" s="3" t="s">
        <v>84</v>
      </c>
      <c r="E17" s="3" t="s">
        <v>84</v>
      </c>
      <c r="F17" s="3" t="s">
        <v>85</v>
      </c>
      <c r="G17" s="3" t="s">
        <v>86</v>
      </c>
      <c r="H17" s="3" t="s">
        <v>87</v>
      </c>
      <c r="I17" s="3" t="s">
        <v>425</v>
      </c>
      <c r="J17" s="3" t="s">
        <v>37</v>
      </c>
      <c r="K17" s="55">
        <v>50000000</v>
      </c>
      <c r="L17" s="3"/>
    </row>
    <row r="18" spans="1:12" x14ac:dyDescent="0.25">
      <c r="A18" s="3">
        <v>17</v>
      </c>
      <c r="B18" s="54">
        <v>43819</v>
      </c>
      <c r="C18" s="3" t="s">
        <v>88</v>
      </c>
      <c r="D18" s="3" t="s">
        <v>23</v>
      </c>
      <c r="E18" s="3" t="s">
        <v>54</v>
      </c>
      <c r="F18" s="3" t="s">
        <v>89</v>
      </c>
      <c r="G18" s="3" t="s">
        <v>90</v>
      </c>
      <c r="H18" s="3" t="s">
        <v>91</v>
      </c>
      <c r="I18" s="3" t="s">
        <v>425</v>
      </c>
      <c r="J18" s="3" t="s">
        <v>92</v>
      </c>
      <c r="K18" s="55">
        <v>231000000</v>
      </c>
      <c r="L18" s="3"/>
    </row>
    <row r="19" spans="1:12" x14ac:dyDescent="0.25">
      <c r="A19" s="3">
        <v>18</v>
      </c>
      <c r="B19" s="54">
        <v>43782</v>
      </c>
      <c r="C19" s="3" t="s">
        <v>93</v>
      </c>
      <c r="D19" s="3" t="s">
        <v>284</v>
      </c>
      <c r="E19" s="3" t="s">
        <v>94</v>
      </c>
      <c r="F19" s="3" t="s">
        <v>95</v>
      </c>
      <c r="G19" s="3" t="s">
        <v>96</v>
      </c>
      <c r="H19" s="3" t="s">
        <v>97</v>
      </c>
      <c r="I19" s="3" t="s">
        <v>425</v>
      </c>
      <c r="J19" s="3" t="s">
        <v>98</v>
      </c>
      <c r="K19" s="55">
        <v>150000000</v>
      </c>
      <c r="L19" s="3"/>
    </row>
    <row r="20" spans="1:12" x14ac:dyDescent="0.25">
      <c r="A20" s="3">
        <v>19</v>
      </c>
      <c r="B20" s="54">
        <v>43783</v>
      </c>
      <c r="C20" s="3" t="s">
        <v>99</v>
      </c>
      <c r="D20" s="3" t="s">
        <v>100</v>
      </c>
      <c r="E20" s="3" t="s">
        <v>100</v>
      </c>
      <c r="F20" s="3" t="s">
        <v>101</v>
      </c>
      <c r="G20" s="3" t="s">
        <v>19</v>
      </c>
      <c r="H20" s="3" t="s">
        <v>102</v>
      </c>
      <c r="I20" s="3" t="s">
        <v>425</v>
      </c>
      <c r="J20" s="3" t="s">
        <v>26</v>
      </c>
      <c r="K20" s="55">
        <v>486000</v>
      </c>
      <c r="L20" s="3"/>
    </row>
    <row r="21" spans="1:12" x14ac:dyDescent="0.25">
      <c r="A21" s="3">
        <v>20</v>
      </c>
      <c r="B21" s="54">
        <v>43782</v>
      </c>
      <c r="C21" s="3" t="s">
        <v>103</v>
      </c>
      <c r="D21" s="3" t="s">
        <v>104</v>
      </c>
      <c r="E21" s="3" t="s">
        <v>104</v>
      </c>
      <c r="F21" s="3" t="s">
        <v>105</v>
      </c>
      <c r="G21" s="3" t="s">
        <v>19</v>
      </c>
      <c r="H21" s="3" t="s">
        <v>106</v>
      </c>
      <c r="I21" s="3" t="s">
        <v>425</v>
      </c>
      <c r="J21" s="3" t="s">
        <v>62</v>
      </c>
      <c r="K21" s="55">
        <v>1500000</v>
      </c>
      <c r="L21" s="3"/>
    </row>
    <row r="22" spans="1:12" x14ac:dyDescent="0.25">
      <c r="A22" s="3">
        <v>21</v>
      </c>
      <c r="B22" s="54">
        <v>43786</v>
      </c>
      <c r="C22" s="3" t="s">
        <v>107</v>
      </c>
      <c r="D22" s="3" t="s">
        <v>108</v>
      </c>
      <c r="E22" s="3" t="s">
        <v>108</v>
      </c>
      <c r="F22" s="3" t="s">
        <v>109</v>
      </c>
      <c r="G22" s="3" t="s">
        <v>19</v>
      </c>
      <c r="H22" s="3" t="s">
        <v>110</v>
      </c>
      <c r="I22" s="3" t="s">
        <v>425</v>
      </c>
      <c r="J22" s="3" t="s">
        <v>111</v>
      </c>
      <c r="K22" s="3" t="s">
        <v>112</v>
      </c>
      <c r="L22" s="3"/>
    </row>
    <row r="23" spans="1:12" x14ac:dyDescent="0.25">
      <c r="A23" s="3">
        <v>22</v>
      </c>
      <c r="B23" s="54">
        <v>43787</v>
      </c>
      <c r="C23" s="3" t="s">
        <v>67</v>
      </c>
      <c r="D23" s="3" t="s">
        <v>100</v>
      </c>
      <c r="E23" s="3" t="s">
        <v>113</v>
      </c>
      <c r="F23" s="3" t="s">
        <v>114</v>
      </c>
      <c r="G23" s="3" t="s">
        <v>19</v>
      </c>
      <c r="H23" s="3" t="s">
        <v>115</v>
      </c>
      <c r="I23" s="3" t="s">
        <v>425</v>
      </c>
      <c r="J23" s="3" t="s">
        <v>26</v>
      </c>
      <c r="K23" s="55">
        <v>12000000</v>
      </c>
      <c r="L23" s="3"/>
    </row>
    <row r="24" spans="1:12" x14ac:dyDescent="0.25">
      <c r="A24" s="3">
        <v>23</v>
      </c>
      <c r="B24" s="54">
        <v>43784</v>
      </c>
      <c r="C24" s="3" t="s">
        <v>116</v>
      </c>
      <c r="D24" s="3" t="s">
        <v>160</v>
      </c>
      <c r="E24" s="3" t="s">
        <v>117</v>
      </c>
      <c r="F24" s="3" t="s">
        <v>50</v>
      </c>
      <c r="G24" s="3" t="s">
        <v>13</v>
      </c>
      <c r="H24" s="3" t="s">
        <v>118</v>
      </c>
      <c r="I24" s="3" t="s">
        <v>425</v>
      </c>
      <c r="J24" s="3" t="s">
        <v>78</v>
      </c>
      <c r="K24" s="55">
        <v>26000000</v>
      </c>
      <c r="L24" s="3"/>
    </row>
    <row r="25" spans="1:12" x14ac:dyDescent="0.25">
      <c r="A25" s="3">
        <v>24</v>
      </c>
      <c r="B25" s="54">
        <v>43789</v>
      </c>
      <c r="C25" s="3" t="s">
        <v>119</v>
      </c>
      <c r="D25" s="3" t="s">
        <v>203</v>
      </c>
      <c r="E25" s="3" t="s">
        <v>27</v>
      </c>
      <c r="F25" s="3" t="s">
        <v>120</v>
      </c>
      <c r="G25" s="3" t="s">
        <v>19</v>
      </c>
      <c r="H25" s="3" t="s">
        <v>27</v>
      </c>
      <c r="I25" s="3" t="s">
        <v>425</v>
      </c>
      <c r="J25" s="3" t="s">
        <v>78</v>
      </c>
      <c r="K25" s="55">
        <v>17411265</v>
      </c>
      <c r="L25" s="3"/>
    </row>
    <row r="26" spans="1:12" x14ac:dyDescent="0.25">
      <c r="A26" s="3">
        <v>25</v>
      </c>
      <c r="B26" s="54">
        <v>43781</v>
      </c>
      <c r="C26" s="3" t="s">
        <v>121</v>
      </c>
      <c r="D26" s="3" t="s">
        <v>84</v>
      </c>
      <c r="E26" s="3" t="s">
        <v>122</v>
      </c>
      <c r="F26" s="3" t="s">
        <v>123</v>
      </c>
      <c r="G26" s="3" t="s">
        <v>51</v>
      </c>
      <c r="H26" s="3" t="s">
        <v>124</v>
      </c>
      <c r="I26" s="3" t="s">
        <v>425</v>
      </c>
      <c r="J26" s="3" t="s">
        <v>125</v>
      </c>
      <c r="K26" s="55">
        <v>1300000</v>
      </c>
      <c r="L26" s="3"/>
    </row>
    <row r="27" spans="1:12" x14ac:dyDescent="0.25">
      <c r="A27" s="3">
        <v>26</v>
      </c>
      <c r="B27" s="54">
        <v>43789</v>
      </c>
      <c r="C27" s="3" t="s">
        <v>126</v>
      </c>
      <c r="D27" s="3" t="s">
        <v>284</v>
      </c>
      <c r="E27" s="3" t="s">
        <v>127</v>
      </c>
      <c r="F27" s="3" t="s">
        <v>128</v>
      </c>
      <c r="G27" s="3" t="s">
        <v>129</v>
      </c>
      <c r="H27" s="3" t="s">
        <v>130</v>
      </c>
      <c r="I27" s="3" t="s">
        <v>425</v>
      </c>
      <c r="J27" s="3" t="s">
        <v>21</v>
      </c>
      <c r="K27" s="55">
        <v>135000000</v>
      </c>
      <c r="L27" s="3"/>
    </row>
    <row r="28" spans="1:12" x14ac:dyDescent="0.25">
      <c r="A28" s="3">
        <v>27</v>
      </c>
      <c r="B28" s="54">
        <v>43780</v>
      </c>
      <c r="C28" s="3" t="s">
        <v>131</v>
      </c>
      <c r="D28" s="3" t="s">
        <v>304</v>
      </c>
      <c r="E28" s="3" t="s">
        <v>132</v>
      </c>
      <c r="F28" s="3" t="s">
        <v>133</v>
      </c>
      <c r="G28" s="3" t="s">
        <v>134</v>
      </c>
      <c r="H28" s="3" t="s">
        <v>135</v>
      </c>
      <c r="I28" s="3" t="s">
        <v>425</v>
      </c>
      <c r="J28" s="3" t="s">
        <v>62</v>
      </c>
      <c r="K28" s="55">
        <v>300000</v>
      </c>
      <c r="L28" s="3"/>
    </row>
    <row r="29" spans="1:12" x14ac:dyDescent="0.25">
      <c r="A29" s="3">
        <v>28</v>
      </c>
      <c r="B29" s="54">
        <v>43788</v>
      </c>
      <c r="C29" s="3" t="s">
        <v>136</v>
      </c>
      <c r="D29" s="3" t="s">
        <v>23</v>
      </c>
      <c r="E29" s="3" t="s">
        <v>54</v>
      </c>
      <c r="F29" s="3" t="s">
        <v>137</v>
      </c>
      <c r="G29" s="3" t="s">
        <v>138</v>
      </c>
      <c r="H29" s="3" t="s">
        <v>139</v>
      </c>
      <c r="I29" s="3" t="s">
        <v>425</v>
      </c>
      <c r="J29" s="3" t="s">
        <v>125</v>
      </c>
      <c r="K29" s="55">
        <v>220000000</v>
      </c>
      <c r="L29" s="3"/>
    </row>
    <row r="30" spans="1:12" x14ac:dyDescent="0.25">
      <c r="A30" s="3">
        <v>29</v>
      </c>
      <c r="B30" s="54">
        <v>43787</v>
      </c>
      <c r="C30" s="3" t="s">
        <v>140</v>
      </c>
      <c r="D30" s="3" t="s">
        <v>100</v>
      </c>
      <c r="E30" s="3" t="s">
        <v>141</v>
      </c>
      <c r="F30" s="3" t="s">
        <v>142</v>
      </c>
      <c r="G30" s="3" t="s">
        <v>35</v>
      </c>
      <c r="H30" s="3" t="s">
        <v>143</v>
      </c>
      <c r="I30" s="3" t="s">
        <v>425</v>
      </c>
      <c r="J30" s="3" t="s">
        <v>26</v>
      </c>
      <c r="K30" s="55">
        <v>15800000</v>
      </c>
      <c r="L30" s="3"/>
    </row>
    <row r="31" spans="1:12" x14ac:dyDescent="0.25">
      <c r="A31" s="3">
        <v>30</v>
      </c>
      <c r="B31" s="54">
        <v>43784</v>
      </c>
      <c r="C31" s="3" t="s">
        <v>354</v>
      </c>
      <c r="D31" s="3" t="s">
        <v>304</v>
      </c>
      <c r="E31" s="3" t="s">
        <v>132</v>
      </c>
      <c r="F31" s="3" t="s">
        <v>144</v>
      </c>
      <c r="G31" s="3" t="s">
        <v>145</v>
      </c>
      <c r="H31" s="3" t="s">
        <v>146</v>
      </c>
      <c r="I31" s="3" t="s">
        <v>425</v>
      </c>
      <c r="J31" s="3" t="s">
        <v>26</v>
      </c>
      <c r="K31" s="55">
        <v>283000000</v>
      </c>
      <c r="L31" s="3"/>
    </row>
    <row r="32" spans="1:12" x14ac:dyDescent="0.25">
      <c r="A32" s="3">
        <v>31</v>
      </c>
      <c r="B32" s="54">
        <v>43788</v>
      </c>
      <c r="C32" s="3" t="s">
        <v>147</v>
      </c>
      <c r="D32" s="3" t="s">
        <v>104</v>
      </c>
      <c r="E32" s="3" t="s">
        <v>104</v>
      </c>
      <c r="F32" s="3" t="s">
        <v>148</v>
      </c>
      <c r="G32" s="3" t="s">
        <v>149</v>
      </c>
      <c r="H32" s="3" t="s">
        <v>150</v>
      </c>
      <c r="I32" s="3" t="s">
        <v>425</v>
      </c>
      <c r="J32" s="3"/>
      <c r="K32" s="55">
        <v>200000000</v>
      </c>
      <c r="L32" s="3"/>
    </row>
    <row r="33" spans="1:12" x14ac:dyDescent="0.25">
      <c r="A33" s="3">
        <v>32</v>
      </c>
      <c r="B33" s="54">
        <v>43794</v>
      </c>
      <c r="C33" s="3" t="s">
        <v>151</v>
      </c>
      <c r="D33" s="3" t="s">
        <v>203</v>
      </c>
      <c r="E33" s="3" t="s">
        <v>27</v>
      </c>
      <c r="F33" s="3" t="s">
        <v>152</v>
      </c>
      <c r="G33" s="3" t="s">
        <v>86</v>
      </c>
      <c r="H33" s="3" t="s">
        <v>153</v>
      </c>
      <c r="I33" s="3" t="s">
        <v>425</v>
      </c>
      <c r="J33" s="3" t="s">
        <v>154</v>
      </c>
      <c r="K33" s="55">
        <v>1000000000</v>
      </c>
      <c r="L33" s="3"/>
    </row>
    <row r="34" spans="1:12" x14ac:dyDescent="0.25">
      <c r="A34" s="3">
        <v>33</v>
      </c>
      <c r="B34" s="54">
        <v>43742</v>
      </c>
      <c r="C34" s="3" t="s">
        <v>155</v>
      </c>
      <c r="D34" s="3" t="s">
        <v>156</v>
      </c>
      <c r="E34" s="3" t="s">
        <v>156</v>
      </c>
      <c r="F34" s="3" t="s">
        <v>157</v>
      </c>
      <c r="G34" s="3" t="s">
        <v>13</v>
      </c>
      <c r="H34" s="3" t="s">
        <v>158</v>
      </c>
      <c r="I34" s="3" t="s">
        <v>425</v>
      </c>
      <c r="J34" s="3" t="s">
        <v>57</v>
      </c>
      <c r="K34" s="55">
        <v>45000000</v>
      </c>
      <c r="L34" s="3"/>
    </row>
    <row r="35" spans="1:12" x14ac:dyDescent="0.25">
      <c r="A35" s="3">
        <v>34</v>
      </c>
      <c r="B35" s="54">
        <v>43740</v>
      </c>
      <c r="C35" s="3" t="s">
        <v>159</v>
      </c>
      <c r="D35" s="3" t="s">
        <v>160</v>
      </c>
      <c r="E35" s="3" t="s">
        <v>160</v>
      </c>
      <c r="F35" s="3" t="s">
        <v>161</v>
      </c>
      <c r="G35" s="3" t="s">
        <v>13</v>
      </c>
      <c r="H35" s="3" t="s">
        <v>162</v>
      </c>
      <c r="I35" s="3" t="s">
        <v>425</v>
      </c>
      <c r="J35" s="3" t="s">
        <v>57</v>
      </c>
      <c r="K35" s="55">
        <v>585000000</v>
      </c>
      <c r="L35" s="3"/>
    </row>
    <row r="36" spans="1:12" x14ac:dyDescent="0.25">
      <c r="A36" s="3">
        <v>35</v>
      </c>
      <c r="B36" s="54">
        <v>43759</v>
      </c>
      <c r="C36" s="3" t="s">
        <v>163</v>
      </c>
      <c r="D36" s="3" t="s">
        <v>164</v>
      </c>
      <c r="E36" s="3" t="s">
        <v>164</v>
      </c>
      <c r="F36" s="3" t="s">
        <v>165</v>
      </c>
      <c r="G36" s="3" t="s">
        <v>19</v>
      </c>
      <c r="H36" s="3" t="s">
        <v>166</v>
      </c>
      <c r="I36" s="3" t="s">
        <v>425</v>
      </c>
      <c r="J36" s="3" t="s">
        <v>167</v>
      </c>
      <c r="K36" s="3" t="s">
        <v>168</v>
      </c>
      <c r="L36" s="3"/>
    </row>
    <row r="37" spans="1:12" x14ac:dyDescent="0.25">
      <c r="A37" s="3">
        <v>36</v>
      </c>
      <c r="B37" s="54">
        <v>43713</v>
      </c>
      <c r="C37" s="3" t="s">
        <v>169</v>
      </c>
      <c r="D37" s="3" t="s">
        <v>203</v>
      </c>
      <c r="E37" s="3" t="s">
        <v>27</v>
      </c>
      <c r="F37" s="3" t="s">
        <v>170</v>
      </c>
      <c r="G37" s="3" t="s">
        <v>51</v>
      </c>
      <c r="H37" s="3" t="s">
        <v>171</v>
      </c>
      <c r="I37" s="3" t="s">
        <v>425</v>
      </c>
      <c r="J37" s="3" t="s">
        <v>172</v>
      </c>
      <c r="K37" s="55">
        <v>4500000</v>
      </c>
      <c r="L37" s="3"/>
    </row>
    <row r="38" spans="1:12" x14ac:dyDescent="0.25">
      <c r="A38" s="3">
        <v>37</v>
      </c>
      <c r="B38" s="54">
        <v>43712</v>
      </c>
      <c r="C38" s="3" t="s">
        <v>173</v>
      </c>
      <c r="D38" s="3" t="s">
        <v>203</v>
      </c>
      <c r="E38" s="3" t="s">
        <v>27</v>
      </c>
      <c r="F38" s="3" t="s">
        <v>174</v>
      </c>
      <c r="G38" s="3" t="s">
        <v>35</v>
      </c>
      <c r="H38" s="3" t="s">
        <v>175</v>
      </c>
      <c r="I38" s="3" t="s">
        <v>425</v>
      </c>
      <c r="J38" s="3" t="s">
        <v>43</v>
      </c>
      <c r="K38" s="55">
        <v>3300000</v>
      </c>
      <c r="L38" s="3"/>
    </row>
    <row r="39" spans="1:12" x14ac:dyDescent="0.25">
      <c r="A39" s="3">
        <v>38</v>
      </c>
      <c r="B39" s="54">
        <v>43712</v>
      </c>
      <c r="C39" s="3" t="s">
        <v>176</v>
      </c>
      <c r="D39" s="3" t="s">
        <v>203</v>
      </c>
      <c r="E39" s="3" t="s">
        <v>177</v>
      </c>
      <c r="F39" s="3" t="s">
        <v>178</v>
      </c>
      <c r="G39" s="3" t="s">
        <v>35</v>
      </c>
      <c r="H39" s="3" t="s">
        <v>179</v>
      </c>
      <c r="I39" s="3" t="s">
        <v>425</v>
      </c>
      <c r="J39" s="3" t="s">
        <v>15</v>
      </c>
      <c r="K39" s="55">
        <v>6000000</v>
      </c>
      <c r="L39" s="3"/>
    </row>
    <row r="40" spans="1:12" x14ac:dyDescent="0.25">
      <c r="A40" s="3">
        <v>39</v>
      </c>
      <c r="B40" s="54">
        <v>43712</v>
      </c>
      <c r="C40" s="3" t="s">
        <v>180</v>
      </c>
      <c r="D40" s="3" t="s">
        <v>284</v>
      </c>
      <c r="E40" s="3" t="s">
        <v>127</v>
      </c>
      <c r="F40" s="3" t="s">
        <v>181</v>
      </c>
      <c r="G40" s="3" t="s">
        <v>182</v>
      </c>
      <c r="H40" s="3" t="s">
        <v>183</v>
      </c>
      <c r="I40" s="3" t="s">
        <v>425</v>
      </c>
      <c r="J40" s="3" t="s">
        <v>184</v>
      </c>
      <c r="K40" s="55">
        <v>5000000</v>
      </c>
      <c r="L40" s="3"/>
    </row>
    <row r="41" spans="1:12" x14ac:dyDescent="0.25">
      <c r="A41" s="3">
        <v>40</v>
      </c>
      <c r="B41" s="54">
        <v>43712</v>
      </c>
      <c r="C41" s="3" t="s">
        <v>185</v>
      </c>
      <c r="D41" s="3" t="s">
        <v>284</v>
      </c>
      <c r="E41" s="3" t="s">
        <v>186</v>
      </c>
      <c r="F41" s="3" t="s">
        <v>187</v>
      </c>
      <c r="G41" s="3" t="s">
        <v>188</v>
      </c>
      <c r="H41" s="3" t="s">
        <v>189</v>
      </c>
      <c r="I41" s="3" t="s">
        <v>425</v>
      </c>
      <c r="J41" s="3" t="s">
        <v>43</v>
      </c>
      <c r="K41" s="55">
        <v>18000000</v>
      </c>
      <c r="L41" s="3"/>
    </row>
    <row r="42" spans="1:12" x14ac:dyDescent="0.25">
      <c r="A42" s="3">
        <v>41</v>
      </c>
      <c r="B42" s="54">
        <v>43712</v>
      </c>
      <c r="C42" s="3" t="s">
        <v>190</v>
      </c>
      <c r="D42" s="3" t="s">
        <v>284</v>
      </c>
      <c r="E42" s="3" t="s">
        <v>191</v>
      </c>
      <c r="F42" s="3" t="s">
        <v>192</v>
      </c>
      <c r="G42" s="3" t="s">
        <v>13</v>
      </c>
      <c r="H42" s="3" t="s">
        <v>193</v>
      </c>
      <c r="I42" s="3" t="s">
        <v>425</v>
      </c>
      <c r="J42" s="3" t="s">
        <v>62</v>
      </c>
      <c r="K42" s="55">
        <v>1000000</v>
      </c>
      <c r="L42" s="3"/>
    </row>
    <row r="43" spans="1:12" x14ac:dyDescent="0.25">
      <c r="A43" s="3">
        <v>42</v>
      </c>
      <c r="B43" s="54">
        <v>43712</v>
      </c>
      <c r="C43" s="3" t="s">
        <v>194</v>
      </c>
      <c r="D43" s="3" t="s">
        <v>164</v>
      </c>
      <c r="E43" s="3" t="s">
        <v>195</v>
      </c>
      <c r="F43" s="3" t="s">
        <v>196</v>
      </c>
      <c r="G43" s="3" t="s">
        <v>35</v>
      </c>
      <c r="H43" s="3" t="s">
        <v>197</v>
      </c>
      <c r="I43" s="3" t="s">
        <v>425</v>
      </c>
      <c r="J43" s="3" t="s">
        <v>43</v>
      </c>
      <c r="K43" s="55">
        <v>10000000</v>
      </c>
      <c r="L43" s="3"/>
    </row>
    <row r="44" spans="1:12" x14ac:dyDescent="0.25">
      <c r="A44" s="3"/>
      <c r="B44" s="54"/>
      <c r="C44" s="3"/>
      <c r="D44" s="3"/>
      <c r="E44" s="3"/>
      <c r="F44" s="3"/>
      <c r="G44" s="3"/>
      <c r="H44" s="3"/>
      <c r="I44" s="3"/>
      <c r="J44" s="3"/>
      <c r="K44" s="55"/>
      <c r="L44" s="3"/>
    </row>
    <row r="45" spans="1:12" x14ac:dyDescent="0.25">
      <c r="A45" s="3">
        <v>43</v>
      </c>
      <c r="B45" s="54">
        <v>43712</v>
      </c>
      <c r="C45" s="3" t="s">
        <v>198</v>
      </c>
      <c r="D45" s="3" t="s">
        <v>100</v>
      </c>
      <c r="E45" s="3" t="s">
        <v>113</v>
      </c>
      <c r="F45" s="3" t="s">
        <v>199</v>
      </c>
      <c r="G45" s="3" t="s">
        <v>200</v>
      </c>
      <c r="H45" s="3" t="s">
        <v>201</v>
      </c>
      <c r="I45" s="3" t="s">
        <v>425</v>
      </c>
      <c r="J45" s="3" t="s">
        <v>21</v>
      </c>
      <c r="K45" s="55">
        <v>450000000</v>
      </c>
      <c r="L45" s="3"/>
    </row>
    <row r="46" spans="1:12" x14ac:dyDescent="0.25">
      <c r="A46" s="3">
        <v>44</v>
      </c>
      <c r="B46" s="54">
        <v>43711</v>
      </c>
      <c r="C46" s="3" t="s">
        <v>202</v>
      </c>
      <c r="D46" s="3" t="s">
        <v>203</v>
      </c>
      <c r="E46" s="3" t="s">
        <v>203</v>
      </c>
      <c r="F46" s="3" t="s">
        <v>204</v>
      </c>
      <c r="G46" s="3" t="s">
        <v>13</v>
      </c>
      <c r="H46" s="3" t="s">
        <v>205</v>
      </c>
      <c r="I46" s="3" t="s">
        <v>425</v>
      </c>
      <c r="J46" s="3" t="s">
        <v>43</v>
      </c>
      <c r="K46" s="55">
        <v>5000000</v>
      </c>
      <c r="L46" s="3"/>
    </row>
    <row r="47" spans="1:12" x14ac:dyDescent="0.25">
      <c r="A47" s="3">
        <v>45</v>
      </c>
      <c r="B47" s="54">
        <v>43678</v>
      </c>
      <c r="C47" s="3" t="s">
        <v>53</v>
      </c>
      <c r="D47" s="3" t="s">
        <v>23</v>
      </c>
      <c r="E47" s="3" t="s">
        <v>54</v>
      </c>
      <c r="F47" s="3" t="s">
        <v>206</v>
      </c>
      <c r="G47" s="3" t="s">
        <v>19</v>
      </c>
      <c r="H47" s="3" t="s">
        <v>207</v>
      </c>
      <c r="I47" s="3" t="s">
        <v>425</v>
      </c>
      <c r="J47" s="3" t="s">
        <v>21</v>
      </c>
      <c r="K47" s="55">
        <v>20000000</v>
      </c>
      <c r="L47" s="3" t="s">
        <v>208</v>
      </c>
    </row>
    <row r="48" spans="1:12" x14ac:dyDescent="0.25">
      <c r="A48" s="3">
        <v>46</v>
      </c>
      <c r="B48" s="54">
        <v>43678</v>
      </c>
      <c r="C48" s="3" t="s">
        <v>209</v>
      </c>
      <c r="D48" s="3" t="s">
        <v>203</v>
      </c>
      <c r="E48" s="3" t="s">
        <v>76</v>
      </c>
      <c r="F48" s="3" t="s">
        <v>210</v>
      </c>
      <c r="G48" s="3" t="s">
        <v>29</v>
      </c>
      <c r="H48" s="3" t="s">
        <v>211</v>
      </c>
      <c r="I48" s="3" t="s">
        <v>425</v>
      </c>
      <c r="J48" s="3" t="s">
        <v>43</v>
      </c>
      <c r="K48" s="55">
        <v>5000000</v>
      </c>
      <c r="L48" s="3" t="s">
        <v>208</v>
      </c>
    </row>
    <row r="49" spans="1:12" x14ac:dyDescent="0.25">
      <c r="A49" s="3">
        <v>47</v>
      </c>
      <c r="B49" s="54">
        <v>43678</v>
      </c>
      <c r="C49" s="3" t="s">
        <v>212</v>
      </c>
      <c r="D49" s="3" t="s">
        <v>160</v>
      </c>
      <c r="E49" s="3" t="s">
        <v>213</v>
      </c>
      <c r="F49" s="3" t="s">
        <v>214</v>
      </c>
      <c r="G49" s="3" t="s">
        <v>13</v>
      </c>
      <c r="H49" s="3"/>
      <c r="I49" s="3" t="s">
        <v>425</v>
      </c>
      <c r="J49" s="3" t="s">
        <v>215</v>
      </c>
      <c r="K49" s="55">
        <v>1600000</v>
      </c>
      <c r="L49" s="3" t="s">
        <v>208</v>
      </c>
    </row>
    <row r="50" spans="1:12" x14ac:dyDescent="0.25">
      <c r="A50" s="3">
        <v>48</v>
      </c>
      <c r="B50" s="54">
        <v>43678</v>
      </c>
      <c r="C50" s="3" t="s">
        <v>216</v>
      </c>
      <c r="D50" s="3" t="s">
        <v>203</v>
      </c>
      <c r="E50" s="3" t="s">
        <v>76</v>
      </c>
      <c r="F50" s="3" t="s">
        <v>217</v>
      </c>
      <c r="G50" s="3" t="s">
        <v>35</v>
      </c>
      <c r="H50" s="3" t="s">
        <v>218</v>
      </c>
      <c r="I50" s="3" t="s">
        <v>425</v>
      </c>
      <c r="J50" s="3" t="s">
        <v>219</v>
      </c>
      <c r="K50" s="55">
        <v>140000000</v>
      </c>
      <c r="L50" s="3" t="s">
        <v>208</v>
      </c>
    </row>
    <row r="51" spans="1:12" x14ac:dyDescent="0.25">
      <c r="A51" s="3">
        <v>49</v>
      </c>
      <c r="B51" s="54">
        <v>43678</v>
      </c>
      <c r="C51" s="3" t="s">
        <v>220</v>
      </c>
      <c r="D51" s="3" t="s">
        <v>284</v>
      </c>
      <c r="E51" s="3" t="s">
        <v>191</v>
      </c>
      <c r="F51" s="3" t="s">
        <v>221</v>
      </c>
      <c r="G51" s="3" t="s">
        <v>86</v>
      </c>
      <c r="H51" s="3" t="s">
        <v>222</v>
      </c>
      <c r="I51" s="3" t="s">
        <v>425</v>
      </c>
      <c r="J51" s="3" t="s">
        <v>167</v>
      </c>
      <c r="K51" s="55">
        <v>38080000</v>
      </c>
      <c r="L51" s="3" t="s">
        <v>208</v>
      </c>
    </row>
    <row r="52" spans="1:12" x14ac:dyDescent="0.25">
      <c r="A52" s="3">
        <v>50</v>
      </c>
      <c r="B52" s="54">
        <v>43689</v>
      </c>
      <c r="C52" s="3" t="s">
        <v>223</v>
      </c>
      <c r="D52" s="3" t="s">
        <v>23</v>
      </c>
      <c r="E52" s="3" t="s">
        <v>54</v>
      </c>
      <c r="F52" s="3" t="s">
        <v>224</v>
      </c>
      <c r="G52" s="3" t="s">
        <v>13</v>
      </c>
      <c r="H52" s="3" t="s">
        <v>225</v>
      </c>
      <c r="I52" s="3" t="s">
        <v>425</v>
      </c>
      <c r="J52" s="3" t="s">
        <v>57</v>
      </c>
      <c r="K52" s="55">
        <v>125000000</v>
      </c>
      <c r="L52" s="3" t="s">
        <v>208</v>
      </c>
    </row>
    <row r="53" spans="1:12" x14ac:dyDescent="0.25">
      <c r="A53" s="3">
        <v>51</v>
      </c>
      <c r="B53" s="54">
        <v>43690</v>
      </c>
      <c r="C53" s="3" t="s">
        <v>226</v>
      </c>
      <c r="D53" s="3" t="s">
        <v>23</v>
      </c>
      <c r="E53" s="3" t="s">
        <v>54</v>
      </c>
      <c r="F53" s="3" t="s">
        <v>227</v>
      </c>
      <c r="G53" s="3" t="s">
        <v>228</v>
      </c>
      <c r="H53" s="3" t="s">
        <v>229</v>
      </c>
      <c r="I53" s="3" t="s">
        <v>425</v>
      </c>
      <c r="J53" s="3" t="s">
        <v>57</v>
      </c>
      <c r="K53" s="55">
        <v>11000000</v>
      </c>
      <c r="L53" s="3" t="s">
        <v>208</v>
      </c>
    </row>
    <row r="54" spans="1:12" x14ac:dyDescent="0.25">
      <c r="A54" s="3">
        <v>52</v>
      </c>
      <c r="B54" s="54">
        <v>43690</v>
      </c>
      <c r="C54" s="3" t="s">
        <v>230</v>
      </c>
      <c r="D54" s="3" t="s">
        <v>156</v>
      </c>
      <c r="E54" s="3" t="s">
        <v>231</v>
      </c>
      <c r="F54" s="3" t="s">
        <v>232</v>
      </c>
      <c r="G54" s="3" t="s">
        <v>233</v>
      </c>
      <c r="H54" s="3" t="s">
        <v>234</v>
      </c>
      <c r="I54" s="3" t="s">
        <v>425</v>
      </c>
      <c r="J54" s="3" t="s">
        <v>21</v>
      </c>
      <c r="K54" s="55">
        <v>51000000</v>
      </c>
      <c r="L54" s="3" t="s">
        <v>208</v>
      </c>
    </row>
    <row r="55" spans="1:12" x14ac:dyDescent="0.25">
      <c r="A55" s="3">
        <v>53</v>
      </c>
      <c r="B55" s="54">
        <v>43700</v>
      </c>
      <c r="C55" s="3" t="s">
        <v>235</v>
      </c>
      <c r="D55" s="3" t="s">
        <v>55</v>
      </c>
      <c r="E55" s="3" t="s">
        <v>206</v>
      </c>
      <c r="F55" s="3" t="s">
        <v>236</v>
      </c>
      <c r="G55" s="3" t="s">
        <v>96</v>
      </c>
      <c r="H55" s="3" t="s">
        <v>237</v>
      </c>
      <c r="I55" s="3" t="s">
        <v>425</v>
      </c>
      <c r="J55" s="3" t="s">
        <v>26</v>
      </c>
      <c r="K55" s="55">
        <v>37000000</v>
      </c>
      <c r="L55" s="3" t="s">
        <v>208</v>
      </c>
    </row>
    <row r="56" spans="1:12" x14ac:dyDescent="0.25">
      <c r="A56" s="3">
        <v>54</v>
      </c>
      <c r="B56" s="54">
        <v>43700</v>
      </c>
      <c r="C56" s="3" t="s">
        <v>238</v>
      </c>
      <c r="D56" s="3" t="s">
        <v>164</v>
      </c>
      <c r="E56" s="3" t="s">
        <v>164</v>
      </c>
      <c r="F56" s="3" t="s">
        <v>239</v>
      </c>
      <c r="G56" s="3" t="s">
        <v>13</v>
      </c>
      <c r="H56" s="3" t="s">
        <v>240</v>
      </c>
      <c r="I56" s="3" t="s">
        <v>425</v>
      </c>
      <c r="J56" s="3" t="s">
        <v>37</v>
      </c>
      <c r="K56" s="55">
        <v>500000</v>
      </c>
      <c r="L56" s="3" t="s">
        <v>208</v>
      </c>
    </row>
    <row r="57" spans="1:12" x14ac:dyDescent="0.25">
      <c r="A57" s="3">
        <v>55</v>
      </c>
      <c r="B57" s="54">
        <v>43700</v>
      </c>
      <c r="C57" s="3" t="s">
        <v>241</v>
      </c>
      <c r="D57" s="3" t="s">
        <v>203</v>
      </c>
      <c r="E57" s="3" t="s">
        <v>27</v>
      </c>
      <c r="F57" s="3" t="s">
        <v>242</v>
      </c>
      <c r="G57" s="3" t="s">
        <v>243</v>
      </c>
      <c r="H57" s="3" t="s">
        <v>244</v>
      </c>
      <c r="I57" s="3" t="s">
        <v>425</v>
      </c>
      <c r="J57" s="3" t="s">
        <v>57</v>
      </c>
      <c r="K57" s="55">
        <v>110000000</v>
      </c>
      <c r="L57" s="3" t="s">
        <v>208</v>
      </c>
    </row>
    <row r="58" spans="1:12" x14ac:dyDescent="0.25">
      <c r="A58" s="3">
        <v>56</v>
      </c>
      <c r="B58" s="54">
        <v>43699</v>
      </c>
      <c r="C58" s="3" t="s">
        <v>245</v>
      </c>
      <c r="D58" s="3" t="s">
        <v>203</v>
      </c>
      <c r="E58" s="3" t="s">
        <v>27</v>
      </c>
      <c r="F58" s="3" t="s">
        <v>246</v>
      </c>
      <c r="G58" s="3" t="s">
        <v>19</v>
      </c>
      <c r="H58" s="3" t="s">
        <v>14</v>
      </c>
      <c r="I58" s="3" t="s">
        <v>425</v>
      </c>
      <c r="J58" s="3" t="s">
        <v>247</v>
      </c>
      <c r="K58" s="55">
        <v>15000000</v>
      </c>
      <c r="L58" s="3" t="s">
        <v>208</v>
      </c>
    </row>
    <row r="59" spans="1:12" x14ac:dyDescent="0.25">
      <c r="A59" s="3">
        <v>57</v>
      </c>
      <c r="B59" s="54">
        <v>43698</v>
      </c>
      <c r="C59" s="3" t="s">
        <v>248</v>
      </c>
      <c r="D59" s="3" t="s">
        <v>108</v>
      </c>
      <c r="E59" s="3" t="s">
        <v>108</v>
      </c>
      <c r="F59" s="3" t="s">
        <v>249</v>
      </c>
      <c r="G59" s="3" t="s">
        <v>13</v>
      </c>
      <c r="H59" s="3" t="s">
        <v>250</v>
      </c>
      <c r="I59" s="3" t="s">
        <v>425</v>
      </c>
      <c r="J59" s="3" t="s">
        <v>21</v>
      </c>
      <c r="K59" s="55">
        <v>6590000</v>
      </c>
      <c r="L59" s="3" t="s">
        <v>208</v>
      </c>
    </row>
    <row r="60" spans="1:12" x14ac:dyDescent="0.25">
      <c r="A60" s="3">
        <v>58</v>
      </c>
      <c r="B60" s="54">
        <v>43700</v>
      </c>
      <c r="C60" s="3" t="s">
        <v>251</v>
      </c>
      <c r="D60" s="3" t="s">
        <v>284</v>
      </c>
      <c r="E60" s="3" t="s">
        <v>252</v>
      </c>
      <c r="F60" s="3" t="s">
        <v>253</v>
      </c>
      <c r="G60" s="3" t="s">
        <v>86</v>
      </c>
      <c r="H60" s="3" t="s">
        <v>254</v>
      </c>
      <c r="I60" s="3" t="s">
        <v>425</v>
      </c>
      <c r="J60" s="3" t="s">
        <v>37</v>
      </c>
      <c r="K60" s="55">
        <v>1000000</v>
      </c>
      <c r="L60" s="3" t="s">
        <v>208</v>
      </c>
    </row>
    <row r="61" spans="1:12" x14ac:dyDescent="0.25">
      <c r="A61" s="3">
        <v>59</v>
      </c>
      <c r="B61" s="54">
        <v>43696</v>
      </c>
      <c r="C61" s="3" t="s">
        <v>255</v>
      </c>
      <c r="D61" s="3" t="s">
        <v>256</v>
      </c>
      <c r="E61" s="3" t="s">
        <v>256</v>
      </c>
      <c r="F61" s="3" t="s">
        <v>257</v>
      </c>
      <c r="G61" s="3" t="s">
        <v>19</v>
      </c>
      <c r="H61" s="3" t="s">
        <v>258</v>
      </c>
      <c r="I61" s="3" t="s">
        <v>425</v>
      </c>
      <c r="J61" s="3" t="s">
        <v>43</v>
      </c>
      <c r="K61" s="3" t="s">
        <v>259</v>
      </c>
      <c r="L61" s="3" t="s">
        <v>208</v>
      </c>
    </row>
    <row r="62" spans="1:12" x14ac:dyDescent="0.25">
      <c r="A62" s="3">
        <v>60</v>
      </c>
      <c r="B62" s="54">
        <v>43696</v>
      </c>
      <c r="C62" s="3" t="s">
        <v>260</v>
      </c>
      <c r="D62" s="3" t="s">
        <v>23</v>
      </c>
      <c r="E62" s="3" t="s">
        <v>54</v>
      </c>
      <c r="F62" s="3" t="s">
        <v>261</v>
      </c>
      <c r="G62" s="3" t="s">
        <v>19</v>
      </c>
      <c r="H62" s="3" t="s">
        <v>262</v>
      </c>
      <c r="I62" s="3" t="s">
        <v>425</v>
      </c>
      <c r="J62" s="3" t="s">
        <v>66</v>
      </c>
      <c r="K62" s="55">
        <v>70000000</v>
      </c>
      <c r="L62" s="3" t="s">
        <v>208</v>
      </c>
    </row>
    <row r="63" spans="1:12" x14ac:dyDescent="0.25">
      <c r="A63" s="3">
        <v>61</v>
      </c>
      <c r="B63" s="54">
        <v>43704</v>
      </c>
      <c r="C63" s="3" t="s">
        <v>263</v>
      </c>
      <c r="D63" s="3" t="s">
        <v>304</v>
      </c>
      <c r="E63" s="3" t="s">
        <v>17</v>
      </c>
      <c r="F63" s="3" t="s">
        <v>264</v>
      </c>
      <c r="G63" s="3" t="s">
        <v>13</v>
      </c>
      <c r="H63" s="3" t="s">
        <v>265</v>
      </c>
      <c r="I63" s="3" t="s">
        <v>425</v>
      </c>
      <c r="J63" s="3" t="s">
        <v>26</v>
      </c>
      <c r="K63" s="55">
        <v>3900000000</v>
      </c>
      <c r="L63" s="3" t="s">
        <v>208</v>
      </c>
    </row>
    <row r="64" spans="1:12" x14ac:dyDescent="0.25">
      <c r="A64" s="3">
        <v>62</v>
      </c>
      <c r="B64" s="54">
        <v>43648</v>
      </c>
      <c r="C64" s="3" t="s">
        <v>266</v>
      </c>
      <c r="D64" s="3" t="s">
        <v>203</v>
      </c>
      <c r="E64" s="3" t="s">
        <v>76</v>
      </c>
      <c r="F64" s="3" t="s">
        <v>267</v>
      </c>
      <c r="G64" s="3" t="s">
        <v>19</v>
      </c>
      <c r="H64" s="3" t="s">
        <v>268</v>
      </c>
      <c r="I64" s="3" t="s">
        <v>425</v>
      </c>
      <c r="J64" s="3" t="s">
        <v>26</v>
      </c>
      <c r="K64" s="55">
        <v>19000000</v>
      </c>
      <c r="L64" s="3" t="s">
        <v>208</v>
      </c>
    </row>
    <row r="65" spans="1:12" x14ac:dyDescent="0.25">
      <c r="A65" s="3">
        <v>63</v>
      </c>
      <c r="B65" s="54">
        <v>43648</v>
      </c>
      <c r="C65" s="3" t="s">
        <v>269</v>
      </c>
      <c r="D65" s="3" t="s">
        <v>284</v>
      </c>
      <c r="E65" s="3" t="s">
        <v>191</v>
      </c>
      <c r="F65" s="3" t="s">
        <v>270</v>
      </c>
      <c r="G65" s="3" t="s">
        <v>271</v>
      </c>
      <c r="H65" s="3" t="s">
        <v>272</v>
      </c>
      <c r="I65" s="3" t="s">
        <v>425</v>
      </c>
      <c r="J65" s="3" t="s">
        <v>273</v>
      </c>
      <c r="K65" s="55">
        <v>2500000</v>
      </c>
      <c r="L65" s="3" t="s">
        <v>208</v>
      </c>
    </row>
    <row r="66" spans="1:12" x14ac:dyDescent="0.25">
      <c r="A66" s="3">
        <v>64</v>
      </c>
      <c r="B66" s="54">
        <v>43647</v>
      </c>
      <c r="C66" s="3" t="s">
        <v>274</v>
      </c>
      <c r="D66" s="3" t="s">
        <v>164</v>
      </c>
      <c r="E66" s="3" t="s">
        <v>275</v>
      </c>
      <c r="F66" s="3" t="s">
        <v>276</v>
      </c>
      <c r="G66" s="3" t="s">
        <v>29</v>
      </c>
      <c r="H66" s="3" t="s">
        <v>277</v>
      </c>
      <c r="I66" s="3" t="s">
        <v>425</v>
      </c>
      <c r="J66" s="3" t="s">
        <v>278</v>
      </c>
      <c r="K66" s="55">
        <v>145000</v>
      </c>
      <c r="L66" s="3" t="s">
        <v>208</v>
      </c>
    </row>
    <row r="67" spans="1:12" x14ac:dyDescent="0.25">
      <c r="A67" s="3">
        <v>65</v>
      </c>
      <c r="B67" s="54">
        <v>43649</v>
      </c>
      <c r="C67" s="3" t="s">
        <v>279</v>
      </c>
      <c r="D67" s="3" t="s">
        <v>304</v>
      </c>
      <c r="E67" s="3" t="s">
        <v>280</v>
      </c>
      <c r="F67" s="3" t="s">
        <v>281</v>
      </c>
      <c r="G67" s="3" t="s">
        <v>145</v>
      </c>
      <c r="H67" s="3" t="s">
        <v>282</v>
      </c>
      <c r="I67" s="3" t="s">
        <v>425</v>
      </c>
      <c r="J67" s="3" t="s">
        <v>283</v>
      </c>
      <c r="K67" s="55">
        <v>1000000</v>
      </c>
      <c r="L67" s="3" t="s">
        <v>208</v>
      </c>
    </row>
    <row r="68" spans="1:12" x14ac:dyDescent="0.25">
      <c r="A68" s="3">
        <v>66</v>
      </c>
      <c r="B68" s="54">
        <v>43647</v>
      </c>
      <c r="C68" s="3" t="s">
        <v>230</v>
      </c>
      <c r="D68" s="3" t="s">
        <v>284</v>
      </c>
      <c r="E68" s="3" t="s">
        <v>284</v>
      </c>
      <c r="F68" s="3" t="s">
        <v>285</v>
      </c>
      <c r="G68" s="3" t="s">
        <v>286</v>
      </c>
      <c r="H68" s="3" t="s">
        <v>234</v>
      </c>
      <c r="I68" s="3" t="s">
        <v>425</v>
      </c>
      <c r="J68" s="3" t="s">
        <v>21</v>
      </c>
      <c r="K68" s="55">
        <v>38080000</v>
      </c>
      <c r="L68" s="3" t="s">
        <v>208</v>
      </c>
    </row>
    <row r="69" spans="1:12" x14ac:dyDescent="0.25">
      <c r="A69" s="3">
        <v>67</v>
      </c>
      <c r="B69" s="54">
        <v>43650</v>
      </c>
      <c r="C69" s="3" t="s">
        <v>287</v>
      </c>
      <c r="D69" s="3" t="s">
        <v>108</v>
      </c>
      <c r="E69" s="3" t="s">
        <v>108</v>
      </c>
      <c r="F69" s="3" t="s">
        <v>288</v>
      </c>
      <c r="G69" s="3" t="s">
        <v>29</v>
      </c>
      <c r="H69" s="3" t="s">
        <v>289</v>
      </c>
      <c r="I69" s="3" t="s">
        <v>425</v>
      </c>
      <c r="J69" s="3" t="s">
        <v>37</v>
      </c>
      <c r="K69" s="55">
        <v>500000</v>
      </c>
      <c r="L69" s="3" t="s">
        <v>208</v>
      </c>
    </row>
    <row r="70" spans="1:12" x14ac:dyDescent="0.25">
      <c r="A70" s="3">
        <v>68</v>
      </c>
      <c r="B70" s="54">
        <v>43656</v>
      </c>
      <c r="C70" s="3" t="s">
        <v>11</v>
      </c>
      <c r="D70" s="3" t="s">
        <v>284</v>
      </c>
      <c r="E70" s="3" t="s">
        <v>252</v>
      </c>
      <c r="F70" s="3" t="s">
        <v>104</v>
      </c>
      <c r="G70" s="3" t="s">
        <v>13</v>
      </c>
      <c r="H70" s="3" t="s">
        <v>290</v>
      </c>
      <c r="I70" s="3" t="s">
        <v>425</v>
      </c>
      <c r="J70" s="3" t="s">
        <v>15</v>
      </c>
      <c r="K70" s="55">
        <v>150000000</v>
      </c>
      <c r="L70" s="3" t="s">
        <v>208</v>
      </c>
    </row>
    <row r="71" spans="1:12" x14ac:dyDescent="0.25">
      <c r="A71" s="3">
        <v>69</v>
      </c>
      <c r="B71" s="54">
        <v>43657</v>
      </c>
      <c r="C71" s="3" t="s">
        <v>291</v>
      </c>
      <c r="D71" s="3" t="s">
        <v>23</v>
      </c>
      <c r="E71" s="3" t="s">
        <v>54</v>
      </c>
      <c r="F71" s="3" t="s">
        <v>292</v>
      </c>
      <c r="G71" s="3" t="s">
        <v>271</v>
      </c>
      <c r="H71" s="3" t="s">
        <v>293</v>
      </c>
      <c r="I71" s="3" t="s">
        <v>425</v>
      </c>
      <c r="J71" s="3" t="s">
        <v>57</v>
      </c>
      <c r="K71" s="55">
        <v>60000000</v>
      </c>
      <c r="L71" s="3" t="s">
        <v>208</v>
      </c>
    </row>
    <row r="72" spans="1:12" x14ac:dyDescent="0.25">
      <c r="A72" s="3">
        <v>70</v>
      </c>
      <c r="B72" s="54">
        <v>43656</v>
      </c>
      <c r="C72" s="3" t="s">
        <v>294</v>
      </c>
      <c r="D72" s="3" t="s">
        <v>284</v>
      </c>
      <c r="E72" s="3" t="s">
        <v>295</v>
      </c>
      <c r="F72" s="3" t="s">
        <v>39</v>
      </c>
      <c r="G72" s="3" t="s">
        <v>271</v>
      </c>
      <c r="H72" s="3" t="s">
        <v>259</v>
      </c>
      <c r="I72" s="3" t="s">
        <v>425</v>
      </c>
      <c r="J72" s="3" t="s">
        <v>26</v>
      </c>
      <c r="K72" s="55">
        <v>16000000</v>
      </c>
      <c r="L72" s="3" t="s">
        <v>208</v>
      </c>
    </row>
    <row r="73" spans="1:12" x14ac:dyDescent="0.25">
      <c r="A73" s="3">
        <v>71</v>
      </c>
      <c r="B73" s="54">
        <v>43656</v>
      </c>
      <c r="C73" s="3" t="s">
        <v>296</v>
      </c>
      <c r="D73" s="3" t="s">
        <v>284</v>
      </c>
      <c r="E73" s="3" t="s">
        <v>295</v>
      </c>
      <c r="F73" s="3" t="s">
        <v>297</v>
      </c>
      <c r="G73" s="3" t="s">
        <v>298</v>
      </c>
      <c r="H73" s="3" t="s">
        <v>299</v>
      </c>
      <c r="I73" s="3" t="s">
        <v>425</v>
      </c>
      <c r="J73" s="3" t="s">
        <v>26</v>
      </c>
      <c r="K73" s="55">
        <v>5750000</v>
      </c>
      <c r="L73" s="3" t="s">
        <v>208</v>
      </c>
    </row>
    <row r="74" spans="1:12" x14ac:dyDescent="0.25">
      <c r="A74" s="3">
        <v>72</v>
      </c>
      <c r="B74" s="54">
        <v>43656</v>
      </c>
      <c r="C74" s="3" t="s">
        <v>300</v>
      </c>
      <c r="D74" s="3" t="s">
        <v>100</v>
      </c>
      <c r="E74" s="3" t="s">
        <v>141</v>
      </c>
      <c r="F74" s="3" t="s">
        <v>301</v>
      </c>
      <c r="G74" s="3" t="s">
        <v>35</v>
      </c>
      <c r="H74" s="3" t="s">
        <v>302</v>
      </c>
      <c r="I74" s="3" t="s">
        <v>425</v>
      </c>
      <c r="J74" s="3" t="s">
        <v>43</v>
      </c>
      <c r="K74" s="55">
        <v>2500000</v>
      </c>
      <c r="L74" s="3" t="s">
        <v>208</v>
      </c>
    </row>
    <row r="75" spans="1:12" x14ac:dyDescent="0.25">
      <c r="A75" s="3">
        <v>73</v>
      </c>
      <c r="B75" s="54">
        <v>43655</v>
      </c>
      <c r="C75" s="3" t="s">
        <v>303</v>
      </c>
      <c r="D75" s="3" t="s">
        <v>304</v>
      </c>
      <c r="E75" s="3" t="s">
        <v>304</v>
      </c>
      <c r="F75" s="3" t="s">
        <v>305</v>
      </c>
      <c r="G75" s="3" t="s">
        <v>35</v>
      </c>
      <c r="H75" s="3" t="s">
        <v>306</v>
      </c>
      <c r="I75" s="3" t="s">
        <v>425</v>
      </c>
      <c r="J75" s="3" t="s">
        <v>43</v>
      </c>
      <c r="K75" s="55">
        <v>1000000</v>
      </c>
      <c r="L75" s="3" t="s">
        <v>208</v>
      </c>
    </row>
    <row r="76" spans="1:12" x14ac:dyDescent="0.25">
      <c r="A76" s="3">
        <v>74</v>
      </c>
      <c r="B76" s="54">
        <v>43654</v>
      </c>
      <c r="C76" s="3" t="s">
        <v>307</v>
      </c>
      <c r="D76" s="3" t="s">
        <v>284</v>
      </c>
      <c r="E76" s="3" t="s">
        <v>252</v>
      </c>
      <c r="F76" s="3" t="s">
        <v>308</v>
      </c>
      <c r="G76" s="3" t="s">
        <v>309</v>
      </c>
      <c r="H76" s="3" t="s">
        <v>310</v>
      </c>
      <c r="I76" s="3" t="s">
        <v>425</v>
      </c>
      <c r="J76" s="3" t="s">
        <v>311</v>
      </c>
      <c r="K76" s="55">
        <v>319605</v>
      </c>
      <c r="L76" s="3" t="s">
        <v>208</v>
      </c>
    </row>
    <row r="77" spans="1:12" x14ac:dyDescent="0.25">
      <c r="A77" s="3">
        <v>75</v>
      </c>
      <c r="B77" s="54">
        <v>43621</v>
      </c>
      <c r="C77" s="3" t="s">
        <v>312</v>
      </c>
      <c r="D77" s="3" t="s">
        <v>23</v>
      </c>
      <c r="E77" s="3" t="s">
        <v>54</v>
      </c>
      <c r="F77" s="3" t="s">
        <v>313</v>
      </c>
      <c r="G77" s="3" t="s">
        <v>13</v>
      </c>
      <c r="H77" s="3" t="s">
        <v>314</v>
      </c>
      <c r="I77" s="3" t="s">
        <v>425</v>
      </c>
      <c r="J77" s="3" t="s">
        <v>21</v>
      </c>
      <c r="K77" s="55">
        <v>51000000</v>
      </c>
      <c r="L77" s="3" t="s">
        <v>208</v>
      </c>
    </row>
    <row r="78" spans="1:12" x14ac:dyDescent="0.25">
      <c r="A78" s="3">
        <v>76</v>
      </c>
      <c r="B78" s="54">
        <v>43620</v>
      </c>
      <c r="C78" s="3" t="s">
        <v>315</v>
      </c>
      <c r="D78" s="3" t="s">
        <v>108</v>
      </c>
      <c r="E78" s="3" t="s">
        <v>108</v>
      </c>
      <c r="F78" s="3" t="s">
        <v>316</v>
      </c>
      <c r="G78" s="3" t="s">
        <v>29</v>
      </c>
      <c r="H78" s="3" t="s">
        <v>317</v>
      </c>
      <c r="I78" s="3" t="s">
        <v>425</v>
      </c>
      <c r="J78" s="3" t="s">
        <v>78</v>
      </c>
      <c r="K78" s="55">
        <v>10000000</v>
      </c>
      <c r="L78" s="3" t="s">
        <v>208</v>
      </c>
    </row>
    <row r="79" spans="1:12" x14ac:dyDescent="0.25">
      <c r="A79" s="3">
        <v>77</v>
      </c>
      <c r="B79" s="54">
        <v>43619</v>
      </c>
      <c r="C79" s="3" t="s">
        <v>318</v>
      </c>
      <c r="D79" s="3" t="s">
        <v>23</v>
      </c>
      <c r="E79" s="3" t="s">
        <v>54</v>
      </c>
      <c r="F79" s="3" t="s">
        <v>45</v>
      </c>
      <c r="G79" s="3" t="s">
        <v>19</v>
      </c>
      <c r="H79" s="3" t="s">
        <v>319</v>
      </c>
      <c r="I79" s="3" t="s">
        <v>425</v>
      </c>
      <c r="J79" s="3"/>
      <c r="K79" s="56">
        <v>4889975.54</v>
      </c>
      <c r="L79" s="3" t="s">
        <v>208</v>
      </c>
    </row>
    <row r="80" spans="1:12" x14ac:dyDescent="0.25">
      <c r="A80" s="3"/>
      <c r="B80" s="54"/>
      <c r="C80" s="3"/>
      <c r="D80" s="3"/>
      <c r="E80" s="3"/>
      <c r="F80" s="3"/>
      <c r="G80" s="3"/>
      <c r="H80" s="3"/>
      <c r="I80" s="3"/>
      <c r="J80" s="3"/>
      <c r="K80" s="56"/>
      <c r="L80" s="3"/>
    </row>
    <row r="81" spans="1:12" x14ac:dyDescent="0.25">
      <c r="A81" s="3">
        <v>78</v>
      </c>
      <c r="B81" s="54">
        <v>43619</v>
      </c>
      <c r="C81" s="3" t="s">
        <v>320</v>
      </c>
      <c r="D81" s="3" t="s">
        <v>203</v>
      </c>
      <c r="E81" s="3" t="s">
        <v>76</v>
      </c>
      <c r="F81" s="3" t="s">
        <v>27</v>
      </c>
      <c r="G81" s="3" t="s">
        <v>13</v>
      </c>
      <c r="H81" s="3" t="s">
        <v>321</v>
      </c>
      <c r="I81" s="3" t="s">
        <v>425</v>
      </c>
      <c r="J81" s="3" t="s">
        <v>43</v>
      </c>
      <c r="K81" s="55">
        <v>9000000</v>
      </c>
      <c r="L81" s="3" t="s">
        <v>208</v>
      </c>
    </row>
    <row r="82" spans="1:12" x14ac:dyDescent="0.25">
      <c r="A82" s="3">
        <v>79</v>
      </c>
      <c r="B82" s="54">
        <v>43620</v>
      </c>
      <c r="C82" s="3" t="s">
        <v>322</v>
      </c>
      <c r="D82" s="3" t="s">
        <v>203</v>
      </c>
      <c r="E82" s="3" t="s">
        <v>76</v>
      </c>
      <c r="F82" s="3" t="s">
        <v>27</v>
      </c>
      <c r="G82" s="3" t="s">
        <v>29</v>
      </c>
      <c r="H82" s="3" t="s">
        <v>323</v>
      </c>
      <c r="I82" s="3" t="s">
        <v>425</v>
      </c>
      <c r="J82" s="3" t="s">
        <v>26</v>
      </c>
      <c r="K82" s="55">
        <v>75000000</v>
      </c>
      <c r="L82" s="3" t="s">
        <v>208</v>
      </c>
    </row>
    <row r="83" spans="1:12" x14ac:dyDescent="0.25">
      <c r="A83" s="3">
        <v>80</v>
      </c>
      <c r="B83" s="54">
        <v>43620</v>
      </c>
      <c r="C83" s="3" t="s">
        <v>324</v>
      </c>
      <c r="D83" s="3" t="s">
        <v>325</v>
      </c>
      <c r="E83" s="3" t="s">
        <v>325</v>
      </c>
      <c r="F83" s="3" t="s">
        <v>326</v>
      </c>
      <c r="G83" s="3" t="s">
        <v>182</v>
      </c>
      <c r="H83" s="3" t="s">
        <v>327</v>
      </c>
      <c r="I83" s="3" t="s">
        <v>425</v>
      </c>
      <c r="J83" s="3" t="s">
        <v>328</v>
      </c>
      <c r="K83" s="55">
        <v>26000000</v>
      </c>
      <c r="L83" s="3" t="s">
        <v>208</v>
      </c>
    </row>
    <row r="84" spans="1:12" x14ac:dyDescent="0.25">
      <c r="A84" s="3">
        <v>81</v>
      </c>
      <c r="B84" s="54">
        <v>43619</v>
      </c>
      <c r="C84" s="3" t="s">
        <v>329</v>
      </c>
      <c r="D84" s="3" t="s">
        <v>284</v>
      </c>
      <c r="E84" s="3" t="s">
        <v>330</v>
      </c>
      <c r="F84" s="3" t="s">
        <v>284</v>
      </c>
      <c r="G84" s="3" t="s">
        <v>13</v>
      </c>
      <c r="H84" s="3" t="s">
        <v>331</v>
      </c>
      <c r="I84" s="3" t="s">
        <v>425</v>
      </c>
      <c r="J84" s="3" t="s">
        <v>328</v>
      </c>
      <c r="K84" s="55">
        <v>2500000</v>
      </c>
      <c r="L84" s="3" t="s">
        <v>208</v>
      </c>
    </row>
    <row r="85" spans="1:12" x14ac:dyDescent="0.25">
      <c r="A85" s="3">
        <v>82</v>
      </c>
      <c r="B85" s="54">
        <v>43622</v>
      </c>
      <c r="C85" s="3" t="s">
        <v>332</v>
      </c>
      <c r="D85" s="3" t="s">
        <v>203</v>
      </c>
      <c r="E85" s="3" t="s">
        <v>333</v>
      </c>
      <c r="F85" s="3" t="s">
        <v>334</v>
      </c>
      <c r="G85" s="3" t="s">
        <v>335</v>
      </c>
      <c r="H85" s="3" t="s">
        <v>336</v>
      </c>
      <c r="I85" s="3" t="s">
        <v>425</v>
      </c>
      <c r="J85" s="3"/>
      <c r="K85" s="56">
        <v>2739034.68</v>
      </c>
      <c r="L85" s="3" t="s">
        <v>208</v>
      </c>
    </row>
    <row r="86" spans="1:12" x14ac:dyDescent="0.25">
      <c r="A86" s="3">
        <v>83</v>
      </c>
      <c r="B86" s="54">
        <v>43622</v>
      </c>
      <c r="C86" s="3" t="s">
        <v>337</v>
      </c>
      <c r="D86" s="3" t="s">
        <v>338</v>
      </c>
      <c r="E86" s="3" t="s">
        <v>338</v>
      </c>
      <c r="F86" s="3" t="s">
        <v>339</v>
      </c>
      <c r="G86" s="3" t="s">
        <v>29</v>
      </c>
      <c r="H86" s="3" t="s">
        <v>340</v>
      </c>
      <c r="I86" s="3" t="s">
        <v>425</v>
      </c>
      <c r="J86" s="3" t="s">
        <v>43</v>
      </c>
      <c r="K86" s="55">
        <v>26000000</v>
      </c>
      <c r="L86" s="3" t="s">
        <v>208</v>
      </c>
    </row>
    <row r="87" spans="1:12" x14ac:dyDescent="0.25">
      <c r="A87" s="3">
        <v>84</v>
      </c>
      <c r="B87" s="54">
        <v>43622</v>
      </c>
      <c r="C87" s="3" t="s">
        <v>341</v>
      </c>
      <c r="D87" s="3" t="s">
        <v>284</v>
      </c>
      <c r="E87" s="3" t="s">
        <v>342</v>
      </c>
      <c r="F87" s="3" t="s">
        <v>343</v>
      </c>
      <c r="G87" s="3" t="s">
        <v>13</v>
      </c>
      <c r="H87" s="3" t="s">
        <v>344</v>
      </c>
      <c r="I87" s="3" t="s">
        <v>425</v>
      </c>
      <c r="J87" s="3" t="s">
        <v>26</v>
      </c>
      <c r="K87" s="56">
        <v>15109500</v>
      </c>
      <c r="L87" s="3" t="s">
        <v>208</v>
      </c>
    </row>
    <row r="88" spans="1:12" x14ac:dyDescent="0.25">
      <c r="A88" s="3">
        <v>85</v>
      </c>
      <c r="B88" s="54">
        <v>43626</v>
      </c>
      <c r="C88" s="3" t="s">
        <v>345</v>
      </c>
      <c r="D88" s="3" t="s">
        <v>284</v>
      </c>
      <c r="E88" s="3" t="s">
        <v>342</v>
      </c>
      <c r="F88" s="3" t="s">
        <v>346</v>
      </c>
      <c r="G88" s="3" t="s">
        <v>13</v>
      </c>
      <c r="H88" s="3" t="s">
        <v>347</v>
      </c>
      <c r="I88" s="3" t="s">
        <v>425</v>
      </c>
      <c r="J88" s="3" t="s">
        <v>125</v>
      </c>
      <c r="K88" s="55">
        <v>430200</v>
      </c>
      <c r="L88" s="3" t="s">
        <v>208</v>
      </c>
    </row>
    <row r="89" spans="1:12" x14ac:dyDescent="0.25">
      <c r="A89" s="3">
        <v>86</v>
      </c>
      <c r="B89" s="54">
        <v>43626</v>
      </c>
      <c r="C89" s="3" t="s">
        <v>348</v>
      </c>
      <c r="D89" s="3" t="s">
        <v>203</v>
      </c>
      <c r="E89" s="3" t="s">
        <v>27</v>
      </c>
      <c r="F89" s="3" t="s">
        <v>170</v>
      </c>
      <c r="G89" s="3" t="s">
        <v>349</v>
      </c>
      <c r="H89" s="3" t="s">
        <v>14</v>
      </c>
      <c r="I89" s="3" t="s">
        <v>425</v>
      </c>
      <c r="J89" s="3" t="s">
        <v>43</v>
      </c>
      <c r="K89" s="55">
        <v>15500000</v>
      </c>
      <c r="L89" s="3" t="s">
        <v>208</v>
      </c>
    </row>
    <row r="90" spans="1:12" x14ac:dyDescent="0.25">
      <c r="A90" s="3">
        <v>87</v>
      </c>
      <c r="B90" s="54">
        <v>43622</v>
      </c>
      <c r="C90" s="3" t="s">
        <v>350</v>
      </c>
      <c r="D90" s="3" t="s">
        <v>203</v>
      </c>
      <c r="E90" s="3" t="s">
        <v>27</v>
      </c>
      <c r="F90" s="3" t="s">
        <v>351</v>
      </c>
      <c r="G90" s="3" t="s">
        <v>352</v>
      </c>
      <c r="H90" s="3" t="s">
        <v>353</v>
      </c>
      <c r="I90" s="3" t="s">
        <v>425</v>
      </c>
      <c r="J90" s="3" t="s">
        <v>26</v>
      </c>
      <c r="K90" s="55">
        <v>52000000</v>
      </c>
      <c r="L90" s="3" t="s">
        <v>208</v>
      </c>
    </row>
    <row r="91" spans="1:12" x14ac:dyDescent="0.25">
      <c r="A91" s="3">
        <v>88</v>
      </c>
      <c r="B91" s="54">
        <v>43624</v>
      </c>
      <c r="C91" s="3" t="s">
        <v>354</v>
      </c>
      <c r="D91" s="3" t="s">
        <v>304</v>
      </c>
      <c r="E91" s="3" t="s">
        <v>17</v>
      </c>
      <c r="F91" s="3" t="s">
        <v>355</v>
      </c>
      <c r="G91" s="3" t="s">
        <v>356</v>
      </c>
      <c r="H91" s="3" t="s">
        <v>216</v>
      </c>
      <c r="I91" s="3" t="s">
        <v>425</v>
      </c>
      <c r="J91" s="3" t="s">
        <v>78</v>
      </c>
      <c r="K91" s="55">
        <v>3584000</v>
      </c>
      <c r="L91" s="3" t="s">
        <v>208</v>
      </c>
    </row>
    <row r="92" spans="1:12" x14ac:dyDescent="0.25">
      <c r="A92" s="3">
        <v>89</v>
      </c>
      <c r="B92" s="54">
        <v>43620</v>
      </c>
      <c r="C92" s="3" t="s">
        <v>357</v>
      </c>
      <c r="D92" s="3" t="s">
        <v>256</v>
      </c>
      <c r="E92" s="3" t="s">
        <v>256</v>
      </c>
      <c r="F92" s="3" t="s">
        <v>358</v>
      </c>
      <c r="G92" s="3" t="s">
        <v>359</v>
      </c>
      <c r="H92" s="3" t="s">
        <v>360</v>
      </c>
      <c r="I92" s="3" t="s">
        <v>425</v>
      </c>
      <c r="J92" s="3" t="s">
        <v>43</v>
      </c>
      <c r="K92" s="55">
        <v>3400000</v>
      </c>
      <c r="L92" s="3" t="s">
        <v>208</v>
      </c>
    </row>
    <row r="93" spans="1:12" x14ac:dyDescent="0.25">
      <c r="A93" s="3">
        <v>90</v>
      </c>
      <c r="B93" s="54">
        <v>43591</v>
      </c>
      <c r="C93" s="3" t="s">
        <v>361</v>
      </c>
      <c r="D93" s="3" t="s">
        <v>304</v>
      </c>
      <c r="E93" s="3" t="s">
        <v>280</v>
      </c>
      <c r="F93" s="3" t="s">
        <v>281</v>
      </c>
      <c r="G93" s="3" t="s">
        <v>13</v>
      </c>
      <c r="H93" s="3" t="s">
        <v>362</v>
      </c>
      <c r="I93" s="3" t="s">
        <v>425</v>
      </c>
      <c r="J93" s="3" t="s">
        <v>43</v>
      </c>
      <c r="K93" s="3" t="s">
        <v>112</v>
      </c>
      <c r="L93" s="3" t="s">
        <v>208</v>
      </c>
    </row>
    <row r="94" spans="1:12" x14ac:dyDescent="0.25">
      <c r="A94" s="3">
        <v>91</v>
      </c>
      <c r="B94" s="54">
        <v>43591</v>
      </c>
      <c r="C94" s="3" t="s">
        <v>363</v>
      </c>
      <c r="D94" s="3" t="s">
        <v>325</v>
      </c>
      <c r="E94" s="3" t="s">
        <v>325</v>
      </c>
      <c r="F94" s="3" t="s">
        <v>326</v>
      </c>
      <c r="G94" s="3" t="s">
        <v>13</v>
      </c>
      <c r="H94" s="3" t="s">
        <v>364</v>
      </c>
      <c r="I94" s="3" t="s">
        <v>425</v>
      </c>
      <c r="J94" s="3" t="s">
        <v>365</v>
      </c>
      <c r="K94" s="55">
        <v>868600</v>
      </c>
      <c r="L94" s="3" t="s">
        <v>208</v>
      </c>
    </row>
    <row r="95" spans="1:12" x14ac:dyDescent="0.25">
      <c r="A95" s="3">
        <v>92</v>
      </c>
      <c r="B95" s="54">
        <v>43590</v>
      </c>
      <c r="C95" s="3" t="s">
        <v>366</v>
      </c>
      <c r="D95" s="3" t="s">
        <v>23</v>
      </c>
      <c r="E95" s="3" t="s">
        <v>23</v>
      </c>
      <c r="F95" s="3" t="s">
        <v>367</v>
      </c>
      <c r="G95" s="3" t="s">
        <v>138</v>
      </c>
      <c r="H95" s="3" t="s">
        <v>368</v>
      </c>
      <c r="I95" s="3" t="s">
        <v>425</v>
      </c>
      <c r="J95" s="3" t="s">
        <v>369</v>
      </c>
      <c r="K95" s="3" t="s">
        <v>112</v>
      </c>
      <c r="L95" s="3" t="s">
        <v>208</v>
      </c>
    </row>
    <row r="96" spans="1:12" x14ac:dyDescent="0.25">
      <c r="A96" s="3">
        <v>93</v>
      </c>
      <c r="B96" s="54">
        <v>43586</v>
      </c>
      <c r="C96" s="3" t="s">
        <v>370</v>
      </c>
      <c r="D96" s="3" t="s">
        <v>304</v>
      </c>
      <c r="E96" s="3" t="s">
        <v>280</v>
      </c>
      <c r="F96" s="3" t="s">
        <v>39</v>
      </c>
      <c r="G96" s="3" t="s">
        <v>13</v>
      </c>
      <c r="H96" s="3" t="s">
        <v>371</v>
      </c>
      <c r="I96" s="3" t="s">
        <v>425</v>
      </c>
      <c r="J96" s="3" t="s">
        <v>57</v>
      </c>
      <c r="K96" s="55">
        <v>150000000</v>
      </c>
      <c r="L96" s="3" t="s">
        <v>208</v>
      </c>
    </row>
    <row r="97" spans="1:12" x14ac:dyDescent="0.25">
      <c r="A97" s="3">
        <v>94</v>
      </c>
      <c r="B97" s="54">
        <v>43587</v>
      </c>
      <c r="C97" s="3" t="s">
        <v>372</v>
      </c>
      <c r="D97" s="3" t="s">
        <v>284</v>
      </c>
      <c r="E97" s="3" t="s">
        <v>373</v>
      </c>
      <c r="F97" s="3" t="s">
        <v>374</v>
      </c>
      <c r="G97" s="3" t="s">
        <v>182</v>
      </c>
      <c r="H97" s="3" t="s">
        <v>14</v>
      </c>
      <c r="I97" s="3" t="s">
        <v>425</v>
      </c>
      <c r="J97" s="3" t="s">
        <v>21</v>
      </c>
      <c r="K97" s="55">
        <v>50000000</v>
      </c>
      <c r="L97" s="3" t="s">
        <v>208</v>
      </c>
    </row>
    <row r="98" spans="1:12" x14ac:dyDescent="0.25">
      <c r="A98" s="3">
        <v>95</v>
      </c>
      <c r="B98" s="54">
        <v>43613</v>
      </c>
      <c r="C98" s="3" t="s">
        <v>375</v>
      </c>
      <c r="D98" s="3" t="s">
        <v>55</v>
      </c>
      <c r="E98" s="3" t="s">
        <v>55</v>
      </c>
      <c r="F98" s="3" t="s">
        <v>376</v>
      </c>
      <c r="G98" s="3" t="s">
        <v>13</v>
      </c>
      <c r="H98" s="3" t="s">
        <v>377</v>
      </c>
      <c r="I98" s="3" t="s">
        <v>425</v>
      </c>
      <c r="J98" s="3" t="s">
        <v>21</v>
      </c>
      <c r="K98" s="55">
        <v>51000000</v>
      </c>
      <c r="L98" s="3" t="s">
        <v>208</v>
      </c>
    </row>
    <row r="99" spans="1:12" x14ac:dyDescent="0.25">
      <c r="A99" s="3">
        <v>96</v>
      </c>
      <c r="B99" s="54">
        <v>43613</v>
      </c>
      <c r="C99" s="3" t="s">
        <v>378</v>
      </c>
      <c r="D99" s="3" t="s">
        <v>284</v>
      </c>
      <c r="E99" s="3" t="s">
        <v>379</v>
      </c>
      <c r="F99" s="3" t="s">
        <v>380</v>
      </c>
      <c r="G99" s="3" t="s">
        <v>35</v>
      </c>
      <c r="H99" s="3" t="s">
        <v>381</v>
      </c>
      <c r="I99" s="3" t="s">
        <v>425</v>
      </c>
      <c r="J99" s="3" t="s">
        <v>37</v>
      </c>
      <c r="K99" s="55">
        <v>140000000</v>
      </c>
      <c r="L99" s="3" t="s">
        <v>208</v>
      </c>
    </row>
    <row r="100" spans="1:12" x14ac:dyDescent="0.25">
      <c r="A100" s="3">
        <v>97</v>
      </c>
      <c r="B100" s="54">
        <v>43615</v>
      </c>
      <c r="C100" s="3" t="s">
        <v>382</v>
      </c>
      <c r="D100" s="3" t="s">
        <v>23</v>
      </c>
      <c r="E100" s="3" t="s">
        <v>23</v>
      </c>
      <c r="F100" s="3" t="s">
        <v>213</v>
      </c>
      <c r="G100" s="3" t="s">
        <v>13</v>
      </c>
      <c r="H100" s="3" t="s">
        <v>383</v>
      </c>
      <c r="I100" s="3" t="s">
        <v>425</v>
      </c>
      <c r="J100" s="3" t="s">
        <v>26</v>
      </c>
      <c r="K100" s="55">
        <v>11500000</v>
      </c>
      <c r="L100" s="3" t="s">
        <v>208</v>
      </c>
    </row>
    <row r="101" spans="1:12" x14ac:dyDescent="0.25">
      <c r="A101" s="3">
        <v>98</v>
      </c>
      <c r="B101" s="54">
        <v>43616</v>
      </c>
      <c r="C101" s="3" t="s">
        <v>315</v>
      </c>
      <c r="D101" s="3" t="s">
        <v>108</v>
      </c>
      <c r="E101" s="3" t="s">
        <v>108</v>
      </c>
      <c r="F101" s="3" t="s">
        <v>316</v>
      </c>
      <c r="G101" s="3" t="s">
        <v>29</v>
      </c>
      <c r="H101" s="3" t="s">
        <v>384</v>
      </c>
      <c r="I101" s="3" t="s">
        <v>425</v>
      </c>
      <c r="J101" s="3" t="s">
        <v>26</v>
      </c>
      <c r="K101" s="55">
        <v>5600000</v>
      </c>
      <c r="L101" s="3" t="s">
        <v>208</v>
      </c>
    </row>
    <row r="102" spans="1:12" x14ac:dyDescent="0.25">
      <c r="A102" s="3">
        <v>99</v>
      </c>
      <c r="B102" s="54">
        <v>43571</v>
      </c>
      <c r="C102" s="3" t="s">
        <v>385</v>
      </c>
      <c r="D102" s="3" t="s">
        <v>203</v>
      </c>
      <c r="E102" s="3" t="s">
        <v>76</v>
      </c>
      <c r="F102" s="3" t="s">
        <v>246</v>
      </c>
      <c r="G102" s="3" t="s">
        <v>13</v>
      </c>
      <c r="H102" s="3" t="s">
        <v>386</v>
      </c>
      <c r="I102" s="3" t="s">
        <v>425</v>
      </c>
      <c r="J102" s="3" t="s">
        <v>43</v>
      </c>
      <c r="K102" s="55">
        <v>45000000</v>
      </c>
      <c r="L102" s="3" t="s">
        <v>208</v>
      </c>
    </row>
    <row r="103" spans="1:12" x14ac:dyDescent="0.25">
      <c r="A103" s="3">
        <v>100</v>
      </c>
      <c r="B103" s="54">
        <v>43567</v>
      </c>
      <c r="C103" s="3" t="s">
        <v>387</v>
      </c>
      <c r="D103" s="3" t="s">
        <v>23</v>
      </c>
      <c r="E103" s="3" t="s">
        <v>23</v>
      </c>
      <c r="F103" s="3" t="s">
        <v>388</v>
      </c>
      <c r="G103" s="3" t="s">
        <v>13</v>
      </c>
      <c r="H103" s="3" t="s">
        <v>389</v>
      </c>
      <c r="I103" s="3" t="s">
        <v>425</v>
      </c>
      <c r="J103" s="3" t="s">
        <v>390</v>
      </c>
      <c r="K103" s="55">
        <v>17000000</v>
      </c>
      <c r="L103" s="3" t="s">
        <v>208</v>
      </c>
    </row>
  </sheetData>
  <autoFilter ref="A1:L103"/>
  <conditionalFormatting sqref="C2:C103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E6" sqref="E6"/>
    </sheetView>
  </sheetViews>
  <sheetFormatPr defaultRowHeight="15" x14ac:dyDescent="0.25"/>
  <cols>
    <col min="1" max="1" width="9.140625" style="23"/>
    <col min="2" max="2" width="21.28515625" customWidth="1"/>
    <col min="3" max="3" width="24.5703125" bestFit="1" customWidth="1"/>
    <col min="4" max="4" width="19.28515625" bestFit="1" customWidth="1"/>
    <col min="5" max="5" width="41.28515625" bestFit="1" customWidth="1"/>
    <col min="6" max="6" width="15.5703125" bestFit="1" customWidth="1"/>
    <col min="7" max="7" width="21.28515625" bestFit="1" customWidth="1"/>
    <col min="8" max="8" width="13.28515625" bestFit="1" customWidth="1"/>
    <col min="9" max="9" width="19.28515625" bestFit="1" customWidth="1"/>
    <col min="10" max="10" width="41.28515625" bestFit="1" customWidth="1"/>
  </cols>
  <sheetData>
    <row r="1" spans="1:3" ht="15.75" x14ac:dyDescent="0.25">
      <c r="A1" s="23" t="s">
        <v>410</v>
      </c>
      <c r="B1" s="8" t="s">
        <v>421</v>
      </c>
    </row>
    <row r="2" spans="1:3" ht="16.5" thickBot="1" x14ac:dyDescent="0.3">
      <c r="B2" s="8"/>
    </row>
    <row r="3" spans="1:3" ht="16.5" thickBot="1" x14ac:dyDescent="0.3">
      <c r="B3" s="14" t="s">
        <v>396</v>
      </c>
      <c r="C3" s="18" t="s">
        <v>397</v>
      </c>
    </row>
    <row r="4" spans="1:3" ht="15.75" x14ac:dyDescent="0.25">
      <c r="B4" s="15" t="s">
        <v>399</v>
      </c>
      <c r="C4" s="19">
        <v>80</v>
      </c>
    </row>
    <row r="5" spans="1:3" ht="15.75" x14ac:dyDescent="0.25">
      <c r="B5" s="16" t="s">
        <v>400</v>
      </c>
      <c r="C5" s="20">
        <v>50</v>
      </c>
    </row>
    <row r="6" spans="1:3" ht="15.75" x14ac:dyDescent="0.25">
      <c r="B6" s="16" t="s">
        <v>401</v>
      </c>
      <c r="C6" s="20">
        <v>70</v>
      </c>
    </row>
    <row r="7" spans="1:3" ht="15.75" x14ac:dyDescent="0.25">
      <c r="B7" s="16" t="s">
        <v>402</v>
      </c>
      <c r="C7" s="20">
        <v>40</v>
      </c>
    </row>
    <row r="8" spans="1:3" ht="15.75" x14ac:dyDescent="0.25">
      <c r="B8" s="16" t="s">
        <v>403</v>
      </c>
      <c r="C8" s="20">
        <v>30</v>
      </c>
    </row>
    <row r="9" spans="1:3" ht="16.5" thickBot="1" x14ac:dyDescent="0.3">
      <c r="B9" s="17" t="s">
        <v>404</v>
      </c>
      <c r="C9" s="21">
        <v>80</v>
      </c>
    </row>
    <row r="10" spans="1:3" ht="15.75" x14ac:dyDescent="0.25">
      <c r="B10" s="8"/>
    </row>
  </sheetData>
  <conditionalFormatting sqref="C4:C9">
    <cfRule type="cellIs" dxfId="0" priority="1" operator="greaterThan">
      <formula>60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D9" sqref="D9"/>
    </sheetView>
  </sheetViews>
  <sheetFormatPr defaultRowHeight="15" x14ac:dyDescent="0.25"/>
  <cols>
    <col min="1" max="1" width="9.140625" style="23"/>
    <col min="2" max="2" width="21.28515625" customWidth="1"/>
    <col min="3" max="3" width="24.5703125" bestFit="1" customWidth="1"/>
    <col min="4" max="4" width="19.28515625" bestFit="1" customWidth="1"/>
    <col min="5" max="5" width="41.28515625" bestFit="1" customWidth="1"/>
    <col min="6" max="6" width="15.5703125" bestFit="1" customWidth="1"/>
    <col min="7" max="7" width="21.28515625" bestFit="1" customWidth="1"/>
    <col min="8" max="8" width="13.28515625" bestFit="1" customWidth="1"/>
    <col min="9" max="9" width="19.28515625" bestFit="1" customWidth="1"/>
    <col min="10" max="10" width="41.28515625" bestFit="1" customWidth="1"/>
  </cols>
  <sheetData>
    <row r="1" spans="1:7" ht="15.75" x14ac:dyDescent="0.25">
      <c r="A1" s="23" t="s">
        <v>411</v>
      </c>
      <c r="B1" s="8" t="s">
        <v>441</v>
      </c>
    </row>
    <row r="2" spans="1:7" ht="16.5" thickBot="1" x14ac:dyDescent="0.3">
      <c r="B2" s="8"/>
    </row>
    <row r="3" spans="1:7" ht="16.5" thickBot="1" x14ac:dyDescent="0.3">
      <c r="B3" s="14" t="s">
        <v>396</v>
      </c>
      <c r="C3" s="22" t="s">
        <v>397</v>
      </c>
      <c r="D3" s="18" t="s">
        <v>398</v>
      </c>
      <c r="F3" s="50" t="s">
        <v>398</v>
      </c>
      <c r="G3" s="51" t="s">
        <v>442</v>
      </c>
    </row>
    <row r="4" spans="1:7" ht="15.75" x14ac:dyDescent="0.25">
      <c r="B4" s="15" t="s">
        <v>399</v>
      </c>
      <c r="C4" s="41">
        <v>0.88890000000000002</v>
      </c>
      <c r="D4" s="19" t="str">
        <f>IF(C4&gt;=70%,"Best",IF(C4&gt;=50%,"Good","Worst"))</f>
        <v>Best</v>
      </c>
      <c r="F4" s="48" t="s">
        <v>435</v>
      </c>
      <c r="G4" s="49" t="s">
        <v>438</v>
      </c>
    </row>
    <row r="5" spans="1:7" ht="15.75" x14ac:dyDescent="0.25">
      <c r="B5" s="16" t="s">
        <v>400</v>
      </c>
      <c r="C5" s="42">
        <v>0.5</v>
      </c>
      <c r="D5" s="19" t="str">
        <f t="shared" ref="D5:D9" si="0">IF(C5&gt;=70%,"Best",IF(C5&gt;=50%,"Good","Worst"))</f>
        <v>Good</v>
      </c>
      <c r="F5" s="44" t="s">
        <v>436</v>
      </c>
      <c r="G5" s="45" t="s">
        <v>439</v>
      </c>
    </row>
    <row r="6" spans="1:7" ht="16.5" thickBot="1" x14ac:dyDescent="0.3">
      <c r="B6" s="16" t="s">
        <v>401</v>
      </c>
      <c r="C6" s="42">
        <v>0.72189999999999999</v>
      </c>
      <c r="D6" s="19" t="str">
        <f t="shared" si="0"/>
        <v>Best</v>
      </c>
      <c r="F6" s="46" t="s">
        <v>437</v>
      </c>
      <c r="G6" s="47" t="s">
        <v>440</v>
      </c>
    </row>
    <row r="7" spans="1:7" ht="15.75" x14ac:dyDescent="0.25">
      <c r="B7" s="16" t="s">
        <v>402</v>
      </c>
      <c r="C7" s="42">
        <v>0.49990000000000001</v>
      </c>
      <c r="D7" s="19" t="str">
        <f t="shared" si="0"/>
        <v>Worst</v>
      </c>
    </row>
    <row r="8" spans="1:7" ht="15.75" x14ac:dyDescent="0.25">
      <c r="B8" s="16" t="s">
        <v>403</v>
      </c>
      <c r="C8" s="42">
        <v>0.3</v>
      </c>
      <c r="D8" s="19" t="str">
        <f t="shared" si="0"/>
        <v>Worst</v>
      </c>
    </row>
    <row r="9" spans="1:7" ht="16.5" thickBot="1" x14ac:dyDescent="0.3">
      <c r="B9" s="17" t="s">
        <v>404</v>
      </c>
      <c r="C9" s="43">
        <v>0.79120000000000001</v>
      </c>
      <c r="D9" s="19" t="str">
        <f t="shared" si="0"/>
        <v>Best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5" sqref="D5"/>
    </sheetView>
  </sheetViews>
  <sheetFormatPr defaultRowHeight="15" x14ac:dyDescent="0.25"/>
  <cols>
    <col min="1" max="1" width="21.42578125" customWidth="1"/>
    <col min="2" max="2" width="16.85546875" bestFit="1" customWidth="1"/>
  </cols>
  <sheetData>
    <row r="3" spans="1:2" x14ac:dyDescent="0.25">
      <c r="A3" s="63" t="s">
        <v>452</v>
      </c>
    </row>
    <row r="4" spans="1:2" x14ac:dyDescent="0.25">
      <c r="A4" s="63" t="s">
        <v>3</v>
      </c>
      <c r="B4" t="s">
        <v>451</v>
      </c>
    </row>
    <row r="5" spans="1:2" x14ac:dyDescent="0.25">
      <c r="A5" t="s">
        <v>263</v>
      </c>
      <c r="B5" s="64">
        <v>3900000000</v>
      </c>
    </row>
    <row r="6" spans="1:2" x14ac:dyDescent="0.25">
      <c r="A6" t="s">
        <v>151</v>
      </c>
      <c r="B6" s="64">
        <v>1000000000</v>
      </c>
    </row>
    <row r="7" spans="1:2" x14ac:dyDescent="0.25">
      <c r="A7" t="s">
        <v>159</v>
      </c>
      <c r="B7" s="64">
        <v>585000000</v>
      </c>
    </row>
    <row r="8" spans="1:2" x14ac:dyDescent="0.25">
      <c r="A8" t="s">
        <v>198</v>
      </c>
      <c r="B8" s="64">
        <v>450000000</v>
      </c>
    </row>
    <row r="9" spans="1:2" x14ac:dyDescent="0.25">
      <c r="A9" t="s">
        <v>11</v>
      </c>
      <c r="B9" s="64">
        <v>350000000</v>
      </c>
    </row>
    <row r="10" spans="1:2" x14ac:dyDescent="0.25">
      <c r="A10" t="s">
        <v>450</v>
      </c>
      <c r="B10" s="64">
        <v>6285000000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Questions_!</vt:lpstr>
      <vt:lpstr>Questions</vt:lpstr>
      <vt:lpstr>Q-1</vt:lpstr>
      <vt:lpstr>Q-2</vt:lpstr>
      <vt:lpstr>Q-3</vt:lpstr>
      <vt:lpstr>Q-4</vt:lpstr>
      <vt:lpstr>Q-5</vt:lpstr>
      <vt:lpstr>Q-6</vt:lpstr>
      <vt:lpstr>Q-7</vt:lpstr>
      <vt:lpstr>Q-8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Chhaya Chitlangiya</dc:creator>
  <cp:lastModifiedBy>DELL</cp:lastModifiedBy>
  <dcterms:created xsi:type="dcterms:W3CDTF">2024-07-01T04:41:16Z</dcterms:created>
  <dcterms:modified xsi:type="dcterms:W3CDTF">2025-05-21T06:38:28Z</dcterms:modified>
</cp:coreProperties>
</file>