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StockA" sheetId="2" r:id="rId5"/>
    <sheet state="visible" name="StockB" sheetId="3" r:id="rId6"/>
  </sheets>
  <definedNames/>
  <calcPr/>
</workbook>
</file>

<file path=xl/sharedStrings.xml><?xml version="1.0" encoding="utf-8"?>
<sst xmlns="http://schemas.openxmlformats.org/spreadsheetml/2006/main" count="31" uniqueCount="18">
  <si>
    <t>StockA</t>
  </si>
  <si>
    <t>StockB</t>
  </si>
  <si>
    <t>Mean</t>
  </si>
  <si>
    <t>VAR</t>
  </si>
  <si>
    <t>STDEV</t>
  </si>
  <si>
    <t>Sharpe</t>
  </si>
  <si>
    <t>Covarience</t>
  </si>
  <si>
    <t>Co-relation</t>
  </si>
  <si>
    <t>Maximum Sharpe Ratio-</t>
  </si>
  <si>
    <t>(At 51% StockA and 49% StockB)</t>
  </si>
  <si>
    <t>Least Standard Deviation-</t>
  </si>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</sst>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0" xfId="0" applyAlignment="1" applyFont="1">
      <alignment readingOrder="0"/>
    </xf>
    <xf borderId="0" fillId="5" fontId="1" numFmtId="10" xfId="0" applyAlignment="1" applyFont="1" applyNumberFormat="1">
      <alignment readingOrder="0"/>
    </xf>
    <xf borderId="0" fillId="5" fontId="1" numFmtId="164" xfId="0" applyFont="1" applyNumberFormat="1"/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Model!$M$2:$M$102</c:f>
            </c:numRef>
          </c:xVal>
          <c:yVal>
            <c:numRef>
              <c:f>Model!$K$2:$K$102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03755"/>
        <c:axId val="1793766213"/>
      </c:scatterChart>
      <c:valAx>
        <c:axId val="291403755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766213"/>
      </c:valAx>
      <c:valAx>
        <c:axId val="1793766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403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11</xdr:row>
      <xdr:rowOff>28575</xdr:rowOff>
    </xdr:from>
    <xdr:ext cx="6115050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5" width="7.88"/>
  </cols>
  <sheetData>
    <row r="1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>
      <c r="B2" s="2" t="s">
        <v>2</v>
      </c>
      <c r="C2" s="2" t="s">
        <v>3</v>
      </c>
      <c r="D2" s="2" t="s">
        <v>4</v>
      </c>
      <c r="E2" s="2" t="s">
        <v>5</v>
      </c>
      <c r="I2" s="3">
        <v>0.0</v>
      </c>
      <c r="J2" s="3">
        <f t="shared" ref="J2:J102" si="1">(100%-I2)</f>
        <v>1</v>
      </c>
      <c r="K2" s="4">
        <f t="shared" ref="K2:K102" si="2">I2*$B$3+J2*$B$4</f>
        <v>0.006259666172</v>
      </c>
      <c r="L2" s="5">
        <f t="shared" ref="L2:L102" si="3">I2^2*$C$3+J2^2*$C$4+2*I2*J2*$B$6</f>
        <v>0.0006872012174</v>
      </c>
      <c r="M2" s="4">
        <f t="shared" ref="M2:M102" si="4">SQRT(L2)</f>
        <v>0.02621452302</v>
      </c>
      <c r="N2" s="5">
        <f t="shared" ref="N2:N102" si="5">(K2-0.19%)/M2</f>
        <v>0.1663072858</v>
      </c>
    </row>
    <row r="3">
      <c r="A3" s="2" t="s">
        <v>0</v>
      </c>
      <c r="B3" s="4">
        <f>AVERAGE(StockA!H3:StockA!H109)</f>
        <v>0.01091552661</v>
      </c>
      <c r="C3" s="5">
        <f>VAR(StockA!H3:StockA!H109)</f>
        <v>0.001182682011</v>
      </c>
      <c r="D3" s="5">
        <f>STDEV(StockA!H3:StockA!H109)</f>
        <v>0.03439014409</v>
      </c>
      <c r="E3" s="6">
        <f t="shared" ref="E3:E4" si="6">(B3-0.19%)/D3</f>
        <v>0.2621543714</v>
      </c>
      <c r="I3" s="3">
        <v>0.01</v>
      </c>
      <c r="J3" s="3">
        <f t="shared" si="1"/>
        <v>0.99</v>
      </c>
      <c r="K3" s="4">
        <f t="shared" si="2"/>
        <v>0.006306224777</v>
      </c>
      <c r="L3" s="5">
        <f t="shared" si="3"/>
        <v>0.0006706384125</v>
      </c>
      <c r="M3" s="4">
        <f t="shared" si="4"/>
        <v>0.02589668729</v>
      </c>
      <c r="N3" s="5">
        <f t="shared" si="5"/>
        <v>0.1701462711</v>
      </c>
    </row>
    <row r="4">
      <c r="A4" s="2" t="s">
        <v>1</v>
      </c>
      <c r="B4" s="4">
        <f>AVERAGE(StockB!H3:StockB!H109)</f>
        <v>0.006259666172</v>
      </c>
      <c r="C4" s="5">
        <f>VAR(StockB!H3:StockB!H109)</f>
        <v>0.0006872012174</v>
      </c>
      <c r="D4" s="5">
        <f>STDEV(StockB!H3:StockB!H109)</f>
        <v>0.02621452302</v>
      </c>
      <c r="E4" s="6">
        <f t="shared" si="6"/>
        <v>0.1663072858</v>
      </c>
      <c r="I4" s="3">
        <v>0.02</v>
      </c>
      <c r="J4" s="3">
        <f t="shared" si="1"/>
        <v>0.98</v>
      </c>
      <c r="K4" s="4">
        <f t="shared" si="2"/>
        <v>0.006352783381</v>
      </c>
      <c r="L4" s="5">
        <f t="shared" si="3"/>
        <v>0.0006545103068</v>
      </c>
      <c r="M4" s="4">
        <f t="shared" si="4"/>
        <v>0.02558339905</v>
      </c>
      <c r="N4" s="5">
        <f t="shared" si="5"/>
        <v>0.1740497177</v>
      </c>
    </row>
    <row r="5">
      <c r="I5" s="3">
        <v>0.03</v>
      </c>
      <c r="J5" s="3">
        <f t="shared" si="1"/>
        <v>0.97</v>
      </c>
      <c r="K5" s="4">
        <f t="shared" si="2"/>
        <v>0.006399341985</v>
      </c>
      <c r="L5" s="5">
        <f t="shared" si="3"/>
        <v>0.0006388169003</v>
      </c>
      <c r="M5" s="4">
        <f t="shared" si="4"/>
        <v>0.0252748274</v>
      </c>
      <c r="N5" s="5">
        <f t="shared" si="5"/>
        <v>0.1780167244</v>
      </c>
    </row>
    <row r="6">
      <c r="A6" s="7" t="s">
        <v>6</v>
      </c>
      <c r="B6" s="8">
        <f>COVAR(StockA!H3:H109, StockB!H3:H109)</f>
        <v>-0.0001518065111</v>
      </c>
      <c r="I6" s="3">
        <v>0.04</v>
      </c>
      <c r="J6" s="3">
        <f t="shared" si="1"/>
        <v>0.96</v>
      </c>
      <c r="K6" s="4">
        <f t="shared" si="2"/>
        <v>0.00644590059</v>
      </c>
      <c r="L6" s="5">
        <f t="shared" si="3"/>
        <v>0.0006235581931</v>
      </c>
      <c r="M6" s="4">
        <f t="shared" si="4"/>
        <v>0.02497114721</v>
      </c>
      <c r="N6" s="5">
        <f t="shared" si="5"/>
        <v>0.1820461251</v>
      </c>
    </row>
    <row r="7">
      <c r="A7" s="7" t="s">
        <v>7</v>
      </c>
      <c r="B7" s="8">
        <f>CORREL(StockA!H3:H109, StockB!H3:H109)</f>
        <v>-0.1699778595</v>
      </c>
      <c r="I7" s="3">
        <v>0.05</v>
      </c>
      <c r="J7" s="3">
        <f t="shared" si="1"/>
        <v>0.95</v>
      </c>
      <c r="K7" s="4">
        <f t="shared" si="2"/>
        <v>0.006492459194</v>
      </c>
      <c r="L7" s="5">
        <f t="shared" si="3"/>
        <v>0.0006087341852</v>
      </c>
      <c r="M7" s="4">
        <f t="shared" si="4"/>
        <v>0.02467253909</v>
      </c>
      <c r="N7" s="5">
        <f t="shared" si="5"/>
        <v>0.1861364644</v>
      </c>
    </row>
    <row r="8">
      <c r="I8" s="3">
        <v>0.06</v>
      </c>
      <c r="J8" s="3">
        <f t="shared" si="1"/>
        <v>0.94</v>
      </c>
      <c r="K8" s="4">
        <f t="shared" si="2"/>
        <v>0.006539017798</v>
      </c>
      <c r="L8" s="5">
        <f t="shared" si="3"/>
        <v>0.0005943448765</v>
      </c>
      <c r="M8" s="4">
        <f t="shared" si="4"/>
        <v>0.02437918941</v>
      </c>
      <c r="N8" s="5">
        <f t="shared" si="5"/>
        <v>0.1902859738</v>
      </c>
    </row>
    <row r="9">
      <c r="A9" s="9" t="s">
        <v>8</v>
      </c>
      <c r="B9" s="10"/>
      <c r="C9" s="9">
        <v>0.33809</v>
      </c>
      <c r="D9" s="11" t="s">
        <v>9</v>
      </c>
      <c r="I9" s="3">
        <v>0.07</v>
      </c>
      <c r="J9" s="3">
        <f t="shared" si="1"/>
        <v>0.93</v>
      </c>
      <c r="K9" s="4">
        <f t="shared" si="2"/>
        <v>0.006585576403</v>
      </c>
      <c r="L9" s="5">
        <f t="shared" si="3"/>
        <v>0.000580390267</v>
      </c>
      <c r="M9" s="4">
        <f t="shared" si="4"/>
        <v>0.02409129027</v>
      </c>
      <c r="N9" s="5">
        <f t="shared" si="5"/>
        <v>0.1944925469</v>
      </c>
    </row>
    <row r="10">
      <c r="A10" s="9" t="s">
        <v>10</v>
      </c>
      <c r="B10" s="10"/>
      <c r="C10" s="12">
        <v>0.0191</v>
      </c>
      <c r="I10" s="3">
        <v>0.08</v>
      </c>
      <c r="J10" s="3">
        <f t="shared" si="1"/>
        <v>0.92</v>
      </c>
      <c r="K10" s="4">
        <f t="shared" si="2"/>
        <v>0.006632135007</v>
      </c>
      <c r="L10" s="5">
        <f t="shared" si="3"/>
        <v>0.0005668703569</v>
      </c>
      <c r="M10" s="4">
        <f t="shared" si="4"/>
        <v>0.02380903939</v>
      </c>
      <c r="N10" s="5">
        <f t="shared" si="5"/>
        <v>0.198753714</v>
      </c>
    </row>
    <row r="11">
      <c r="I11" s="3">
        <v>0.09</v>
      </c>
      <c r="J11" s="3">
        <f t="shared" si="1"/>
        <v>0.91</v>
      </c>
      <c r="K11" s="4">
        <f t="shared" si="2"/>
        <v>0.006678693611</v>
      </c>
      <c r="L11" s="5">
        <f t="shared" si="3"/>
        <v>0.0005537851459</v>
      </c>
      <c r="M11" s="4">
        <f t="shared" si="4"/>
        <v>0.02353264001</v>
      </c>
      <c r="N11" s="5">
        <f t="shared" si="5"/>
        <v>0.2030666176</v>
      </c>
    </row>
    <row r="12">
      <c r="I12" s="3">
        <v>0.1</v>
      </c>
      <c r="J12" s="3">
        <f t="shared" si="1"/>
        <v>0.9</v>
      </c>
      <c r="K12" s="4">
        <f t="shared" si="2"/>
        <v>0.006725252216</v>
      </c>
      <c r="L12" s="5">
        <f t="shared" si="3"/>
        <v>0.0005411346342</v>
      </c>
      <c r="M12" s="4">
        <f t="shared" si="4"/>
        <v>0.02326230071</v>
      </c>
      <c r="N12" s="5">
        <f t="shared" si="5"/>
        <v>0.2074279873</v>
      </c>
    </row>
    <row r="13">
      <c r="I13" s="3">
        <v>0.11</v>
      </c>
      <c r="J13" s="3">
        <f t="shared" si="1"/>
        <v>0.89</v>
      </c>
      <c r="K13" s="4">
        <f t="shared" si="2"/>
        <v>0.00677181082</v>
      </c>
      <c r="L13" s="5">
        <f t="shared" si="3"/>
        <v>0.0005289188218</v>
      </c>
      <c r="M13" s="4">
        <f t="shared" si="4"/>
        <v>0.02299823519</v>
      </c>
      <c r="N13" s="5">
        <f t="shared" si="5"/>
        <v>0.211834116</v>
      </c>
    </row>
    <row r="14">
      <c r="I14" s="3">
        <v>0.12</v>
      </c>
      <c r="J14" s="3">
        <f t="shared" si="1"/>
        <v>0.88</v>
      </c>
      <c r="K14" s="4">
        <f t="shared" si="2"/>
        <v>0.006818369424</v>
      </c>
      <c r="L14" s="5">
        <f t="shared" si="3"/>
        <v>0.0005171377086</v>
      </c>
      <c r="M14" s="4">
        <f t="shared" si="4"/>
        <v>0.02274066201</v>
      </c>
      <c r="N14" s="5">
        <f t="shared" si="5"/>
        <v>0.2162808375</v>
      </c>
    </row>
    <row r="15">
      <c r="I15" s="3">
        <v>0.13</v>
      </c>
      <c r="J15" s="3">
        <f t="shared" si="1"/>
        <v>0.87</v>
      </c>
      <c r="K15" s="4">
        <f t="shared" si="2"/>
        <v>0.006864928029</v>
      </c>
      <c r="L15" s="5">
        <f t="shared" si="3"/>
        <v>0.0005057912946</v>
      </c>
      <c r="M15" s="4">
        <f t="shared" si="4"/>
        <v>0.02248980424</v>
      </c>
      <c r="N15" s="5">
        <f t="shared" si="5"/>
        <v>0.2207635058</v>
      </c>
    </row>
    <row r="16">
      <c r="I16" s="3">
        <v>0.14</v>
      </c>
      <c r="J16" s="3">
        <f t="shared" si="1"/>
        <v>0.86</v>
      </c>
      <c r="K16" s="4">
        <f t="shared" si="2"/>
        <v>0.006911486633</v>
      </c>
      <c r="L16" s="5">
        <f t="shared" si="3"/>
        <v>0.0004948795799</v>
      </c>
      <c r="M16" s="4">
        <f t="shared" si="4"/>
        <v>0.02224588906</v>
      </c>
      <c r="N16" s="5">
        <f t="shared" si="5"/>
        <v>0.2252769768</v>
      </c>
    </row>
    <row r="17">
      <c r="I17" s="3">
        <v>0.15</v>
      </c>
      <c r="J17" s="3">
        <f t="shared" si="1"/>
        <v>0.85</v>
      </c>
      <c r="K17" s="4">
        <f t="shared" si="2"/>
        <v>0.006958045238</v>
      </c>
      <c r="L17" s="5">
        <f t="shared" si="3"/>
        <v>0.0004844025645</v>
      </c>
      <c r="M17" s="4">
        <f t="shared" si="4"/>
        <v>0.02200914729</v>
      </c>
      <c r="N17" s="5">
        <f t="shared" si="5"/>
        <v>0.2298155931</v>
      </c>
    </row>
    <row r="18">
      <c r="I18" s="3">
        <v>0.16</v>
      </c>
      <c r="J18" s="3">
        <f t="shared" si="1"/>
        <v>0.84</v>
      </c>
      <c r="K18" s="4">
        <f t="shared" si="2"/>
        <v>0.007004603842</v>
      </c>
      <c r="L18" s="5">
        <f t="shared" si="3"/>
        <v>0.0004743602483</v>
      </c>
      <c r="M18" s="4">
        <f t="shared" si="4"/>
        <v>0.02177981286</v>
      </c>
      <c r="N18" s="5">
        <f t="shared" si="5"/>
        <v>0.2343731727</v>
      </c>
    </row>
    <row r="19">
      <c r="I19" s="3">
        <v>0.17</v>
      </c>
      <c r="J19" s="3">
        <f t="shared" si="1"/>
        <v>0.83</v>
      </c>
      <c r="K19" s="4">
        <f t="shared" si="2"/>
        <v>0.007051162446</v>
      </c>
      <c r="L19" s="5">
        <f t="shared" si="3"/>
        <v>0.0004647526314</v>
      </c>
      <c r="M19" s="4">
        <f t="shared" si="4"/>
        <v>0.02155812217</v>
      </c>
      <c r="N19" s="5">
        <f t="shared" si="5"/>
        <v>0.2389430028</v>
      </c>
    </row>
    <row r="20">
      <c r="I20" s="3">
        <v>0.18</v>
      </c>
      <c r="J20" s="3">
        <f t="shared" si="1"/>
        <v>0.82</v>
      </c>
      <c r="K20" s="4">
        <f t="shared" si="2"/>
        <v>0.007097721051</v>
      </c>
      <c r="L20" s="5">
        <f t="shared" si="3"/>
        <v>0.0004555797137</v>
      </c>
      <c r="M20" s="4">
        <f t="shared" si="4"/>
        <v>0.02134431338</v>
      </c>
      <c r="N20" s="5">
        <f t="shared" si="5"/>
        <v>0.2435178381</v>
      </c>
    </row>
    <row r="21">
      <c r="I21" s="3">
        <v>0.19</v>
      </c>
      <c r="J21" s="3">
        <f t="shared" si="1"/>
        <v>0.81</v>
      </c>
      <c r="K21" s="4">
        <f t="shared" si="2"/>
        <v>0.007144279655</v>
      </c>
      <c r="L21" s="5">
        <f t="shared" si="3"/>
        <v>0.0004468414952</v>
      </c>
      <c r="M21" s="4">
        <f t="shared" si="4"/>
        <v>0.02113862567</v>
      </c>
      <c r="N21" s="5">
        <f t="shared" si="5"/>
        <v>0.248089906</v>
      </c>
    </row>
    <row r="22">
      <c r="I22" s="3">
        <v>0.2</v>
      </c>
      <c r="J22" s="3">
        <f t="shared" si="1"/>
        <v>0.8</v>
      </c>
      <c r="K22" s="4">
        <f t="shared" si="2"/>
        <v>0.007190838259</v>
      </c>
      <c r="L22" s="5">
        <f t="shared" si="3"/>
        <v>0.000438537976</v>
      </c>
      <c r="M22" s="4">
        <f t="shared" si="4"/>
        <v>0.02094129834</v>
      </c>
      <c r="N22" s="5">
        <f t="shared" si="5"/>
        <v>0.2526509185</v>
      </c>
    </row>
    <row r="23">
      <c r="I23" s="3">
        <v>0.21</v>
      </c>
      <c r="J23" s="3">
        <f t="shared" si="1"/>
        <v>0.79</v>
      </c>
      <c r="K23" s="4">
        <f t="shared" si="2"/>
        <v>0.007237396864</v>
      </c>
      <c r="L23" s="5">
        <f t="shared" si="3"/>
        <v>0.0004306691561</v>
      </c>
      <c r="M23" s="4">
        <f t="shared" si="4"/>
        <v>0.02075256987</v>
      </c>
      <c r="N23" s="5">
        <f t="shared" si="5"/>
        <v>0.2571920923</v>
      </c>
    </row>
    <row r="24">
      <c r="I24" s="3">
        <v>0.22</v>
      </c>
      <c r="J24" s="3">
        <f t="shared" si="1"/>
        <v>0.78</v>
      </c>
      <c r="K24" s="4">
        <f t="shared" si="2"/>
        <v>0.007283955468</v>
      </c>
      <c r="L24" s="5">
        <f t="shared" si="3"/>
        <v>0.0004232350354</v>
      </c>
      <c r="M24" s="4">
        <f t="shared" si="4"/>
        <v>0.02057267691</v>
      </c>
      <c r="N24" s="5">
        <f t="shared" si="5"/>
        <v>0.2617041764</v>
      </c>
    </row>
    <row r="25">
      <c r="I25" s="3">
        <v>0.23</v>
      </c>
      <c r="J25" s="3">
        <f t="shared" si="1"/>
        <v>0.77</v>
      </c>
      <c r="K25" s="4">
        <f t="shared" si="2"/>
        <v>0.007330514072</v>
      </c>
      <c r="L25" s="5">
        <f t="shared" si="3"/>
        <v>0.0004162356139</v>
      </c>
      <c r="M25" s="4">
        <f t="shared" si="4"/>
        <v>0.0204018532</v>
      </c>
      <c r="N25" s="5">
        <f t="shared" si="5"/>
        <v>0.2661774898</v>
      </c>
    </row>
    <row r="26">
      <c r="I26" s="3">
        <v>0.24</v>
      </c>
      <c r="J26" s="3">
        <f t="shared" si="1"/>
        <v>0.76</v>
      </c>
      <c r="K26" s="4">
        <f t="shared" si="2"/>
        <v>0.007377072677</v>
      </c>
      <c r="L26" s="5">
        <f t="shared" si="3"/>
        <v>0.0004096708917</v>
      </c>
      <c r="M26" s="4">
        <f t="shared" si="4"/>
        <v>0.02024032835</v>
      </c>
      <c r="N26" s="5">
        <f t="shared" si="5"/>
        <v>0.2706019676</v>
      </c>
    </row>
    <row r="27">
      <c r="I27" s="3">
        <v>0.25</v>
      </c>
      <c r="J27" s="3">
        <f t="shared" si="1"/>
        <v>0.75</v>
      </c>
      <c r="K27" s="4">
        <f t="shared" si="2"/>
        <v>0.007423631281</v>
      </c>
      <c r="L27" s="5">
        <f t="shared" si="3"/>
        <v>0.0004035408688</v>
      </c>
      <c r="M27" s="4">
        <f t="shared" si="4"/>
        <v>0.02008832668</v>
      </c>
      <c r="N27" s="5">
        <f t="shared" si="5"/>
        <v>0.274967217</v>
      </c>
    </row>
    <row r="28">
      <c r="I28" s="3">
        <v>0.26</v>
      </c>
      <c r="J28" s="3">
        <f t="shared" si="1"/>
        <v>0.74</v>
      </c>
      <c r="K28" s="4">
        <f t="shared" si="2"/>
        <v>0.007470189885</v>
      </c>
      <c r="L28" s="5">
        <f t="shared" si="3"/>
        <v>0.0003978455451</v>
      </c>
      <c r="M28" s="4">
        <f t="shared" si="4"/>
        <v>0.01994606591</v>
      </c>
      <c r="N28" s="5">
        <f t="shared" si="5"/>
        <v>0.279262583</v>
      </c>
    </row>
    <row r="29">
      <c r="I29" s="3">
        <v>0.27</v>
      </c>
      <c r="J29" s="3">
        <f t="shared" si="1"/>
        <v>0.73</v>
      </c>
      <c r="K29" s="4">
        <f t="shared" si="2"/>
        <v>0.00751674849</v>
      </c>
      <c r="L29" s="5">
        <f t="shared" si="3"/>
        <v>0.0003925849207</v>
      </c>
      <c r="M29" s="4">
        <f t="shared" si="4"/>
        <v>0.01981375584</v>
      </c>
      <c r="N29" s="5">
        <f t="shared" si="5"/>
        <v>0.2834772233</v>
      </c>
    </row>
    <row r="30">
      <c r="I30" s="3">
        <v>0.28</v>
      </c>
      <c r="J30" s="3">
        <f t="shared" si="1"/>
        <v>0.72</v>
      </c>
      <c r="K30" s="4">
        <f t="shared" si="2"/>
        <v>0.007563307094</v>
      </c>
      <c r="L30" s="5">
        <f t="shared" si="3"/>
        <v>0.0003877589955</v>
      </c>
      <c r="M30" s="4">
        <f t="shared" si="4"/>
        <v>0.01969159708</v>
      </c>
      <c r="N30" s="5">
        <f t="shared" si="5"/>
        <v>0.2876001917</v>
      </c>
    </row>
    <row r="31">
      <c r="I31" s="3">
        <v>0.29</v>
      </c>
      <c r="J31" s="3">
        <f t="shared" si="1"/>
        <v>0.71</v>
      </c>
      <c r="K31" s="4">
        <f t="shared" si="2"/>
        <v>0.007609865698</v>
      </c>
      <c r="L31" s="5">
        <f t="shared" si="3"/>
        <v>0.0003833677695</v>
      </c>
      <c r="M31" s="4">
        <f t="shared" si="4"/>
        <v>0.01957977961</v>
      </c>
      <c r="N31" s="5">
        <f t="shared" si="5"/>
        <v>0.2916205296</v>
      </c>
    </row>
    <row r="32">
      <c r="I32" s="3">
        <v>0.3</v>
      </c>
      <c r="J32" s="3">
        <f t="shared" si="1"/>
        <v>0.7</v>
      </c>
      <c r="K32" s="4">
        <f t="shared" si="2"/>
        <v>0.007656424303</v>
      </c>
      <c r="L32" s="5">
        <f t="shared" si="3"/>
        <v>0.0003794112428</v>
      </c>
      <c r="M32" s="4">
        <f t="shared" si="4"/>
        <v>0.01947848153</v>
      </c>
      <c r="N32" s="5">
        <f t="shared" si="5"/>
        <v>0.295527364</v>
      </c>
    </row>
    <row r="33">
      <c r="I33" s="3">
        <v>0.31</v>
      </c>
      <c r="J33" s="3">
        <f t="shared" si="1"/>
        <v>0.69</v>
      </c>
      <c r="K33" s="4">
        <f t="shared" si="2"/>
        <v>0.007702982907</v>
      </c>
      <c r="L33" s="5">
        <f t="shared" si="3"/>
        <v>0.0003758894154</v>
      </c>
      <c r="M33" s="4">
        <f t="shared" si="4"/>
        <v>0.01938786774</v>
      </c>
      <c r="N33" s="5">
        <f t="shared" si="5"/>
        <v>0.2993100111</v>
      </c>
    </row>
    <row r="34">
      <c r="I34" s="3">
        <v>0.32</v>
      </c>
      <c r="J34" s="3">
        <f t="shared" si="1"/>
        <v>0.68</v>
      </c>
      <c r="K34" s="4">
        <f t="shared" si="2"/>
        <v>0.007749541512</v>
      </c>
      <c r="L34" s="5">
        <f t="shared" si="3"/>
        <v>0.0003728022872</v>
      </c>
      <c r="M34" s="4">
        <f t="shared" si="4"/>
        <v>0.01930808865</v>
      </c>
      <c r="N34" s="5">
        <f t="shared" si="5"/>
        <v>0.3029580824</v>
      </c>
    </row>
    <row r="35">
      <c r="I35" s="3">
        <v>0.33</v>
      </c>
      <c r="J35" s="3">
        <f t="shared" si="1"/>
        <v>0.67</v>
      </c>
      <c r="K35" s="4">
        <f t="shared" si="2"/>
        <v>0.007796100116</v>
      </c>
      <c r="L35" s="5">
        <f t="shared" si="3"/>
        <v>0.0003701498582</v>
      </c>
      <c r="M35" s="4">
        <f t="shared" si="4"/>
        <v>0.01923927905</v>
      </c>
      <c r="N35" s="5">
        <f t="shared" si="5"/>
        <v>0.3064615936</v>
      </c>
    </row>
    <row r="36">
      <c r="I36" s="3">
        <v>0.34</v>
      </c>
      <c r="J36" s="3">
        <f t="shared" si="1"/>
        <v>0.66</v>
      </c>
      <c r="K36" s="4">
        <f t="shared" si="2"/>
        <v>0.00784265872</v>
      </c>
      <c r="L36" s="5">
        <f t="shared" si="3"/>
        <v>0.0003679321286</v>
      </c>
      <c r="M36" s="4">
        <f t="shared" si="4"/>
        <v>0.01918155699</v>
      </c>
      <c r="N36" s="5">
        <f t="shared" si="5"/>
        <v>0.3098110713</v>
      </c>
    </row>
    <row r="37">
      <c r="I37" s="3">
        <v>0.35</v>
      </c>
      <c r="J37" s="3">
        <f t="shared" si="1"/>
        <v>0.65</v>
      </c>
      <c r="K37" s="4">
        <f t="shared" si="2"/>
        <v>0.007889217325</v>
      </c>
      <c r="L37" s="5">
        <f t="shared" si="3"/>
        <v>0.0003661490981</v>
      </c>
      <c r="M37" s="4">
        <f t="shared" si="4"/>
        <v>0.01913502281</v>
      </c>
      <c r="N37" s="5">
        <f t="shared" si="5"/>
        <v>0.3129976579</v>
      </c>
    </row>
    <row r="38">
      <c r="I38" s="3">
        <v>0.36</v>
      </c>
      <c r="J38" s="3">
        <f t="shared" si="1"/>
        <v>0.64</v>
      </c>
      <c r="K38" s="4">
        <f t="shared" si="2"/>
        <v>0.007935775929</v>
      </c>
      <c r="L38" s="5">
        <f t="shared" si="3"/>
        <v>0.0003648007669</v>
      </c>
      <c r="M38" s="4">
        <f t="shared" si="4"/>
        <v>0.01909975829</v>
      </c>
      <c r="N38" s="5">
        <f t="shared" si="5"/>
        <v>0.31601321</v>
      </c>
    </row>
    <row r="39">
      <c r="I39" s="3">
        <v>0.37</v>
      </c>
      <c r="J39" s="3">
        <f t="shared" si="1"/>
        <v>0.63</v>
      </c>
      <c r="K39" s="4">
        <f t="shared" si="2"/>
        <v>0.007982334533</v>
      </c>
      <c r="L39" s="5">
        <f t="shared" si="3"/>
        <v>0.000363887135</v>
      </c>
      <c r="M39" s="4">
        <f t="shared" si="4"/>
        <v>0.01907582593</v>
      </c>
      <c r="N39" s="5">
        <f t="shared" si="5"/>
        <v>0.3188503898</v>
      </c>
    </row>
    <row r="40">
      <c r="I40" s="3">
        <v>0.38</v>
      </c>
      <c r="J40" s="3">
        <f t="shared" si="1"/>
        <v>0.62</v>
      </c>
      <c r="K40" s="4">
        <f t="shared" si="2"/>
        <v>0.008028893138</v>
      </c>
      <c r="L40" s="5">
        <f t="shared" si="3"/>
        <v>0.0003634082023</v>
      </c>
      <c r="M40" s="4">
        <f t="shared" si="4"/>
        <v>0.0190632684</v>
      </c>
      <c r="N40" s="5">
        <f t="shared" si="5"/>
        <v>0.3215027459</v>
      </c>
    </row>
    <row r="41">
      <c r="I41" s="3">
        <v>0.39</v>
      </c>
      <c r="J41" s="3">
        <f t="shared" si="1"/>
        <v>0.61</v>
      </c>
      <c r="K41" s="4">
        <f t="shared" si="2"/>
        <v>0.008075451742</v>
      </c>
      <c r="L41" s="5">
        <f t="shared" si="3"/>
        <v>0.0003633639688</v>
      </c>
      <c r="M41" s="4">
        <f t="shared" si="4"/>
        <v>0.01906210819</v>
      </c>
      <c r="N41" s="5">
        <f t="shared" si="5"/>
        <v>0.3239647829</v>
      </c>
    </row>
    <row r="42">
      <c r="I42" s="3">
        <v>0.4</v>
      </c>
      <c r="J42" s="3">
        <f t="shared" si="1"/>
        <v>0.6</v>
      </c>
      <c r="K42" s="4">
        <f t="shared" si="2"/>
        <v>0.008122010346</v>
      </c>
      <c r="L42" s="5">
        <f t="shared" si="3"/>
        <v>0.0003637544346</v>
      </c>
      <c r="M42" s="4">
        <f t="shared" si="4"/>
        <v>0.01907234738</v>
      </c>
      <c r="N42" s="5">
        <f t="shared" si="5"/>
        <v>0.3262320165</v>
      </c>
    </row>
    <row r="43">
      <c r="I43" s="3">
        <v>0.41</v>
      </c>
      <c r="J43" s="3">
        <f t="shared" si="1"/>
        <v>0.59</v>
      </c>
      <c r="K43" s="4">
        <f t="shared" si="2"/>
        <v>0.008168568951</v>
      </c>
      <c r="L43" s="5">
        <f t="shared" si="3"/>
        <v>0.0003645795997</v>
      </c>
      <c r="M43" s="4">
        <f t="shared" si="4"/>
        <v>0.01909396763</v>
      </c>
      <c r="N43" s="5">
        <f t="shared" si="5"/>
        <v>0.3283010149</v>
      </c>
    </row>
    <row r="44">
      <c r="I44" s="3">
        <v>0.42</v>
      </c>
      <c r="J44" s="3">
        <f t="shared" si="1"/>
        <v>0.58</v>
      </c>
      <c r="K44" s="4">
        <f t="shared" si="2"/>
        <v>0.008215127555</v>
      </c>
      <c r="L44" s="5">
        <f t="shared" si="3"/>
        <v>0.000365839464</v>
      </c>
      <c r="M44" s="4">
        <f t="shared" si="4"/>
        <v>0.01912693033</v>
      </c>
      <c r="N44" s="5">
        <f t="shared" si="5"/>
        <v>0.3301694232</v>
      </c>
    </row>
    <row r="45">
      <c r="I45" s="3">
        <v>0.43</v>
      </c>
      <c r="J45" s="3">
        <f t="shared" si="1"/>
        <v>0.57</v>
      </c>
      <c r="K45" s="4">
        <f t="shared" si="2"/>
        <v>0.008261686159</v>
      </c>
      <c r="L45" s="5">
        <f t="shared" si="3"/>
        <v>0.0003675340276</v>
      </c>
      <c r="M45" s="4">
        <f t="shared" si="4"/>
        <v>0.019171177</v>
      </c>
      <c r="N45" s="5">
        <f t="shared" si="5"/>
        <v>0.3318359723</v>
      </c>
    </row>
    <row r="46">
      <c r="I46" s="3">
        <v>0.44</v>
      </c>
      <c r="J46" s="3">
        <f t="shared" si="1"/>
        <v>0.56</v>
      </c>
      <c r="K46" s="4">
        <f t="shared" si="2"/>
        <v>0.008308244764</v>
      </c>
      <c r="L46" s="5">
        <f t="shared" si="3"/>
        <v>0.0003696632904</v>
      </c>
      <c r="M46" s="4">
        <f t="shared" si="4"/>
        <v>0.01922662972</v>
      </c>
      <c r="N46" s="5">
        <f t="shared" si="5"/>
        <v>0.3333004722</v>
      </c>
    </row>
    <row r="47">
      <c r="I47" s="3">
        <v>0.45</v>
      </c>
      <c r="J47" s="3">
        <f t="shared" si="1"/>
        <v>0.55</v>
      </c>
      <c r="K47" s="4">
        <f t="shared" si="2"/>
        <v>0.008354803368</v>
      </c>
      <c r="L47" s="5">
        <f t="shared" si="3"/>
        <v>0.0003722272524</v>
      </c>
      <c r="M47" s="4">
        <f t="shared" si="4"/>
        <v>0.01929319187</v>
      </c>
      <c r="N47" s="5">
        <f t="shared" si="5"/>
        <v>0.3345637888</v>
      </c>
    </row>
    <row r="48">
      <c r="I48" s="3">
        <v>0.46</v>
      </c>
      <c r="J48" s="3">
        <f t="shared" si="1"/>
        <v>0.54</v>
      </c>
      <c r="K48" s="4">
        <f t="shared" si="2"/>
        <v>0.008401361973</v>
      </c>
      <c r="L48" s="5">
        <f t="shared" si="3"/>
        <v>0.0003752259137</v>
      </c>
      <c r="M48" s="4">
        <f t="shared" si="4"/>
        <v>0.01937074892</v>
      </c>
      <c r="N48" s="5">
        <f t="shared" si="5"/>
        <v>0.3356278066</v>
      </c>
    </row>
    <row r="49">
      <c r="I49" s="3">
        <v>0.47</v>
      </c>
      <c r="J49" s="3">
        <f t="shared" si="1"/>
        <v>0.53</v>
      </c>
      <c r="K49" s="4">
        <f t="shared" si="2"/>
        <v>0.008447920577</v>
      </c>
      <c r="L49" s="5">
        <f t="shared" si="3"/>
        <v>0.0003786592743</v>
      </c>
      <c r="M49" s="4">
        <f t="shared" si="4"/>
        <v>0.01945916941</v>
      </c>
      <c r="N49" s="5">
        <f t="shared" si="5"/>
        <v>0.3364953785</v>
      </c>
    </row>
    <row r="50">
      <c r="I50" s="3">
        <v>0.48</v>
      </c>
      <c r="J50" s="3">
        <f t="shared" si="1"/>
        <v>0.52</v>
      </c>
      <c r="K50" s="4">
        <f t="shared" si="2"/>
        <v>0.008494479181</v>
      </c>
      <c r="L50" s="5">
        <f t="shared" si="3"/>
        <v>0.0003825273341</v>
      </c>
      <c r="M50" s="4">
        <f t="shared" si="4"/>
        <v>0.01955830601</v>
      </c>
      <c r="N50" s="5">
        <f t="shared" si="5"/>
        <v>0.337170263</v>
      </c>
    </row>
    <row r="51">
      <c r="I51" s="3">
        <v>0.49</v>
      </c>
      <c r="J51" s="3">
        <f t="shared" si="1"/>
        <v>0.51</v>
      </c>
      <c r="K51" s="4">
        <f t="shared" si="2"/>
        <v>0.008541037786</v>
      </c>
      <c r="L51" s="5">
        <f t="shared" si="3"/>
        <v>0.0003868300931</v>
      </c>
      <c r="M51" s="4">
        <f t="shared" si="4"/>
        <v>0.01966799667</v>
      </c>
      <c r="N51" s="5">
        <f t="shared" si="5"/>
        <v>0.3376570525</v>
      </c>
    </row>
    <row r="52">
      <c r="I52" s="3">
        <v>0.5</v>
      </c>
      <c r="J52" s="3">
        <f t="shared" si="1"/>
        <v>0.5</v>
      </c>
      <c r="K52" s="4">
        <f t="shared" si="2"/>
        <v>0.00858759639</v>
      </c>
      <c r="L52" s="5">
        <f t="shared" si="3"/>
        <v>0.0003915675514</v>
      </c>
      <c r="M52" s="4">
        <f t="shared" si="4"/>
        <v>0.01978806588</v>
      </c>
      <c r="N52" s="5">
        <f t="shared" si="5"/>
        <v>0.3379610938</v>
      </c>
    </row>
    <row r="53">
      <c r="I53" s="3">
        <v>0.51</v>
      </c>
      <c r="J53" s="3">
        <f t="shared" si="1"/>
        <v>0.49</v>
      </c>
      <c r="K53" s="4">
        <f t="shared" si="2"/>
        <v>0.008634154994</v>
      </c>
      <c r="L53" s="5">
        <f t="shared" si="3"/>
        <v>0.000396739709</v>
      </c>
      <c r="M53" s="4">
        <f t="shared" si="4"/>
        <v>0.01991832596</v>
      </c>
      <c r="N53" s="13">
        <f t="shared" si="5"/>
        <v>0.338088402</v>
      </c>
    </row>
    <row r="54">
      <c r="I54" s="3">
        <v>0.52</v>
      </c>
      <c r="J54" s="3">
        <f t="shared" si="1"/>
        <v>0.48</v>
      </c>
      <c r="K54" s="4">
        <f t="shared" si="2"/>
        <v>0.008680713599</v>
      </c>
      <c r="L54" s="5">
        <f t="shared" si="3"/>
        <v>0.0004023465658</v>
      </c>
      <c r="M54" s="4">
        <f t="shared" si="4"/>
        <v>0.02005857836</v>
      </c>
      <c r="N54" s="5">
        <f t="shared" si="5"/>
        <v>0.3380455722</v>
      </c>
    </row>
    <row r="55">
      <c r="I55" s="3">
        <v>0.53</v>
      </c>
      <c r="J55" s="3">
        <f t="shared" si="1"/>
        <v>0.47</v>
      </c>
      <c r="K55" s="4">
        <f t="shared" si="2"/>
        <v>0.008727272203</v>
      </c>
      <c r="L55" s="5">
        <f t="shared" si="3"/>
        <v>0.0004083881219</v>
      </c>
      <c r="M55" s="4">
        <f t="shared" si="4"/>
        <v>0.02020861504</v>
      </c>
      <c r="N55" s="5">
        <f t="shared" si="5"/>
        <v>0.3378396881</v>
      </c>
    </row>
    <row r="56">
      <c r="I56" s="3">
        <v>0.54</v>
      </c>
      <c r="J56" s="3">
        <f t="shared" si="1"/>
        <v>0.46</v>
      </c>
      <c r="K56" s="4">
        <f t="shared" si="2"/>
        <v>0.008773830807</v>
      </c>
      <c r="L56" s="5">
        <f t="shared" si="3"/>
        <v>0.0004148643772</v>
      </c>
      <c r="M56" s="4">
        <f t="shared" si="4"/>
        <v>0.02036821978</v>
      </c>
      <c r="N56" s="5">
        <f t="shared" si="5"/>
        <v>0.3374782323</v>
      </c>
    </row>
    <row r="57">
      <c r="I57" s="3">
        <v>0.55</v>
      </c>
      <c r="J57" s="3">
        <f t="shared" si="1"/>
        <v>0.45</v>
      </c>
      <c r="K57" s="4">
        <f t="shared" si="2"/>
        <v>0.008820389412</v>
      </c>
      <c r="L57" s="5">
        <f t="shared" si="3"/>
        <v>0.0004217753317</v>
      </c>
      <c r="M57" s="4">
        <f t="shared" si="4"/>
        <v>0.02053716952</v>
      </c>
      <c r="N57" s="5">
        <f t="shared" si="5"/>
        <v>0.3369689969</v>
      </c>
    </row>
    <row r="58">
      <c r="I58" s="3">
        <v>0.56</v>
      </c>
      <c r="J58" s="3">
        <f t="shared" si="1"/>
        <v>0.44</v>
      </c>
      <c r="K58" s="4">
        <f t="shared" si="2"/>
        <v>0.008866948016</v>
      </c>
      <c r="L58" s="5">
        <f t="shared" si="3"/>
        <v>0.0004291209855</v>
      </c>
      <c r="M58" s="4">
        <f t="shared" si="4"/>
        <v>0.02071523559</v>
      </c>
      <c r="N58" s="5">
        <f t="shared" si="5"/>
        <v>0.3363199992</v>
      </c>
    </row>
    <row r="59">
      <c r="I59" s="3">
        <v>0.57</v>
      </c>
      <c r="J59" s="3">
        <f t="shared" si="1"/>
        <v>0.43</v>
      </c>
      <c r="K59" s="4">
        <f t="shared" si="2"/>
        <v>0.00891350662</v>
      </c>
      <c r="L59" s="5">
        <f t="shared" si="3"/>
        <v>0.0004369013386</v>
      </c>
      <c r="M59" s="4">
        <f t="shared" si="4"/>
        <v>0.02090218502</v>
      </c>
      <c r="N59" s="5">
        <f t="shared" si="5"/>
        <v>0.3355394</v>
      </c>
    </row>
    <row r="60">
      <c r="I60" s="3">
        <v>0.58</v>
      </c>
      <c r="J60" s="3">
        <f t="shared" si="1"/>
        <v>0.42</v>
      </c>
      <c r="K60" s="4">
        <f t="shared" si="2"/>
        <v>0.008960065225</v>
      </c>
      <c r="L60" s="5">
        <f t="shared" si="3"/>
        <v>0.0004451163909</v>
      </c>
      <c r="M60" s="4">
        <f t="shared" si="4"/>
        <v>0.02109778166</v>
      </c>
      <c r="N60" s="5">
        <f t="shared" si="5"/>
        <v>0.3346354294</v>
      </c>
    </row>
    <row r="61">
      <c r="I61" s="3">
        <v>0.59</v>
      </c>
      <c r="J61" s="3">
        <f t="shared" si="1"/>
        <v>0.41</v>
      </c>
      <c r="K61" s="4">
        <f t="shared" si="2"/>
        <v>0.009006623829</v>
      </c>
      <c r="L61" s="5">
        <f t="shared" si="3"/>
        <v>0.0004537661425</v>
      </c>
      <c r="M61" s="4">
        <f t="shared" si="4"/>
        <v>0.02130178731</v>
      </c>
      <c r="N61" s="5">
        <f t="shared" si="5"/>
        <v>0.3336163171</v>
      </c>
    </row>
    <row r="62">
      <c r="I62" s="3">
        <v>0.6</v>
      </c>
      <c r="J62" s="3">
        <f t="shared" si="1"/>
        <v>0.4</v>
      </c>
      <c r="K62" s="4">
        <f t="shared" si="2"/>
        <v>0.009053182434</v>
      </c>
      <c r="L62" s="5">
        <f t="shared" si="3"/>
        <v>0.0004628505933</v>
      </c>
      <c r="M62" s="4">
        <f t="shared" si="4"/>
        <v>0.02151396275</v>
      </c>
      <c r="N62" s="5">
        <f t="shared" si="5"/>
        <v>0.3324902305</v>
      </c>
    </row>
    <row r="63">
      <c r="I63" s="3">
        <v>0.61</v>
      </c>
      <c r="J63" s="3">
        <f t="shared" si="1"/>
        <v>0.39</v>
      </c>
      <c r="K63" s="4">
        <f t="shared" si="2"/>
        <v>0.009099741038</v>
      </c>
      <c r="L63" s="5">
        <f t="shared" si="3"/>
        <v>0.0004723697433</v>
      </c>
      <c r="M63" s="4">
        <f t="shared" si="4"/>
        <v>0.02173406872</v>
      </c>
      <c r="N63" s="5">
        <f t="shared" si="5"/>
        <v>0.3312652191</v>
      </c>
    </row>
    <row r="64">
      <c r="I64" s="3">
        <v>0.62</v>
      </c>
      <c r="J64" s="3">
        <f t="shared" si="1"/>
        <v>0.38</v>
      </c>
      <c r="K64" s="4">
        <f t="shared" si="2"/>
        <v>0.009146299642</v>
      </c>
      <c r="L64" s="5">
        <f t="shared" si="3"/>
        <v>0.0004823235926</v>
      </c>
      <c r="M64" s="4">
        <f t="shared" si="4"/>
        <v>0.02196186678</v>
      </c>
      <c r="N64" s="5">
        <f t="shared" si="5"/>
        <v>0.3299491666</v>
      </c>
    </row>
    <row r="65">
      <c r="I65" s="3">
        <v>0.63</v>
      </c>
      <c r="J65" s="3">
        <f t="shared" si="1"/>
        <v>0.37</v>
      </c>
      <c r="K65" s="4">
        <f t="shared" si="2"/>
        <v>0.009192858247</v>
      </c>
      <c r="L65" s="5">
        <f t="shared" si="3"/>
        <v>0.0004927121412</v>
      </c>
      <c r="M65" s="4">
        <f t="shared" si="4"/>
        <v>0.02219712011</v>
      </c>
      <c r="N65" s="5">
        <f t="shared" si="5"/>
        <v>0.3285497493</v>
      </c>
    </row>
    <row r="66">
      <c r="I66" s="3">
        <v>0.64</v>
      </c>
      <c r="J66" s="3">
        <f t="shared" si="1"/>
        <v>0.36</v>
      </c>
      <c r="K66" s="4">
        <f t="shared" si="2"/>
        <v>0.009239416851</v>
      </c>
      <c r="L66" s="5">
        <f t="shared" si="3"/>
        <v>0.000503535389</v>
      </c>
      <c r="M66" s="4">
        <f t="shared" si="4"/>
        <v>0.02243959423</v>
      </c>
      <c r="N66" s="5">
        <f t="shared" si="5"/>
        <v>0.3270744015</v>
      </c>
    </row>
    <row r="67">
      <c r="I67" s="3">
        <v>0.65</v>
      </c>
      <c r="J67" s="3">
        <f t="shared" si="1"/>
        <v>0.35</v>
      </c>
      <c r="K67" s="4">
        <f t="shared" si="2"/>
        <v>0.009285975455</v>
      </c>
      <c r="L67" s="5">
        <f t="shared" si="3"/>
        <v>0.000514793336</v>
      </c>
      <c r="M67" s="4">
        <f t="shared" si="4"/>
        <v>0.02268905763</v>
      </c>
      <c r="N67" s="5">
        <f t="shared" si="5"/>
        <v>0.3255302876</v>
      </c>
    </row>
    <row r="68">
      <c r="I68" s="3">
        <v>0.66</v>
      </c>
      <c r="J68" s="3">
        <f t="shared" si="1"/>
        <v>0.34</v>
      </c>
      <c r="K68" s="4">
        <f t="shared" si="2"/>
        <v>0.00933253406</v>
      </c>
      <c r="L68" s="5">
        <f t="shared" si="3"/>
        <v>0.0005264859824</v>
      </c>
      <c r="M68" s="4">
        <f t="shared" si="4"/>
        <v>0.02294528235</v>
      </c>
      <c r="N68" s="5">
        <f t="shared" si="5"/>
        <v>0.3239242797</v>
      </c>
    </row>
    <row r="69">
      <c r="I69" s="3">
        <v>0.67</v>
      </c>
      <c r="J69" s="3">
        <f t="shared" si="1"/>
        <v>0.33</v>
      </c>
      <c r="K69" s="4">
        <f t="shared" si="2"/>
        <v>0.009379092664</v>
      </c>
      <c r="L69" s="5">
        <f t="shared" si="3"/>
        <v>0.0005386133279</v>
      </c>
      <c r="M69" s="4">
        <f t="shared" si="4"/>
        <v>0.02320804447</v>
      </c>
      <c r="N69" s="5">
        <f t="shared" si="5"/>
        <v>0.322262941</v>
      </c>
    </row>
    <row r="70">
      <c r="I70" s="3">
        <v>0.68</v>
      </c>
      <c r="J70" s="3">
        <f t="shared" si="1"/>
        <v>0.32</v>
      </c>
      <c r="K70" s="4">
        <f t="shared" si="2"/>
        <v>0.009425651268</v>
      </c>
      <c r="L70" s="5">
        <f t="shared" si="3"/>
        <v>0.0005511753727</v>
      </c>
      <c r="M70" s="4">
        <f t="shared" si="4"/>
        <v>0.02347712446</v>
      </c>
      <c r="N70" s="5">
        <f t="shared" si="5"/>
        <v>0.3205525141</v>
      </c>
    </row>
    <row r="71">
      <c r="I71" s="3">
        <v>0.69</v>
      </c>
      <c r="J71" s="3">
        <f t="shared" si="1"/>
        <v>0.31</v>
      </c>
      <c r="K71" s="4">
        <f t="shared" si="2"/>
        <v>0.009472209873</v>
      </c>
      <c r="L71" s="5">
        <f t="shared" si="3"/>
        <v>0.0005641721168</v>
      </c>
      <c r="M71" s="4">
        <f t="shared" si="4"/>
        <v>0.02375230761</v>
      </c>
      <c r="N71" s="5">
        <f t="shared" si="5"/>
        <v>0.3187989141</v>
      </c>
    </row>
    <row r="72">
      <c r="I72" s="3">
        <v>0.7</v>
      </c>
      <c r="J72" s="3">
        <f t="shared" si="1"/>
        <v>0.3</v>
      </c>
      <c r="K72" s="4">
        <f t="shared" si="2"/>
        <v>0.009518768477</v>
      </c>
      <c r="L72" s="5">
        <f t="shared" si="3"/>
        <v>0.0005776035601</v>
      </c>
      <c r="M72" s="4">
        <f t="shared" si="4"/>
        <v>0.02403338428</v>
      </c>
      <c r="N72" s="5">
        <f t="shared" si="5"/>
        <v>0.3170077251</v>
      </c>
    </row>
    <row r="73">
      <c r="I73" s="3">
        <v>0.71</v>
      </c>
      <c r="J73" s="3">
        <f t="shared" si="1"/>
        <v>0.29</v>
      </c>
      <c r="K73" s="4">
        <f t="shared" si="2"/>
        <v>0.009565327081</v>
      </c>
      <c r="L73" s="5">
        <f t="shared" si="3"/>
        <v>0.0005914697026</v>
      </c>
      <c r="M73" s="4">
        <f t="shared" si="4"/>
        <v>0.02432015014</v>
      </c>
      <c r="N73" s="5">
        <f t="shared" si="5"/>
        <v>0.3151842007</v>
      </c>
    </row>
    <row r="74">
      <c r="I74" s="3">
        <v>0.72</v>
      </c>
      <c r="J74" s="3">
        <f t="shared" si="1"/>
        <v>0.28</v>
      </c>
      <c r="K74" s="4">
        <f t="shared" si="2"/>
        <v>0.009611885686</v>
      </c>
      <c r="L74" s="5">
        <f t="shared" si="3"/>
        <v>0.0006057705444</v>
      </c>
      <c r="M74" s="4">
        <f t="shared" si="4"/>
        <v>0.02461240631</v>
      </c>
      <c r="N74" s="5">
        <f t="shared" si="5"/>
        <v>0.3133332673</v>
      </c>
    </row>
    <row r="75">
      <c r="I75" s="3">
        <v>0.73</v>
      </c>
      <c r="J75" s="3">
        <f t="shared" si="1"/>
        <v>0.27</v>
      </c>
      <c r="K75" s="4">
        <f t="shared" si="2"/>
        <v>0.00965844429</v>
      </c>
      <c r="L75" s="5">
        <f t="shared" si="3"/>
        <v>0.0006205060855</v>
      </c>
      <c r="M75" s="4">
        <f t="shared" si="4"/>
        <v>0.02490995956</v>
      </c>
      <c r="N75" s="5">
        <f t="shared" si="5"/>
        <v>0.3114595297</v>
      </c>
    </row>
    <row r="76">
      <c r="I76" s="3">
        <v>0.74</v>
      </c>
      <c r="J76" s="3">
        <f t="shared" si="1"/>
        <v>0.26</v>
      </c>
      <c r="K76" s="4">
        <f t="shared" si="2"/>
        <v>0.009705002894</v>
      </c>
      <c r="L76" s="5">
        <f t="shared" si="3"/>
        <v>0.0006356763258</v>
      </c>
      <c r="M76" s="4">
        <f t="shared" si="4"/>
        <v>0.02521262235</v>
      </c>
      <c r="N76" s="5">
        <f t="shared" si="5"/>
        <v>0.3095672789</v>
      </c>
    </row>
    <row r="77">
      <c r="I77" s="3">
        <v>0.75</v>
      </c>
      <c r="J77" s="3">
        <f t="shared" si="1"/>
        <v>0.25</v>
      </c>
      <c r="K77" s="4">
        <f t="shared" si="2"/>
        <v>0.009751561499</v>
      </c>
      <c r="L77" s="5">
        <f t="shared" si="3"/>
        <v>0.0006512812654</v>
      </c>
      <c r="M77" s="4">
        <f t="shared" si="4"/>
        <v>0.02552021288</v>
      </c>
      <c r="N77" s="5">
        <f t="shared" si="5"/>
        <v>0.3076605017</v>
      </c>
    </row>
    <row r="78">
      <c r="I78" s="3">
        <v>0.76</v>
      </c>
      <c r="J78" s="3">
        <f t="shared" si="1"/>
        <v>0.24</v>
      </c>
      <c r="K78" s="4">
        <f t="shared" si="2"/>
        <v>0.009798120103</v>
      </c>
      <c r="L78" s="5">
        <f t="shared" si="3"/>
        <v>0.0006673209042</v>
      </c>
      <c r="M78" s="4">
        <f t="shared" si="4"/>
        <v>0.02583255512</v>
      </c>
      <c r="N78" s="5">
        <f t="shared" si="5"/>
        <v>0.3057428917</v>
      </c>
    </row>
    <row r="79">
      <c r="I79" s="3">
        <v>0.77</v>
      </c>
      <c r="J79" s="3">
        <f t="shared" si="1"/>
        <v>0.23</v>
      </c>
      <c r="K79" s="4">
        <f t="shared" si="2"/>
        <v>0.009844678708</v>
      </c>
      <c r="L79" s="5">
        <f t="shared" si="3"/>
        <v>0.0006837952422</v>
      </c>
      <c r="M79" s="4">
        <f t="shared" si="4"/>
        <v>0.02614947881</v>
      </c>
      <c r="N79" s="5">
        <f t="shared" si="5"/>
        <v>0.3038178605</v>
      </c>
    </row>
    <row r="80">
      <c r="I80" s="3">
        <v>0.78</v>
      </c>
      <c r="J80" s="3">
        <f t="shared" si="1"/>
        <v>0.22</v>
      </c>
      <c r="K80" s="4">
        <f t="shared" si="2"/>
        <v>0.009891237312</v>
      </c>
      <c r="L80" s="5">
        <f t="shared" si="3"/>
        <v>0.0007007042795</v>
      </c>
      <c r="M80" s="4">
        <f t="shared" si="4"/>
        <v>0.0264708194</v>
      </c>
      <c r="N80" s="5">
        <f t="shared" si="5"/>
        <v>0.301888551</v>
      </c>
    </row>
    <row r="81">
      <c r="I81" s="3">
        <v>0.79</v>
      </c>
      <c r="J81" s="3">
        <f t="shared" si="1"/>
        <v>0.21</v>
      </c>
      <c r="K81" s="4">
        <f t="shared" si="2"/>
        <v>0.009937795916</v>
      </c>
      <c r="L81" s="5">
        <f t="shared" si="3"/>
        <v>0.0007180480161</v>
      </c>
      <c r="M81" s="4">
        <f t="shared" si="4"/>
        <v>0.02679641797</v>
      </c>
      <c r="N81" s="5">
        <f t="shared" si="5"/>
        <v>0.2999578498</v>
      </c>
    </row>
    <row r="82">
      <c r="I82" s="3">
        <v>0.8</v>
      </c>
      <c r="J82" s="3">
        <f t="shared" si="1"/>
        <v>0.2</v>
      </c>
      <c r="K82" s="4">
        <f t="shared" si="2"/>
        <v>0.009984354521</v>
      </c>
      <c r="L82" s="5">
        <f t="shared" si="3"/>
        <v>0.0007358264519</v>
      </c>
      <c r="M82" s="4">
        <f t="shared" si="4"/>
        <v>0.02712612121</v>
      </c>
      <c r="N82" s="5">
        <f t="shared" si="5"/>
        <v>0.2980284007</v>
      </c>
    </row>
    <row r="83">
      <c r="I83" s="3">
        <v>0.81</v>
      </c>
      <c r="J83" s="3">
        <f t="shared" si="1"/>
        <v>0.19</v>
      </c>
      <c r="K83" s="4">
        <f t="shared" si="2"/>
        <v>0.01003091312</v>
      </c>
      <c r="L83" s="5">
        <f t="shared" si="3"/>
        <v>0.0007540395869</v>
      </c>
      <c r="M83" s="4">
        <f t="shared" si="4"/>
        <v>0.02745978126</v>
      </c>
      <c r="N83" s="5">
        <f t="shared" si="5"/>
        <v>0.2961026181</v>
      </c>
    </row>
    <row r="84">
      <c r="I84" s="3">
        <v>0.82</v>
      </c>
      <c r="J84" s="3">
        <f t="shared" si="1"/>
        <v>0.18</v>
      </c>
      <c r="K84" s="4">
        <f t="shared" si="2"/>
        <v>0.01007747173</v>
      </c>
      <c r="L84" s="5">
        <f t="shared" si="3"/>
        <v>0.0007726874213</v>
      </c>
      <c r="M84" s="4">
        <f t="shared" si="4"/>
        <v>0.02779725564</v>
      </c>
      <c r="N84" s="5">
        <f t="shared" si="5"/>
        <v>0.2941827004</v>
      </c>
    </row>
    <row r="85">
      <c r="I85" s="3">
        <v>0.83</v>
      </c>
      <c r="J85" s="3">
        <f t="shared" si="1"/>
        <v>0.17</v>
      </c>
      <c r="K85" s="4">
        <f t="shared" si="2"/>
        <v>0.01012403033</v>
      </c>
      <c r="L85" s="5">
        <f t="shared" si="3"/>
        <v>0.0007917699548</v>
      </c>
      <c r="M85" s="4">
        <f t="shared" si="4"/>
        <v>0.02813840711</v>
      </c>
      <c r="N85" s="5">
        <f t="shared" si="5"/>
        <v>0.2922706428</v>
      </c>
    </row>
    <row r="86">
      <c r="I86" s="3">
        <v>0.84</v>
      </c>
      <c r="J86" s="3">
        <f t="shared" si="1"/>
        <v>0.16</v>
      </c>
      <c r="K86" s="4">
        <f t="shared" si="2"/>
        <v>0.01017058894</v>
      </c>
      <c r="L86" s="5">
        <f t="shared" si="3"/>
        <v>0.0008112871876</v>
      </c>
      <c r="M86" s="4">
        <f t="shared" si="4"/>
        <v>0.02848310355</v>
      </c>
      <c r="N86" s="5">
        <f t="shared" si="5"/>
        <v>0.2903682502</v>
      </c>
    </row>
    <row r="87">
      <c r="I87" s="3">
        <v>0.85</v>
      </c>
      <c r="J87" s="3">
        <f t="shared" si="1"/>
        <v>0.15</v>
      </c>
      <c r="K87" s="4">
        <f t="shared" si="2"/>
        <v>0.01021714754</v>
      </c>
      <c r="L87" s="5">
        <f t="shared" si="3"/>
        <v>0.0008312391197</v>
      </c>
      <c r="M87" s="4">
        <f t="shared" si="4"/>
        <v>0.0288312178</v>
      </c>
      <c r="N87" s="5">
        <f t="shared" si="5"/>
        <v>0.28847715</v>
      </c>
    </row>
    <row r="88">
      <c r="I88" s="3">
        <v>0.86</v>
      </c>
      <c r="J88" s="3">
        <f t="shared" si="1"/>
        <v>0.14</v>
      </c>
      <c r="K88" s="4">
        <f t="shared" si="2"/>
        <v>0.01026370615</v>
      </c>
      <c r="L88" s="5">
        <f t="shared" si="3"/>
        <v>0.000851625751</v>
      </c>
      <c r="M88" s="4">
        <f t="shared" si="4"/>
        <v>0.02918262755</v>
      </c>
      <c r="N88" s="5">
        <f t="shared" si="5"/>
        <v>0.2865988037</v>
      </c>
    </row>
    <row r="89">
      <c r="I89" s="3">
        <v>0.87</v>
      </c>
      <c r="J89" s="3">
        <f t="shared" si="1"/>
        <v>0.13</v>
      </c>
      <c r="K89" s="4">
        <f t="shared" si="2"/>
        <v>0.01031026475</v>
      </c>
      <c r="L89" s="5">
        <f t="shared" si="3"/>
        <v>0.0008724470815</v>
      </c>
      <c r="M89" s="4">
        <f t="shared" si="4"/>
        <v>0.0295372152</v>
      </c>
      <c r="N89" s="5">
        <f t="shared" si="5"/>
        <v>0.2847345186</v>
      </c>
    </row>
    <row r="90">
      <c r="I90" s="3">
        <v>0.88</v>
      </c>
      <c r="J90" s="3">
        <f t="shared" si="1"/>
        <v>0.12</v>
      </c>
      <c r="K90" s="4">
        <f t="shared" si="2"/>
        <v>0.01035682336</v>
      </c>
      <c r="L90" s="5">
        <f t="shared" si="3"/>
        <v>0.0008937031113</v>
      </c>
      <c r="M90" s="4">
        <f t="shared" si="4"/>
        <v>0.02989486764</v>
      </c>
      <c r="N90" s="5">
        <f t="shared" si="5"/>
        <v>0.282885459</v>
      </c>
    </row>
    <row r="91">
      <c r="I91" s="3">
        <v>0.89</v>
      </c>
      <c r="J91" s="3">
        <f t="shared" si="1"/>
        <v>0.11</v>
      </c>
      <c r="K91" s="4">
        <f t="shared" si="2"/>
        <v>0.01040338196</v>
      </c>
      <c r="L91" s="5">
        <f t="shared" si="3"/>
        <v>0.0009153938404</v>
      </c>
      <c r="M91" s="4">
        <f t="shared" si="4"/>
        <v>0.03025547621</v>
      </c>
      <c r="N91" s="5">
        <f t="shared" si="5"/>
        <v>0.2810526565</v>
      </c>
    </row>
    <row r="92">
      <c r="I92" s="3">
        <v>0.9</v>
      </c>
      <c r="J92" s="3">
        <f t="shared" si="1"/>
        <v>0.1</v>
      </c>
      <c r="K92" s="4">
        <f t="shared" si="2"/>
        <v>0.01044994056</v>
      </c>
      <c r="L92" s="5">
        <f t="shared" si="3"/>
        <v>0.0009375192687</v>
      </c>
      <c r="M92" s="4">
        <f t="shared" si="4"/>
        <v>0.03061893644</v>
      </c>
      <c r="N92" s="5">
        <f t="shared" si="5"/>
        <v>0.2792370199</v>
      </c>
    </row>
    <row r="93">
      <c r="I93" s="3">
        <v>0.91</v>
      </c>
      <c r="J93" s="3">
        <f t="shared" si="1"/>
        <v>0.09</v>
      </c>
      <c r="K93" s="4">
        <f t="shared" si="2"/>
        <v>0.01049649917</v>
      </c>
      <c r="L93" s="5">
        <f t="shared" si="3"/>
        <v>0.0009600793963</v>
      </c>
      <c r="M93" s="4">
        <f t="shared" si="4"/>
        <v>0.03098514799</v>
      </c>
      <c r="N93" s="5">
        <f t="shared" si="5"/>
        <v>0.2774393451</v>
      </c>
    </row>
    <row r="94">
      <c r="I94" s="3">
        <v>0.92</v>
      </c>
      <c r="J94" s="3">
        <f t="shared" si="1"/>
        <v>0.08</v>
      </c>
      <c r="K94" s="4">
        <f t="shared" si="2"/>
        <v>0.01054305777</v>
      </c>
      <c r="L94" s="5">
        <f t="shared" si="3"/>
        <v>0.0009830742231</v>
      </c>
      <c r="M94" s="4">
        <f t="shared" si="4"/>
        <v>0.03135401447</v>
      </c>
      <c r="N94" s="5">
        <f t="shared" si="5"/>
        <v>0.2756603236</v>
      </c>
    </row>
    <row r="95">
      <c r="I95" s="3">
        <v>0.93</v>
      </c>
      <c r="J95" s="3">
        <f t="shared" si="1"/>
        <v>0.07</v>
      </c>
      <c r="K95" s="4">
        <f t="shared" si="2"/>
        <v>0.01058961638</v>
      </c>
      <c r="L95" s="5">
        <f t="shared" si="3"/>
        <v>0.001006503749</v>
      </c>
      <c r="M95" s="4">
        <f t="shared" si="4"/>
        <v>0.03172544325</v>
      </c>
      <c r="N95" s="5">
        <f t="shared" si="5"/>
        <v>0.2739005507</v>
      </c>
    </row>
    <row r="96">
      <c r="I96" s="3">
        <v>0.94</v>
      </c>
      <c r="J96" s="3">
        <f t="shared" si="1"/>
        <v>0.06</v>
      </c>
      <c r="K96" s="4">
        <f t="shared" si="2"/>
        <v>0.01063617498</v>
      </c>
      <c r="L96" s="5">
        <f t="shared" si="3"/>
        <v>0.001030367974</v>
      </c>
      <c r="M96" s="4">
        <f t="shared" si="4"/>
        <v>0.03209934539</v>
      </c>
      <c r="N96" s="5">
        <f t="shared" si="5"/>
        <v>0.272160534</v>
      </c>
    </row>
    <row r="97">
      <c r="I97" s="3">
        <v>0.95</v>
      </c>
      <c r="J97" s="3">
        <f t="shared" si="1"/>
        <v>0.05</v>
      </c>
      <c r="K97" s="4">
        <f t="shared" si="2"/>
        <v>0.01068273359</v>
      </c>
      <c r="L97" s="5">
        <f t="shared" si="3"/>
        <v>0.001054666899</v>
      </c>
      <c r="M97" s="4">
        <f t="shared" si="4"/>
        <v>0.03247563547</v>
      </c>
      <c r="N97" s="5">
        <f t="shared" si="5"/>
        <v>0.2704406999</v>
      </c>
    </row>
    <row r="98">
      <c r="I98" s="3">
        <v>0.96</v>
      </c>
      <c r="J98" s="3">
        <f t="shared" si="1"/>
        <v>0.04</v>
      </c>
      <c r="K98" s="4">
        <f t="shared" si="2"/>
        <v>0.01072929219</v>
      </c>
      <c r="L98" s="5">
        <f t="shared" si="3"/>
        <v>0.001079400523</v>
      </c>
      <c r="M98" s="4">
        <f t="shared" si="4"/>
        <v>0.03285423143</v>
      </c>
      <c r="N98" s="5">
        <f t="shared" si="5"/>
        <v>0.2687414012</v>
      </c>
    </row>
    <row r="99">
      <c r="I99" s="3">
        <v>0.97</v>
      </c>
      <c r="J99" s="3">
        <f t="shared" si="1"/>
        <v>0.03</v>
      </c>
      <c r="K99" s="4">
        <f t="shared" si="2"/>
        <v>0.01077585079</v>
      </c>
      <c r="L99" s="5">
        <f t="shared" si="3"/>
        <v>0.001104568846</v>
      </c>
      <c r="M99" s="4">
        <f t="shared" si="4"/>
        <v>0.03323505447</v>
      </c>
      <c r="N99" s="5">
        <f t="shared" si="5"/>
        <v>0.267062923</v>
      </c>
    </row>
    <row r="100">
      <c r="I100" s="3">
        <v>0.98</v>
      </c>
      <c r="J100" s="3">
        <f t="shared" si="1"/>
        <v>0.02</v>
      </c>
      <c r="K100" s="4">
        <f t="shared" si="2"/>
        <v>0.0108224094</v>
      </c>
      <c r="L100" s="5">
        <f t="shared" si="3"/>
        <v>0.001130171868</v>
      </c>
      <c r="M100" s="4">
        <f t="shared" si="4"/>
        <v>0.03361802892</v>
      </c>
      <c r="N100" s="5">
        <f t="shared" si="5"/>
        <v>0.2654054889</v>
      </c>
    </row>
    <row r="101">
      <c r="I101" s="3">
        <v>0.99</v>
      </c>
      <c r="J101" s="3">
        <f t="shared" si="1"/>
        <v>0.01</v>
      </c>
      <c r="K101" s="4">
        <f t="shared" si="2"/>
        <v>0.010868968</v>
      </c>
      <c r="L101" s="5">
        <f t="shared" si="3"/>
        <v>0.00115620959</v>
      </c>
      <c r="M101" s="4">
        <f t="shared" si="4"/>
        <v>0.03400308206</v>
      </c>
      <c r="N101" s="5">
        <f t="shared" si="5"/>
        <v>0.2637692662</v>
      </c>
    </row>
    <row r="102">
      <c r="I102" s="3">
        <v>1.0</v>
      </c>
      <c r="J102" s="3">
        <f t="shared" si="1"/>
        <v>0</v>
      </c>
      <c r="K102" s="4">
        <f t="shared" si="2"/>
        <v>0.01091552661</v>
      </c>
      <c r="L102" s="5">
        <f t="shared" si="3"/>
        <v>0.001182682011</v>
      </c>
      <c r="M102" s="4">
        <f t="shared" si="4"/>
        <v>0.03439014409</v>
      </c>
      <c r="N102" s="5">
        <f t="shared" si="5"/>
        <v>0.2621543714</v>
      </c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6">
        <v>40544.0</v>
      </c>
      <c r="B2" s="17">
        <v>115.940002</v>
      </c>
      <c r="C2" s="17">
        <v>119.220001</v>
      </c>
      <c r="D2" s="17">
        <v>115.480003</v>
      </c>
      <c r="E2" s="17">
        <v>117.699997</v>
      </c>
      <c r="F2" s="17">
        <v>97.554596</v>
      </c>
      <c r="G2" s="17">
        <v>4401500.0</v>
      </c>
      <c r="H2" s="1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6">
        <v>40575.0</v>
      </c>
      <c r="B3" s="17">
        <v>118.480003</v>
      </c>
      <c r="C3" s="17">
        <v>123.220001</v>
      </c>
      <c r="D3" s="17">
        <v>118.379997</v>
      </c>
      <c r="E3" s="17">
        <v>121.779999</v>
      </c>
      <c r="F3" s="17">
        <v>100.936302</v>
      </c>
      <c r="G3" s="17">
        <v>2761000.0</v>
      </c>
      <c r="H3" s="15">
        <f t="shared" ref="H3:H109" si="1">(F3-F2)/F2</f>
        <v>0.03466475326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6">
        <v>40603.0</v>
      </c>
      <c r="B4" s="17">
        <v>122.279999</v>
      </c>
      <c r="C4" s="17">
        <v>122.300003</v>
      </c>
      <c r="D4" s="17">
        <v>114.639999</v>
      </c>
      <c r="E4" s="17">
        <v>121.239998</v>
      </c>
      <c r="F4" s="17">
        <v>100.488731</v>
      </c>
      <c r="G4" s="17">
        <v>3866000.0</v>
      </c>
      <c r="H4" s="15">
        <f t="shared" si="1"/>
        <v>-0.004434192566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6">
        <v>40634.0</v>
      </c>
      <c r="B5" s="17">
        <v>122.120003</v>
      </c>
      <c r="C5" s="17">
        <v>124.879997</v>
      </c>
      <c r="D5" s="17">
        <v>118.440002</v>
      </c>
      <c r="E5" s="17">
        <v>124.800003</v>
      </c>
      <c r="F5" s="17">
        <v>103.90258</v>
      </c>
      <c r="G5" s="17">
        <v>2301800.0</v>
      </c>
      <c r="H5" s="15">
        <f t="shared" si="1"/>
        <v>0.03397245608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6">
        <v>40664.0</v>
      </c>
      <c r="B6" s="17">
        <v>125.440002</v>
      </c>
      <c r="C6" s="17">
        <v>125.440002</v>
      </c>
      <c r="D6" s="17">
        <v>120.160004</v>
      </c>
      <c r="E6" s="17">
        <v>123.339996</v>
      </c>
      <c r="F6" s="17">
        <v>102.687035</v>
      </c>
      <c r="G6" s="17">
        <v>2454700.0</v>
      </c>
      <c r="H6" s="15">
        <f t="shared" si="1"/>
        <v>-0.0116988914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6">
        <v>40695.0</v>
      </c>
      <c r="B7" s="17">
        <v>123.040001</v>
      </c>
      <c r="C7" s="17">
        <v>123.040001</v>
      </c>
      <c r="D7" s="17">
        <v>115.540001</v>
      </c>
      <c r="E7" s="17">
        <v>120.68</v>
      </c>
      <c r="F7" s="17">
        <v>100.47245</v>
      </c>
      <c r="G7" s="17">
        <v>2549200.0</v>
      </c>
      <c r="H7" s="15">
        <f t="shared" si="1"/>
        <v>-0.02156635451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6">
        <v>40725.0</v>
      </c>
      <c r="B8" s="17">
        <v>120.739998</v>
      </c>
      <c r="C8" s="17">
        <v>124.099998</v>
      </c>
      <c r="D8" s="17">
        <v>117.440002</v>
      </c>
      <c r="E8" s="17">
        <v>118.199997</v>
      </c>
      <c r="F8" s="17">
        <v>98.885956</v>
      </c>
      <c r="G8" s="17">
        <v>2976900.0</v>
      </c>
      <c r="H8" s="15">
        <f t="shared" si="1"/>
        <v>-0.01579033855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6">
        <v>40756.0</v>
      </c>
      <c r="B9" s="17">
        <v>119.779999</v>
      </c>
      <c r="C9" s="17">
        <v>119.82</v>
      </c>
      <c r="D9" s="17">
        <v>100.919998</v>
      </c>
      <c r="E9" s="17">
        <v>111.68</v>
      </c>
      <c r="F9" s="17">
        <v>93.43132</v>
      </c>
      <c r="G9" s="17">
        <v>9424400.0</v>
      </c>
      <c r="H9" s="15">
        <f t="shared" si="1"/>
        <v>-0.05516087643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6">
        <v>40787.0</v>
      </c>
      <c r="B10" s="17">
        <v>111.739998</v>
      </c>
      <c r="C10" s="17">
        <v>112.800003</v>
      </c>
      <c r="D10" s="17">
        <v>102.379997</v>
      </c>
      <c r="E10" s="17">
        <v>103.519997</v>
      </c>
      <c r="F10" s="17">
        <v>86.604706</v>
      </c>
      <c r="G10" s="17">
        <v>4570600.0</v>
      </c>
      <c r="H10" s="15">
        <f t="shared" si="1"/>
        <v>-0.07306558443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6">
        <v>40817.0</v>
      </c>
      <c r="B11" s="17">
        <v>102.82</v>
      </c>
      <c r="C11" s="17">
        <v>118.300003</v>
      </c>
      <c r="D11" s="17">
        <v>98.239998</v>
      </c>
      <c r="E11" s="17">
        <v>114.639999</v>
      </c>
      <c r="F11" s="17">
        <v>96.446671</v>
      </c>
      <c r="G11" s="17">
        <v>8389800.0</v>
      </c>
      <c r="H11" s="15">
        <f t="shared" si="1"/>
        <v>0.1136423811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6">
        <v>40848.0</v>
      </c>
      <c r="B12" s="17">
        <v>111.540001</v>
      </c>
      <c r="C12" s="17">
        <v>117.019997</v>
      </c>
      <c r="D12" s="17">
        <v>106.300003</v>
      </c>
      <c r="E12" s="17">
        <v>114.300003</v>
      </c>
      <c r="F12" s="17">
        <v>96.160645</v>
      </c>
      <c r="G12" s="17">
        <v>5038200.0</v>
      </c>
      <c r="H12" s="15">
        <f t="shared" si="1"/>
        <v>-0.002965638907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6">
        <v>40878.0</v>
      </c>
      <c r="B13" s="17">
        <v>114.139999</v>
      </c>
      <c r="C13" s="17">
        <v>118.160004</v>
      </c>
      <c r="D13" s="17">
        <v>110.440002</v>
      </c>
      <c r="E13" s="17">
        <v>114.900002</v>
      </c>
      <c r="F13" s="17">
        <v>96.665436</v>
      </c>
      <c r="G13" s="17">
        <v>7915500.0</v>
      </c>
      <c r="H13" s="15">
        <f t="shared" si="1"/>
        <v>0.005249455222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6">
        <v>40909.0</v>
      </c>
      <c r="B14" s="17">
        <v>116.900002</v>
      </c>
      <c r="C14" s="17">
        <v>122.0</v>
      </c>
      <c r="D14" s="17">
        <v>115.68</v>
      </c>
      <c r="E14" s="17">
        <v>120.040001</v>
      </c>
      <c r="F14" s="17">
        <v>101.59375</v>
      </c>
      <c r="G14" s="17">
        <v>4406100.0</v>
      </c>
      <c r="H14" s="15">
        <f t="shared" si="1"/>
        <v>0.05098320769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6">
        <v>40940.0</v>
      </c>
      <c r="B15" s="17">
        <v>121.0</v>
      </c>
      <c r="C15" s="17">
        <v>126.400002</v>
      </c>
      <c r="D15" s="17">
        <v>120.860001</v>
      </c>
      <c r="E15" s="17">
        <v>125.18</v>
      </c>
      <c r="F15" s="17">
        <v>105.943909</v>
      </c>
      <c r="G15" s="17">
        <v>5165600.0</v>
      </c>
      <c r="H15" s="15">
        <f t="shared" si="1"/>
        <v>0.04281915964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6">
        <v>40969.0</v>
      </c>
      <c r="B16" s="17">
        <v>125.639999</v>
      </c>
      <c r="C16" s="17">
        <v>129.839996</v>
      </c>
      <c r="D16" s="17">
        <v>122.900002</v>
      </c>
      <c r="E16" s="17">
        <v>128.740005</v>
      </c>
      <c r="F16" s="17">
        <v>108.956848</v>
      </c>
      <c r="G16" s="17">
        <v>1.00645E7</v>
      </c>
      <c r="H16" s="15">
        <f t="shared" si="1"/>
        <v>0.02843900162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6">
        <v>41000.0</v>
      </c>
      <c r="B17" s="17">
        <v>128.740005</v>
      </c>
      <c r="C17" s="17">
        <v>130.119995</v>
      </c>
      <c r="D17" s="17">
        <v>124.220001</v>
      </c>
      <c r="E17" s="17">
        <v>127.919998</v>
      </c>
      <c r="F17" s="17">
        <v>108.74575</v>
      </c>
      <c r="G17" s="17">
        <v>9620100.0</v>
      </c>
      <c r="H17" s="15">
        <f t="shared" si="1"/>
        <v>-0.001937445914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6">
        <v>41030.0</v>
      </c>
      <c r="B18" s="17">
        <v>127.959999</v>
      </c>
      <c r="C18" s="17">
        <v>129.600006</v>
      </c>
      <c r="D18" s="17">
        <v>118.559998</v>
      </c>
      <c r="E18" s="17">
        <v>120.239998</v>
      </c>
      <c r="F18" s="17">
        <v>102.216904</v>
      </c>
      <c r="G18" s="17">
        <v>1.04427E7</v>
      </c>
      <c r="H18" s="15">
        <f t="shared" si="1"/>
        <v>-0.06003771182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6">
        <v>41061.0</v>
      </c>
      <c r="B19" s="17">
        <v>118.339996</v>
      </c>
      <c r="C19" s="17">
        <v>125.300003</v>
      </c>
      <c r="D19" s="17">
        <v>116.339996</v>
      </c>
      <c r="E19" s="17">
        <v>124.559998</v>
      </c>
      <c r="F19" s="17">
        <v>105.889374</v>
      </c>
      <c r="G19" s="17">
        <v>7559400.0</v>
      </c>
      <c r="H19" s="15">
        <f t="shared" si="1"/>
        <v>0.03592820616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6">
        <v>41091.0</v>
      </c>
      <c r="B20" s="17">
        <v>124.900002</v>
      </c>
      <c r="C20" s="17">
        <v>127.459999</v>
      </c>
      <c r="D20" s="17">
        <v>121.32</v>
      </c>
      <c r="E20" s="17">
        <v>126.059998</v>
      </c>
      <c r="F20" s="17">
        <v>107.726234</v>
      </c>
      <c r="G20" s="17">
        <v>8482500.0</v>
      </c>
      <c r="H20" s="15">
        <f t="shared" si="1"/>
        <v>0.01734697194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6">
        <v>41122.0</v>
      </c>
      <c r="B21" s="17">
        <v>126.879997</v>
      </c>
      <c r="C21" s="17">
        <v>130.940002</v>
      </c>
      <c r="D21" s="17">
        <v>124.080002</v>
      </c>
      <c r="E21" s="17">
        <v>129.220001</v>
      </c>
      <c r="F21" s="17">
        <v>110.426682</v>
      </c>
      <c r="G21" s="17">
        <v>8237400.0</v>
      </c>
      <c r="H21" s="15">
        <f t="shared" si="1"/>
        <v>0.0250676915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6">
        <v>41153.0</v>
      </c>
      <c r="B22" s="17">
        <v>129.139999</v>
      </c>
      <c r="C22" s="17">
        <v>135.580002</v>
      </c>
      <c r="D22" s="17">
        <v>128.240005</v>
      </c>
      <c r="E22" s="17">
        <v>131.839996</v>
      </c>
      <c r="F22" s="17">
        <v>112.665634</v>
      </c>
      <c r="G22" s="17">
        <v>8056700.0</v>
      </c>
      <c r="H22" s="15">
        <f t="shared" si="1"/>
        <v>0.02027546205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6">
        <v>41183.0</v>
      </c>
      <c r="B23" s="17">
        <v>132.300003</v>
      </c>
      <c r="C23" s="17">
        <v>134.720001</v>
      </c>
      <c r="D23" s="17">
        <v>128.539993</v>
      </c>
      <c r="E23" s="17">
        <v>129.259995</v>
      </c>
      <c r="F23" s="17">
        <v>111.028336</v>
      </c>
      <c r="G23" s="17">
        <v>7821100.0</v>
      </c>
      <c r="H23" s="15">
        <f t="shared" si="1"/>
        <v>-0.01453236397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6">
        <v>41214.0</v>
      </c>
      <c r="B24" s="17">
        <v>129.720001</v>
      </c>
      <c r="C24" s="17">
        <v>131.580002</v>
      </c>
      <c r="D24" s="17">
        <v>123.379997</v>
      </c>
      <c r="E24" s="17">
        <v>130.0</v>
      </c>
      <c r="F24" s="17">
        <v>111.663948</v>
      </c>
      <c r="G24" s="17">
        <v>9390500.0</v>
      </c>
      <c r="H24" s="15">
        <f t="shared" si="1"/>
        <v>0.005724772818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6">
        <v>41244.0</v>
      </c>
      <c r="B25" s="17">
        <v>130.740005</v>
      </c>
      <c r="C25" s="17">
        <v>133.320007</v>
      </c>
      <c r="D25" s="17">
        <v>127.800003</v>
      </c>
      <c r="E25" s="17">
        <v>130.380005</v>
      </c>
      <c r="F25" s="17">
        <v>111.990364</v>
      </c>
      <c r="G25" s="17">
        <v>1.17295E7</v>
      </c>
      <c r="H25" s="15">
        <f t="shared" si="1"/>
        <v>0.002923199527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6">
        <v>41275.0</v>
      </c>
      <c r="B26" s="17">
        <v>132.940002</v>
      </c>
      <c r="C26" s="17">
        <v>138.199997</v>
      </c>
      <c r="D26" s="17">
        <v>132.559998</v>
      </c>
      <c r="E26" s="17">
        <v>137.119995</v>
      </c>
      <c r="F26" s="17">
        <v>118.626495</v>
      </c>
      <c r="G26" s="17">
        <v>1.89286E7</v>
      </c>
      <c r="H26" s="15">
        <f t="shared" si="1"/>
        <v>0.0592562678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6">
        <v>41306.0</v>
      </c>
      <c r="B27" s="17">
        <v>137.979996</v>
      </c>
      <c r="C27" s="17">
        <v>140.360001</v>
      </c>
      <c r="D27" s="17">
        <v>136.220001</v>
      </c>
      <c r="E27" s="17">
        <v>138.940002</v>
      </c>
      <c r="F27" s="17">
        <v>120.20105</v>
      </c>
      <c r="G27" s="17">
        <v>1.69188E7</v>
      </c>
      <c r="H27" s="15">
        <f t="shared" si="1"/>
        <v>0.01327321523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6">
        <v>41334.0</v>
      </c>
      <c r="B28" s="17">
        <v>138.320007</v>
      </c>
      <c r="C28" s="17">
        <v>143.619995</v>
      </c>
      <c r="D28" s="17">
        <v>137.740005</v>
      </c>
      <c r="E28" s="17">
        <v>143.279999</v>
      </c>
      <c r="F28" s="17">
        <v>123.955711</v>
      </c>
      <c r="G28" s="17">
        <v>1.4609E7</v>
      </c>
      <c r="H28" s="15">
        <f t="shared" si="1"/>
        <v>0.0312365075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6">
        <v>41365.0</v>
      </c>
      <c r="B29" s="17">
        <v>143.399994</v>
      </c>
      <c r="C29" s="17">
        <v>146.279999</v>
      </c>
      <c r="D29" s="17">
        <v>140.580002</v>
      </c>
      <c r="E29" s="17">
        <v>146.279999</v>
      </c>
      <c r="F29" s="17">
        <v>127.150978</v>
      </c>
      <c r="G29" s="17">
        <v>1.88484E7</v>
      </c>
      <c r="H29" s="15">
        <f t="shared" si="1"/>
        <v>0.02577748919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6">
        <v>41395.0</v>
      </c>
      <c r="B30" s="17">
        <v>145.919998</v>
      </c>
      <c r="C30" s="17">
        <v>154.860001</v>
      </c>
      <c r="D30" s="17">
        <v>144.779999</v>
      </c>
      <c r="E30" s="17">
        <v>149.679993</v>
      </c>
      <c r="F30" s="17">
        <v>130.106323</v>
      </c>
      <c r="G30" s="17">
        <v>1.40656E7</v>
      </c>
      <c r="H30" s="15">
        <f t="shared" si="1"/>
        <v>0.02324280195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6">
        <v>41426.0</v>
      </c>
      <c r="B31" s="17">
        <v>150.059998</v>
      </c>
      <c r="C31" s="17">
        <v>152.0</v>
      </c>
      <c r="D31" s="17">
        <v>142.660004</v>
      </c>
      <c r="E31" s="17">
        <v>146.679993</v>
      </c>
      <c r="F31" s="17">
        <v>127.498665</v>
      </c>
      <c r="G31" s="17">
        <v>2.60088E7</v>
      </c>
      <c r="H31" s="15">
        <f t="shared" si="1"/>
        <v>-0.02004251554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6">
        <v>41456.0</v>
      </c>
      <c r="B32" s="17">
        <v>147.740005</v>
      </c>
      <c r="C32" s="17">
        <v>155.619995</v>
      </c>
      <c r="D32" s="17">
        <v>146.759995</v>
      </c>
      <c r="E32" s="17">
        <v>154.460007</v>
      </c>
      <c r="F32" s="17">
        <v>134.941528</v>
      </c>
      <c r="G32" s="17">
        <v>1.66913E7</v>
      </c>
      <c r="H32" s="15">
        <f t="shared" si="1"/>
        <v>0.05837600731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6">
        <v>41487.0</v>
      </c>
      <c r="B33" s="17">
        <v>155.679993</v>
      </c>
      <c r="C33" s="17">
        <v>156.619995</v>
      </c>
      <c r="D33" s="17">
        <v>149.339996</v>
      </c>
      <c r="E33" s="17">
        <v>149.699997</v>
      </c>
      <c r="F33" s="17">
        <v>130.783035</v>
      </c>
      <c r="G33" s="17">
        <v>1.48595E7</v>
      </c>
      <c r="H33" s="15">
        <f t="shared" si="1"/>
        <v>-0.03081699949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6">
        <v>41518.0</v>
      </c>
      <c r="B34" s="17">
        <v>151.320007</v>
      </c>
      <c r="C34" s="17">
        <v>159.039993</v>
      </c>
      <c r="D34" s="17">
        <v>149.940002</v>
      </c>
      <c r="E34" s="17">
        <v>154.0</v>
      </c>
      <c r="F34" s="17">
        <v>134.539658</v>
      </c>
      <c r="G34" s="17">
        <v>2.34823E7</v>
      </c>
      <c r="H34" s="15">
        <f t="shared" si="1"/>
        <v>0.02872408489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6">
        <v>41548.0</v>
      </c>
      <c r="B35" s="17">
        <v>154.039993</v>
      </c>
      <c r="C35" s="17">
        <v>162.619995</v>
      </c>
      <c r="D35" s="17">
        <v>150.720001</v>
      </c>
      <c r="E35" s="17">
        <v>160.880005</v>
      </c>
      <c r="F35" s="17">
        <v>141.256927</v>
      </c>
      <c r="G35" s="17">
        <v>3.3454E7</v>
      </c>
      <c r="H35" s="15">
        <f t="shared" si="1"/>
        <v>0.04992779898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6">
        <v>41579.0</v>
      </c>
      <c r="B36" s="17">
        <v>161.279999</v>
      </c>
      <c r="C36" s="17">
        <v>166.509995</v>
      </c>
      <c r="D36" s="17">
        <v>160.100006</v>
      </c>
      <c r="E36" s="17">
        <v>165.699997</v>
      </c>
      <c r="F36" s="17">
        <v>145.489044</v>
      </c>
      <c r="G36" s="17">
        <v>2.6113E7</v>
      </c>
      <c r="H36" s="15">
        <f t="shared" si="1"/>
        <v>0.02996042099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6">
        <v>41609.0</v>
      </c>
      <c r="B37" s="17">
        <v>165.949997</v>
      </c>
      <c r="C37" s="17">
        <v>169.229996</v>
      </c>
      <c r="D37" s="17">
        <v>162.009995</v>
      </c>
      <c r="E37" s="17">
        <v>169.149994</v>
      </c>
      <c r="F37" s="17">
        <v>148.518234</v>
      </c>
      <c r="G37" s="17">
        <v>3.10827E7</v>
      </c>
      <c r="H37" s="15">
        <f t="shared" si="1"/>
        <v>0.02082074304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6">
        <v>41640.0</v>
      </c>
      <c r="B38" s="17">
        <v>168.529999</v>
      </c>
      <c r="C38" s="17">
        <v>169.429993</v>
      </c>
      <c r="D38" s="17">
        <v>162.070007</v>
      </c>
      <c r="E38" s="17">
        <v>163.179993</v>
      </c>
      <c r="F38" s="17">
        <v>144.055725</v>
      </c>
      <c r="G38" s="17">
        <v>2.9636E7</v>
      </c>
      <c r="H38" s="15">
        <f t="shared" si="1"/>
        <v>-0.03004687626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6">
        <v>41671.0</v>
      </c>
      <c r="B39" s="17">
        <v>163.020004</v>
      </c>
      <c r="C39" s="17">
        <v>171.470001</v>
      </c>
      <c r="D39" s="17">
        <v>159.179993</v>
      </c>
      <c r="E39" s="17">
        <v>170.630005</v>
      </c>
      <c r="F39" s="17">
        <v>150.632645</v>
      </c>
      <c r="G39" s="17">
        <v>2.41642E7</v>
      </c>
      <c r="H39" s="15">
        <f t="shared" si="1"/>
        <v>0.04565538787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6">
        <v>41699.0</v>
      </c>
      <c r="B40" s="17">
        <v>169.190002</v>
      </c>
      <c r="C40" s="17">
        <v>173.190002</v>
      </c>
      <c r="D40" s="17">
        <v>168.380005</v>
      </c>
      <c r="E40" s="17">
        <v>171.350006</v>
      </c>
      <c r="F40" s="17">
        <v>151.268219</v>
      </c>
      <c r="G40" s="17">
        <v>2.4621E7</v>
      </c>
      <c r="H40" s="15">
        <f t="shared" si="1"/>
        <v>0.004219364269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6">
        <v>41730.0</v>
      </c>
      <c r="B41" s="17">
        <v>171.869995</v>
      </c>
      <c r="C41" s="17">
        <v>173.820007</v>
      </c>
      <c r="D41" s="17">
        <v>166.110001</v>
      </c>
      <c r="E41" s="17">
        <v>172.589996</v>
      </c>
      <c r="F41" s="17">
        <v>153.058502</v>
      </c>
      <c r="G41" s="17">
        <v>2.74917E7</v>
      </c>
      <c r="H41" s="15">
        <f t="shared" si="1"/>
        <v>0.0118351562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6">
        <v>41760.0</v>
      </c>
      <c r="B42" s="17">
        <v>172.5</v>
      </c>
      <c r="C42" s="17">
        <v>176.690002</v>
      </c>
      <c r="D42" s="17">
        <v>170.440002</v>
      </c>
      <c r="E42" s="17">
        <v>176.550003</v>
      </c>
      <c r="F42" s="17">
        <v>156.570404</v>
      </c>
      <c r="G42" s="17">
        <v>2.06041E7</v>
      </c>
      <c r="H42" s="15">
        <f t="shared" si="1"/>
        <v>0.02294483452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6">
        <v>41791.0</v>
      </c>
      <c r="B43" s="17">
        <v>176.830002</v>
      </c>
      <c r="C43" s="17">
        <v>180.570007</v>
      </c>
      <c r="D43" s="17">
        <v>175.940002</v>
      </c>
      <c r="E43" s="17">
        <v>179.429993</v>
      </c>
      <c r="F43" s="17">
        <v>159.124405</v>
      </c>
      <c r="G43" s="17">
        <v>1.93567E7</v>
      </c>
      <c r="H43" s="15">
        <f t="shared" si="1"/>
        <v>0.01631215693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6">
        <v>41821.0</v>
      </c>
      <c r="B44" s="17">
        <v>179.880005</v>
      </c>
      <c r="C44" s="17">
        <v>182.5</v>
      </c>
      <c r="D44" s="17">
        <v>176.960007</v>
      </c>
      <c r="E44" s="17">
        <v>176.960007</v>
      </c>
      <c r="F44" s="17">
        <v>157.640701</v>
      </c>
      <c r="G44" s="17">
        <v>1.89014E7</v>
      </c>
      <c r="H44" s="15">
        <f t="shared" si="1"/>
        <v>-0.009324176263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6">
        <v>41852.0</v>
      </c>
      <c r="B45" s="17">
        <v>176.520004</v>
      </c>
      <c r="C45" s="17">
        <v>184.169998</v>
      </c>
      <c r="D45" s="17">
        <v>174.699997</v>
      </c>
      <c r="E45" s="17">
        <v>183.990005</v>
      </c>
      <c r="F45" s="17">
        <v>163.903198</v>
      </c>
      <c r="G45" s="17">
        <v>2.38643E7</v>
      </c>
      <c r="H45" s="15">
        <f t="shared" si="1"/>
        <v>0.03972639655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6">
        <v>41883.0</v>
      </c>
      <c r="B46" s="17">
        <v>184.300003</v>
      </c>
      <c r="C46" s="17">
        <v>185.839996</v>
      </c>
      <c r="D46" s="17">
        <v>179.770004</v>
      </c>
      <c r="E46" s="17">
        <v>180.589996</v>
      </c>
      <c r="F46" s="17">
        <v>160.87439</v>
      </c>
      <c r="G46" s="17">
        <v>1.70647E7</v>
      </c>
      <c r="H46" s="15">
        <f t="shared" si="1"/>
        <v>-0.01847924895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6">
        <v>41913.0</v>
      </c>
      <c r="B47" s="17">
        <v>180.339996</v>
      </c>
      <c r="C47" s="17">
        <v>185.050003</v>
      </c>
      <c r="D47" s="17">
        <v>166.850006</v>
      </c>
      <c r="E47" s="17">
        <v>184.929993</v>
      </c>
      <c r="F47" s="17">
        <v>165.524948</v>
      </c>
      <c r="G47" s="17">
        <v>4.71523E7</v>
      </c>
      <c r="H47" s="15">
        <f t="shared" si="1"/>
        <v>0.02890800705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6">
        <v>41944.0</v>
      </c>
      <c r="B48" s="17">
        <v>185.199997</v>
      </c>
      <c r="C48" s="17">
        <v>190.630005</v>
      </c>
      <c r="D48" s="17">
        <v>183.449997</v>
      </c>
      <c r="E48" s="17">
        <v>190.029999</v>
      </c>
      <c r="F48" s="17">
        <v>170.089752</v>
      </c>
      <c r="G48" s="17">
        <v>2.76981E7</v>
      </c>
      <c r="H48" s="15">
        <f t="shared" si="1"/>
        <v>0.02757774012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6">
        <v>41974.0</v>
      </c>
      <c r="B49" s="17">
        <v>189.289993</v>
      </c>
      <c r="C49" s="17">
        <v>191.630005</v>
      </c>
      <c r="D49" s="17">
        <v>181.440002</v>
      </c>
      <c r="E49" s="17">
        <v>188.399994</v>
      </c>
      <c r="F49" s="17">
        <v>168.630829</v>
      </c>
      <c r="G49" s="17">
        <v>4.90403E7</v>
      </c>
      <c r="H49" s="15">
        <f t="shared" si="1"/>
        <v>-0.008577371551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6">
        <v>42005.0</v>
      </c>
      <c r="B50" s="17">
        <v>189.289993</v>
      </c>
      <c r="C50" s="17">
        <v>189.720001</v>
      </c>
      <c r="D50" s="17">
        <v>182.089996</v>
      </c>
      <c r="E50" s="17">
        <v>182.990005</v>
      </c>
      <c r="F50" s="17">
        <v>164.70108</v>
      </c>
      <c r="G50" s="17">
        <v>5.16296E7</v>
      </c>
      <c r="H50" s="15">
        <f t="shared" si="1"/>
        <v>-0.02330385863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6">
        <v>42036.0</v>
      </c>
      <c r="B51" s="17">
        <v>183.5</v>
      </c>
      <c r="C51" s="17">
        <v>194.649994</v>
      </c>
      <c r="D51" s="17">
        <v>181.470001</v>
      </c>
      <c r="E51" s="17">
        <v>193.199997</v>
      </c>
      <c r="F51" s="17">
        <v>173.890625</v>
      </c>
      <c r="G51" s="17">
        <v>3.07371E7</v>
      </c>
      <c r="H51" s="15">
        <f t="shared" si="1"/>
        <v>0.0557952929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6">
        <v>42064.0</v>
      </c>
      <c r="B52" s="17">
        <v>193.309998</v>
      </c>
      <c r="C52" s="17">
        <v>194.470001</v>
      </c>
      <c r="D52" s="17">
        <v>187.149994</v>
      </c>
      <c r="E52" s="17">
        <v>189.199997</v>
      </c>
      <c r="F52" s="17">
        <v>170.290375</v>
      </c>
      <c r="G52" s="17">
        <v>3.56324E7</v>
      </c>
      <c r="H52" s="15">
        <f t="shared" si="1"/>
        <v>-0.02070410639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6">
        <v>42095.0</v>
      </c>
      <c r="B53" s="17">
        <v>189.169998</v>
      </c>
      <c r="C53" s="17">
        <v>194.740005</v>
      </c>
      <c r="D53" s="17">
        <v>187.470001</v>
      </c>
      <c r="E53" s="17">
        <v>191.100006</v>
      </c>
      <c r="F53" s="17">
        <v>172.878052</v>
      </c>
      <c r="G53" s="17">
        <v>3.0252E7</v>
      </c>
      <c r="H53" s="15">
        <f t="shared" si="1"/>
        <v>0.01519567386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6">
        <v>42125.0</v>
      </c>
      <c r="B54" s="17">
        <v>191.960007</v>
      </c>
      <c r="C54" s="17">
        <v>195.949997</v>
      </c>
      <c r="D54" s="17">
        <v>189.529999</v>
      </c>
      <c r="E54" s="17">
        <v>193.490005</v>
      </c>
      <c r="F54" s="17">
        <v>175.040176</v>
      </c>
      <c r="G54" s="17">
        <v>2.57591E7</v>
      </c>
      <c r="H54" s="15">
        <f t="shared" si="1"/>
        <v>0.01250664254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6">
        <v>42156.0</v>
      </c>
      <c r="B55" s="17">
        <v>194.229996</v>
      </c>
      <c r="C55" s="17">
        <v>195.529999</v>
      </c>
      <c r="D55" s="17">
        <v>188.240005</v>
      </c>
      <c r="E55" s="17">
        <v>188.839996</v>
      </c>
      <c r="F55" s="17">
        <v>170.833527</v>
      </c>
      <c r="G55" s="17">
        <v>3.25096E7</v>
      </c>
      <c r="H55" s="15">
        <f t="shared" si="1"/>
        <v>-0.02403247698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6">
        <v>42186.0</v>
      </c>
      <c r="B56" s="17">
        <v>190.649994</v>
      </c>
      <c r="C56" s="17">
        <v>195.460007</v>
      </c>
      <c r="D56" s="17">
        <v>187.190002</v>
      </c>
      <c r="E56" s="17">
        <v>192.949997</v>
      </c>
      <c r="F56" s="17">
        <v>175.36763</v>
      </c>
      <c r="G56" s="17">
        <v>3.50847E7</v>
      </c>
      <c r="H56" s="15">
        <f t="shared" si="1"/>
        <v>0.02654106064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6">
        <v>42217.0</v>
      </c>
      <c r="B57" s="17">
        <v>193.0</v>
      </c>
      <c r="C57" s="17">
        <v>193.75</v>
      </c>
      <c r="D57" s="17">
        <v>168.080002</v>
      </c>
      <c r="E57" s="17">
        <v>181.110001</v>
      </c>
      <c r="F57" s="17">
        <v>164.606567</v>
      </c>
      <c r="G57" s="17">
        <v>7.58724E7</v>
      </c>
      <c r="H57" s="15">
        <f t="shared" si="1"/>
        <v>-0.06136288094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6">
        <v>42248.0</v>
      </c>
      <c r="B58" s="17">
        <v>177.110001</v>
      </c>
      <c r="C58" s="17">
        <v>185.990005</v>
      </c>
      <c r="D58" s="17">
        <v>171.360001</v>
      </c>
      <c r="E58" s="17">
        <v>175.710007</v>
      </c>
      <c r="F58" s="17">
        <v>159.698639</v>
      </c>
      <c r="G58" s="17">
        <v>5.76663E7</v>
      </c>
      <c r="H58" s="15">
        <f t="shared" si="1"/>
        <v>-0.02981611299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6">
        <v>42278.0</v>
      </c>
      <c r="B59" s="17">
        <v>175.970001</v>
      </c>
      <c r="C59" s="17">
        <v>192.0</v>
      </c>
      <c r="D59" s="17">
        <v>173.350006</v>
      </c>
      <c r="E59" s="17">
        <v>190.559998</v>
      </c>
      <c r="F59" s="17">
        <v>174.116623</v>
      </c>
      <c r="G59" s="17">
        <v>3.81753E7</v>
      </c>
      <c r="H59" s="15">
        <f t="shared" si="1"/>
        <v>0.09028244755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6">
        <v>42309.0</v>
      </c>
      <c r="B60" s="17">
        <v>190.979996</v>
      </c>
      <c r="C60" s="17">
        <v>194.059998</v>
      </c>
      <c r="D60" s="17">
        <v>185.360001</v>
      </c>
      <c r="E60" s="17">
        <v>191.369995</v>
      </c>
      <c r="F60" s="17">
        <v>174.85675</v>
      </c>
      <c r="G60" s="17">
        <v>3.86295E7</v>
      </c>
      <c r="H60" s="15">
        <f t="shared" si="1"/>
        <v>0.004250754392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6">
        <v>42339.0</v>
      </c>
      <c r="B61" s="17">
        <v>192.050003</v>
      </c>
      <c r="C61" s="17">
        <v>193.449997</v>
      </c>
      <c r="D61" s="17">
        <v>183.309998</v>
      </c>
      <c r="E61" s="17">
        <v>186.929993</v>
      </c>
      <c r="F61" s="17">
        <v>170.799789</v>
      </c>
      <c r="G61" s="17">
        <v>6.2486E7</v>
      </c>
      <c r="H61" s="15">
        <f t="shared" si="1"/>
        <v>-0.02320162647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6">
        <v>42370.0</v>
      </c>
      <c r="B62" s="17">
        <v>183.770004</v>
      </c>
      <c r="C62" s="17">
        <v>185.119995</v>
      </c>
      <c r="D62" s="17">
        <v>165.960007</v>
      </c>
      <c r="E62" s="17">
        <v>177.75</v>
      </c>
      <c r="F62" s="17">
        <v>163.379501</v>
      </c>
      <c r="G62" s="17">
        <v>8.26172E7</v>
      </c>
      <c r="H62" s="15">
        <f t="shared" si="1"/>
        <v>-0.0434443628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6">
        <v>42401.0</v>
      </c>
      <c r="B63" s="17">
        <v>176.610001</v>
      </c>
      <c r="C63" s="17">
        <v>180.360001</v>
      </c>
      <c r="D63" s="17">
        <v>166.050003</v>
      </c>
      <c r="E63" s="17">
        <v>177.380005</v>
      </c>
      <c r="F63" s="17">
        <v>163.039383</v>
      </c>
      <c r="G63" s="17">
        <v>5.47087E7</v>
      </c>
      <c r="H63" s="15">
        <f t="shared" si="1"/>
        <v>-0.002081766672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6">
        <v>42430.0</v>
      </c>
      <c r="B64" s="17">
        <v>178.839996</v>
      </c>
      <c r="C64" s="17">
        <v>189.720001</v>
      </c>
      <c r="D64" s="17">
        <v>178.330002</v>
      </c>
      <c r="E64" s="17">
        <v>188.559998</v>
      </c>
      <c r="F64" s="17">
        <v>173.315521</v>
      </c>
      <c r="G64" s="17">
        <v>5.00073E7</v>
      </c>
      <c r="H64" s="15">
        <f t="shared" si="1"/>
        <v>0.06302856286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6">
        <v>42461.0</v>
      </c>
      <c r="B65" s="17">
        <v>187.399994</v>
      </c>
      <c r="C65" s="17">
        <v>193.429993</v>
      </c>
      <c r="D65" s="17">
        <v>186.259995</v>
      </c>
      <c r="E65" s="17">
        <v>189.220001</v>
      </c>
      <c r="F65" s="17">
        <v>174.855621</v>
      </c>
      <c r="G65" s="17">
        <v>4.24154E7</v>
      </c>
      <c r="H65" s="15">
        <f t="shared" si="1"/>
        <v>0.008886105475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6">
        <v>42491.0</v>
      </c>
      <c r="B66" s="17">
        <v>189.809998</v>
      </c>
      <c r="C66" s="17">
        <v>193.270004</v>
      </c>
      <c r="D66" s="17">
        <v>185.970001</v>
      </c>
      <c r="E66" s="17">
        <v>192.539993</v>
      </c>
      <c r="F66" s="17">
        <v>177.923584</v>
      </c>
      <c r="G66" s="17">
        <v>3.8163E7</v>
      </c>
      <c r="H66" s="15">
        <f t="shared" si="1"/>
        <v>0.01754569274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6">
        <v>42522.0</v>
      </c>
      <c r="B67" s="17">
        <v>191.880005</v>
      </c>
      <c r="C67" s="17">
        <v>194.949997</v>
      </c>
      <c r="D67" s="17">
        <v>182.270004</v>
      </c>
      <c r="E67" s="17">
        <v>192.199997</v>
      </c>
      <c r="F67" s="17">
        <v>177.60939</v>
      </c>
      <c r="G67" s="17">
        <v>6.1825E7</v>
      </c>
      <c r="H67" s="15">
        <f t="shared" si="1"/>
        <v>-0.001765892935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6">
        <v>42552.0</v>
      </c>
      <c r="B68" s="17">
        <v>192.089996</v>
      </c>
      <c r="C68" s="17">
        <v>199.600006</v>
      </c>
      <c r="D68" s="17">
        <v>189.970001</v>
      </c>
      <c r="E68" s="17">
        <v>199.279999</v>
      </c>
      <c r="F68" s="17">
        <v>185.07222</v>
      </c>
      <c r="G68" s="17">
        <v>4.19451E7</v>
      </c>
      <c r="H68" s="15">
        <f t="shared" si="1"/>
        <v>0.04201821762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6">
        <v>42583.0</v>
      </c>
      <c r="B69" s="17">
        <v>199.330002</v>
      </c>
      <c r="C69" s="17">
        <v>201.509995</v>
      </c>
      <c r="D69" s="17">
        <v>196.880005</v>
      </c>
      <c r="E69" s="17">
        <v>199.520004</v>
      </c>
      <c r="F69" s="17">
        <v>185.295105</v>
      </c>
      <c r="G69" s="17">
        <v>4.39497E7</v>
      </c>
      <c r="H69" s="15">
        <f t="shared" si="1"/>
        <v>0.001204313646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6">
        <v>42614.0</v>
      </c>
      <c r="B70" s="17">
        <v>199.5</v>
      </c>
      <c r="C70" s="17">
        <v>201.149994</v>
      </c>
      <c r="D70" s="17">
        <v>194.119995</v>
      </c>
      <c r="E70" s="17">
        <v>198.690002</v>
      </c>
      <c r="F70" s="17">
        <v>184.524261</v>
      </c>
      <c r="G70" s="17">
        <v>4.49781E7</v>
      </c>
      <c r="H70" s="15">
        <f t="shared" si="1"/>
        <v>-0.004160088309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6">
        <v>42644.0</v>
      </c>
      <c r="B71" s="17">
        <v>198.179993</v>
      </c>
      <c r="C71" s="17">
        <v>198.949997</v>
      </c>
      <c r="D71" s="17">
        <v>193.919998</v>
      </c>
      <c r="E71" s="17">
        <v>195.130005</v>
      </c>
      <c r="F71" s="17">
        <v>182.027924</v>
      </c>
      <c r="G71" s="17">
        <v>3.39294E7</v>
      </c>
      <c r="H71" s="15">
        <f t="shared" si="1"/>
        <v>-0.0135285029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6">
        <v>42675.0</v>
      </c>
      <c r="B72" s="17">
        <v>195.520004</v>
      </c>
      <c r="C72" s="17">
        <v>203.690002</v>
      </c>
      <c r="D72" s="17">
        <v>191.320007</v>
      </c>
      <c r="E72" s="17">
        <v>202.399994</v>
      </c>
      <c r="F72" s="17">
        <v>188.809753</v>
      </c>
      <c r="G72" s="17">
        <v>5.27324E7</v>
      </c>
      <c r="H72" s="15">
        <f t="shared" si="1"/>
        <v>0.0372570804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6">
        <v>42705.0</v>
      </c>
      <c r="B73" s="17">
        <v>202.679993</v>
      </c>
      <c r="C73" s="17">
        <v>209.699997</v>
      </c>
      <c r="D73" s="17">
        <v>201.240005</v>
      </c>
      <c r="E73" s="17">
        <v>205.309998</v>
      </c>
      <c r="F73" s="17">
        <v>191.524384</v>
      </c>
      <c r="G73" s="17">
        <v>5.23016E7</v>
      </c>
      <c r="H73" s="15">
        <f t="shared" si="1"/>
        <v>0.01437759945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6">
        <v>42736.0</v>
      </c>
      <c r="B74" s="17">
        <v>206.679993</v>
      </c>
      <c r="C74" s="17">
        <v>210.899994</v>
      </c>
      <c r="D74" s="17">
        <v>205.559998</v>
      </c>
      <c r="E74" s="17">
        <v>208.970001</v>
      </c>
      <c r="F74" s="17">
        <v>196.157486</v>
      </c>
      <c r="G74" s="17">
        <v>5.72811E7</v>
      </c>
      <c r="H74" s="15">
        <f t="shared" si="1"/>
        <v>0.02419066389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6">
        <v>42767.0</v>
      </c>
      <c r="B75" s="17">
        <v>209.619995</v>
      </c>
      <c r="C75" s="17">
        <v>217.899994</v>
      </c>
      <c r="D75" s="17">
        <v>208.229996</v>
      </c>
      <c r="E75" s="17">
        <v>217.070007</v>
      </c>
      <c r="F75" s="17">
        <v>203.760849</v>
      </c>
      <c r="G75" s="17">
        <v>3.546E7</v>
      </c>
      <c r="H75" s="15">
        <f t="shared" si="1"/>
        <v>0.03876152348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6">
        <v>42795.0</v>
      </c>
      <c r="B76" s="17">
        <v>218.899994</v>
      </c>
      <c r="C76" s="17">
        <v>220.660004</v>
      </c>
      <c r="D76" s="17">
        <v>212.619995</v>
      </c>
      <c r="E76" s="17">
        <v>216.350006</v>
      </c>
      <c r="F76" s="17">
        <v>203.085007</v>
      </c>
      <c r="G76" s="17">
        <v>4.76415E7</v>
      </c>
      <c r="H76" s="15">
        <f t="shared" si="1"/>
        <v>-0.00331683934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6">
        <v>42826.0</v>
      </c>
      <c r="B77" s="17">
        <v>216.509995</v>
      </c>
      <c r="C77" s="17">
        <v>219.899994</v>
      </c>
      <c r="D77" s="17">
        <v>213.470001</v>
      </c>
      <c r="E77" s="17">
        <v>218.600006</v>
      </c>
      <c r="F77" s="17">
        <v>206.151413</v>
      </c>
      <c r="G77" s="17">
        <v>3.91686E7</v>
      </c>
      <c r="H77" s="15">
        <f t="shared" si="1"/>
        <v>0.01509912546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6">
        <v>42856.0</v>
      </c>
      <c r="B78" s="17">
        <v>219.160004</v>
      </c>
      <c r="C78" s="17">
        <v>222.240005</v>
      </c>
      <c r="D78" s="17">
        <v>216.130005</v>
      </c>
      <c r="E78" s="17">
        <v>221.669998</v>
      </c>
      <c r="F78" s="17">
        <v>209.046555</v>
      </c>
      <c r="G78" s="17">
        <v>4.06523E7</v>
      </c>
      <c r="H78" s="15">
        <f t="shared" si="1"/>
        <v>0.01404376501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6">
        <v>42887.0</v>
      </c>
      <c r="B79" s="17">
        <v>222.139999</v>
      </c>
      <c r="C79" s="17">
        <v>225.770004</v>
      </c>
      <c r="D79" s="17">
        <v>220.419998</v>
      </c>
      <c r="E79" s="17">
        <v>222.059998</v>
      </c>
      <c r="F79" s="17">
        <v>209.414368</v>
      </c>
      <c r="G79" s="17">
        <v>4.35493E7</v>
      </c>
      <c r="H79" s="15">
        <f t="shared" si="1"/>
        <v>0.001759478887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6">
        <v>42917.0</v>
      </c>
      <c r="B80" s="17">
        <v>223.089996</v>
      </c>
      <c r="C80" s="17">
        <v>227.779999</v>
      </c>
      <c r="D80" s="17">
        <v>220.720001</v>
      </c>
      <c r="E80" s="17">
        <v>226.639999</v>
      </c>
      <c r="F80" s="17">
        <v>214.701614</v>
      </c>
      <c r="G80" s="17">
        <v>3.7712E7</v>
      </c>
      <c r="H80" s="15">
        <f t="shared" si="1"/>
        <v>0.02524777096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6">
        <v>42948.0</v>
      </c>
      <c r="B81" s="17">
        <v>227.300003</v>
      </c>
      <c r="C81" s="17">
        <v>228.619995</v>
      </c>
      <c r="D81" s="17">
        <v>222.119995</v>
      </c>
      <c r="E81" s="17">
        <v>227.300003</v>
      </c>
      <c r="F81" s="17">
        <v>215.326859</v>
      </c>
      <c r="G81" s="17">
        <v>3.76224E7</v>
      </c>
      <c r="H81" s="15">
        <f t="shared" si="1"/>
        <v>0.002912157894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6">
        <v>42979.0</v>
      </c>
      <c r="B82" s="17">
        <v>227.759995</v>
      </c>
      <c r="C82" s="17">
        <v>230.899994</v>
      </c>
      <c r="D82" s="17">
        <v>224.979996</v>
      </c>
      <c r="E82" s="17">
        <v>230.759995</v>
      </c>
      <c r="F82" s="17">
        <v>218.604614</v>
      </c>
      <c r="G82" s="17">
        <v>3.33815E7</v>
      </c>
      <c r="H82" s="15">
        <f t="shared" si="1"/>
        <v>0.01522223013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6">
        <v>43009.0</v>
      </c>
      <c r="B83" s="17">
        <v>231.0</v>
      </c>
      <c r="C83" s="17">
        <v>236.880005</v>
      </c>
      <c r="D83" s="17">
        <v>230.910004</v>
      </c>
      <c r="E83" s="17">
        <v>236.130005</v>
      </c>
      <c r="F83" s="17">
        <v>224.837509</v>
      </c>
      <c r="G83" s="17">
        <v>3.30498E7</v>
      </c>
      <c r="H83" s="15">
        <f t="shared" si="1"/>
        <v>0.0285121841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6">
        <v>43040.0</v>
      </c>
      <c r="B84" s="17">
        <v>237.029999</v>
      </c>
      <c r="C84" s="17">
        <v>244.399994</v>
      </c>
      <c r="D84" s="17">
        <v>234.820007</v>
      </c>
      <c r="E84" s="17">
        <v>243.350006</v>
      </c>
      <c r="F84" s="17">
        <v>231.712204</v>
      </c>
      <c r="G84" s="17">
        <v>4.33113E7</v>
      </c>
      <c r="H84" s="15">
        <f t="shared" si="1"/>
        <v>0.03057628165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6">
        <v>43070.0</v>
      </c>
      <c r="B85" s="17">
        <v>243.25</v>
      </c>
      <c r="C85" s="17">
        <v>248.009995</v>
      </c>
      <c r="D85" s="17">
        <v>239.520004</v>
      </c>
      <c r="E85" s="17">
        <v>245.289993</v>
      </c>
      <c r="F85" s="17">
        <v>233.559418</v>
      </c>
      <c r="G85" s="17">
        <v>4.41903E7</v>
      </c>
      <c r="H85" s="15">
        <f t="shared" si="1"/>
        <v>0.007972018599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6">
        <v>43101.0</v>
      </c>
      <c r="B86" s="17">
        <v>246.149994</v>
      </c>
      <c r="C86" s="17">
        <v>263.369995</v>
      </c>
      <c r="D86" s="17">
        <v>245.740005</v>
      </c>
      <c r="E86" s="17">
        <v>258.98999</v>
      </c>
      <c r="F86" s="17">
        <v>247.791992</v>
      </c>
      <c r="G86" s="17">
        <v>6.35447E7</v>
      </c>
      <c r="H86" s="15">
        <f t="shared" si="1"/>
        <v>0.06093770109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6">
        <v>43132.0</v>
      </c>
      <c r="B87" s="17">
        <v>258.290009</v>
      </c>
      <c r="C87" s="17">
        <v>260.119995</v>
      </c>
      <c r="D87" s="17">
        <v>232.419998</v>
      </c>
      <c r="E87" s="17">
        <v>249.339996</v>
      </c>
      <c r="F87" s="17">
        <v>238.559235</v>
      </c>
      <c r="G87" s="17">
        <v>8.86627E7</v>
      </c>
      <c r="H87" s="15">
        <f t="shared" si="1"/>
        <v>-0.03726011049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6">
        <v>43160.0</v>
      </c>
      <c r="B88" s="17">
        <v>249.529999</v>
      </c>
      <c r="C88" s="17">
        <v>257.709991</v>
      </c>
      <c r="D88" s="17">
        <v>237.529999</v>
      </c>
      <c r="E88" s="17">
        <v>242.080002</v>
      </c>
      <c r="F88" s="17">
        <v>231.613144</v>
      </c>
      <c r="G88" s="17">
        <v>6.38735E7</v>
      </c>
      <c r="H88" s="15">
        <f t="shared" si="1"/>
        <v>-0.02911683968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6">
        <v>43191.0</v>
      </c>
      <c r="B89" s="17">
        <v>241.190002</v>
      </c>
      <c r="C89" s="17">
        <v>249.220001</v>
      </c>
      <c r="D89" s="17">
        <v>233.919998</v>
      </c>
      <c r="E89" s="17">
        <v>242.919998</v>
      </c>
      <c r="F89" s="17">
        <v>233.479858</v>
      </c>
      <c r="G89" s="17">
        <v>5.73194E7</v>
      </c>
      <c r="H89" s="15">
        <f t="shared" si="1"/>
        <v>0.008059620312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6">
        <v>43221.0</v>
      </c>
      <c r="B90" s="17">
        <v>242.449997</v>
      </c>
      <c r="C90" s="17">
        <v>251.940002</v>
      </c>
      <c r="D90" s="17">
        <v>237.919998</v>
      </c>
      <c r="E90" s="17">
        <v>248.789993</v>
      </c>
      <c r="F90" s="17">
        <v>239.121719</v>
      </c>
      <c r="G90" s="17">
        <v>4.39814E7</v>
      </c>
      <c r="H90" s="15">
        <f t="shared" si="1"/>
        <v>0.02416423005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6">
        <v>43252.0</v>
      </c>
      <c r="B91" s="17">
        <v>250.229996</v>
      </c>
      <c r="C91" s="17">
        <v>256.769989</v>
      </c>
      <c r="D91" s="17">
        <v>246.630005</v>
      </c>
      <c r="E91" s="17">
        <v>249.509995</v>
      </c>
      <c r="F91" s="17">
        <v>239.813721</v>
      </c>
      <c r="G91" s="17">
        <v>5.46544E7</v>
      </c>
      <c r="H91" s="15">
        <f t="shared" si="1"/>
        <v>0.002893932023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6">
        <v>43282.0</v>
      </c>
      <c r="B92" s="17">
        <v>247.559998</v>
      </c>
      <c r="C92" s="17">
        <v>261.25</v>
      </c>
      <c r="D92" s="17">
        <v>247.320007</v>
      </c>
      <c r="E92" s="17">
        <v>258.399994</v>
      </c>
      <c r="F92" s="17">
        <v>249.519852</v>
      </c>
      <c r="G92" s="17">
        <v>4.55746E7</v>
      </c>
      <c r="H92" s="15">
        <f t="shared" si="1"/>
        <v>0.04047362661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6">
        <v>43313.0</v>
      </c>
      <c r="B93" s="17">
        <v>258.640015</v>
      </c>
      <c r="C93" s="17">
        <v>268.049988</v>
      </c>
      <c r="D93" s="17">
        <v>256.480011</v>
      </c>
      <c r="E93" s="17">
        <v>266.720001</v>
      </c>
      <c r="F93" s="17">
        <v>257.553925</v>
      </c>
      <c r="G93" s="17">
        <v>4.95557E7</v>
      </c>
      <c r="H93" s="15">
        <f t="shared" si="1"/>
        <v>0.03219813147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6">
        <v>43344.0</v>
      </c>
      <c r="B94" s="17">
        <v>266.350006</v>
      </c>
      <c r="C94" s="17">
        <v>270.670013</v>
      </c>
      <c r="D94" s="17">
        <v>263.450012</v>
      </c>
      <c r="E94" s="17">
        <v>267.049988</v>
      </c>
      <c r="F94" s="17">
        <v>257.872589</v>
      </c>
      <c r="G94" s="17">
        <v>4.87323E7</v>
      </c>
      <c r="H94" s="15">
        <f t="shared" si="1"/>
        <v>0.001237270991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6">
        <v>43374.0</v>
      </c>
      <c r="B95" s="17">
        <v>268.459991</v>
      </c>
      <c r="C95" s="17">
        <v>269.470001</v>
      </c>
      <c r="D95" s="17">
        <v>238.789993</v>
      </c>
      <c r="E95" s="17">
        <v>248.789993</v>
      </c>
      <c r="F95" s="17">
        <v>241.325638</v>
      </c>
      <c r="G95" s="17">
        <v>9.14399E7</v>
      </c>
      <c r="H95" s="15">
        <f t="shared" si="1"/>
        <v>-0.06416715737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6">
        <v>43405.0</v>
      </c>
      <c r="B96" s="17">
        <v>249.630005</v>
      </c>
      <c r="C96" s="17">
        <v>258.440002</v>
      </c>
      <c r="D96" s="17">
        <v>241.729996</v>
      </c>
      <c r="E96" s="17">
        <v>253.479996</v>
      </c>
      <c r="F96" s="17">
        <v>245.874939</v>
      </c>
      <c r="G96" s="17">
        <v>6.11154E7</v>
      </c>
      <c r="H96" s="15">
        <f t="shared" si="1"/>
        <v>0.01885129586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6">
        <v>43435.0</v>
      </c>
      <c r="B97" s="17">
        <v>257.649994</v>
      </c>
      <c r="C97" s="17">
        <v>257.73999</v>
      </c>
      <c r="D97" s="17">
        <v>214.830002</v>
      </c>
      <c r="E97" s="17">
        <v>229.809998</v>
      </c>
      <c r="F97" s="17">
        <v>222.9151</v>
      </c>
      <c r="G97" s="17">
        <v>1.285428E8</v>
      </c>
      <c r="H97" s="15">
        <f t="shared" si="1"/>
        <v>-0.09338015128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6">
        <v>43466.0</v>
      </c>
      <c r="B98" s="17">
        <v>226.179993</v>
      </c>
      <c r="C98" s="17">
        <v>248.529999</v>
      </c>
      <c r="D98" s="17">
        <v>223.970001</v>
      </c>
      <c r="E98" s="17">
        <v>248.009995</v>
      </c>
      <c r="F98" s="17">
        <v>241.871445</v>
      </c>
      <c r="G98" s="17">
        <v>8.12477E7</v>
      </c>
      <c r="H98" s="15">
        <f t="shared" si="1"/>
        <v>0.085038407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6">
        <v>43497.0</v>
      </c>
      <c r="B99" s="17">
        <v>248.309998</v>
      </c>
      <c r="C99" s="17">
        <v>258.609985</v>
      </c>
      <c r="D99" s="17">
        <v>246.199997</v>
      </c>
      <c r="E99" s="17">
        <v>256.070007</v>
      </c>
      <c r="F99" s="17">
        <v>249.731995</v>
      </c>
      <c r="G99" s="17">
        <v>5.7656E7</v>
      </c>
      <c r="H99" s="15">
        <f t="shared" si="1"/>
        <v>0.03249887559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6">
        <v>43525.0</v>
      </c>
      <c r="B100" s="17">
        <v>257.809998</v>
      </c>
      <c r="C100" s="17">
        <v>262.589996</v>
      </c>
      <c r="D100" s="17">
        <v>250.339996</v>
      </c>
      <c r="E100" s="17">
        <v>259.540009</v>
      </c>
      <c r="F100" s="17">
        <v>253.116058</v>
      </c>
      <c r="G100" s="17">
        <v>6.29706E7</v>
      </c>
      <c r="H100" s="15">
        <f t="shared" si="1"/>
        <v>0.01355077871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6">
        <v>43556.0</v>
      </c>
      <c r="B101" s="17">
        <v>261.459991</v>
      </c>
      <c r="C101" s="17">
        <v>270.410004</v>
      </c>
      <c r="D101" s="17">
        <v>261.190002</v>
      </c>
      <c r="E101" s="17">
        <v>270.01001</v>
      </c>
      <c r="F101" s="17">
        <v>264.809235</v>
      </c>
      <c r="G101" s="17">
        <v>4.13514E7</v>
      </c>
      <c r="H101" s="15">
        <f t="shared" si="1"/>
        <v>0.04619689913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6">
        <v>43586.0</v>
      </c>
      <c r="B102" s="17">
        <v>270.679993</v>
      </c>
      <c r="C102" s="17">
        <v>270.869995</v>
      </c>
      <c r="D102" s="17">
        <v>252.770004</v>
      </c>
      <c r="E102" s="17">
        <v>252.869995</v>
      </c>
      <c r="F102" s="17">
        <v>247.999374</v>
      </c>
      <c r="G102" s="17">
        <v>7.2318E7</v>
      </c>
      <c r="H102" s="15">
        <f t="shared" si="1"/>
        <v>-0.06347913433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6">
        <v>43617.0</v>
      </c>
      <c r="B103" s="17">
        <v>252.830002</v>
      </c>
      <c r="C103" s="17">
        <v>272.790009</v>
      </c>
      <c r="D103" s="17">
        <v>250.770004</v>
      </c>
      <c r="E103" s="17">
        <v>269.149994</v>
      </c>
      <c r="F103" s="17">
        <v>263.96579</v>
      </c>
      <c r="G103" s="17">
        <v>4.86865E7</v>
      </c>
      <c r="H103" s="15">
        <f t="shared" si="1"/>
        <v>0.06438087219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6">
        <v>43647.0</v>
      </c>
      <c r="B104" s="17">
        <v>272.459991</v>
      </c>
      <c r="C104" s="17">
        <v>277.549988</v>
      </c>
      <c r="D104" s="17">
        <v>270.299988</v>
      </c>
      <c r="E104" s="17">
        <v>273.079987</v>
      </c>
      <c r="F104" s="17">
        <v>269.211731</v>
      </c>
      <c r="G104" s="17">
        <v>5.54904E7</v>
      </c>
      <c r="H104" s="15">
        <f t="shared" si="1"/>
        <v>0.01987356392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6">
        <v>43678.0</v>
      </c>
      <c r="B105" s="17">
        <v>273.279999</v>
      </c>
      <c r="C105" s="17">
        <v>276.279999</v>
      </c>
      <c r="D105" s="17">
        <v>258.700012</v>
      </c>
      <c r="E105" s="17">
        <v>268.600006</v>
      </c>
      <c r="F105" s="17">
        <v>264.795227</v>
      </c>
      <c r="G105" s="17">
        <v>7.61014E7</v>
      </c>
      <c r="H105" s="15">
        <f t="shared" si="1"/>
        <v>-0.01640531779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6">
        <v>43709.0</v>
      </c>
      <c r="B106" s="17">
        <v>266.829987</v>
      </c>
      <c r="C106" s="17">
        <v>277.980011</v>
      </c>
      <c r="D106" s="17">
        <v>265.679993</v>
      </c>
      <c r="E106" s="17">
        <v>272.600006</v>
      </c>
      <c r="F106" s="17">
        <v>268.738556</v>
      </c>
      <c r="G106" s="17">
        <v>4.58942E7</v>
      </c>
      <c r="H106" s="15">
        <f t="shared" si="1"/>
        <v>0.01489199426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6">
        <v>43739.0</v>
      </c>
      <c r="B107" s="17">
        <v>273.440002</v>
      </c>
      <c r="C107" s="17">
        <v>279.690002</v>
      </c>
      <c r="D107" s="17">
        <v>261.589996</v>
      </c>
      <c r="E107" s="17">
        <v>278.549988</v>
      </c>
      <c r="F107" s="17">
        <v>275.911346</v>
      </c>
      <c r="G107" s="17">
        <v>5.28765E7</v>
      </c>
      <c r="H107" s="15">
        <f t="shared" si="1"/>
        <v>0.02669058771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6">
        <v>43770.0</v>
      </c>
      <c r="B108" s="17">
        <v>280.049988</v>
      </c>
      <c r="C108" s="17">
        <v>289.779999</v>
      </c>
      <c r="D108" s="17">
        <v>279.910004</v>
      </c>
      <c r="E108" s="17">
        <v>288.649994</v>
      </c>
      <c r="F108" s="17">
        <v>285.915649</v>
      </c>
      <c r="G108" s="17">
        <v>4.36866E7</v>
      </c>
      <c r="H108" s="15">
        <f t="shared" si="1"/>
        <v>0.03625912144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6">
        <v>43800.0</v>
      </c>
      <c r="B109" s="17">
        <v>289.029999</v>
      </c>
      <c r="C109" s="17">
        <v>297.51001</v>
      </c>
      <c r="D109" s="17">
        <v>282.100006</v>
      </c>
      <c r="E109" s="17">
        <v>295.799988</v>
      </c>
      <c r="F109" s="17">
        <v>292.997925</v>
      </c>
      <c r="G109" s="17">
        <v>5.64973E7</v>
      </c>
      <c r="H109" s="15">
        <f t="shared" si="1"/>
        <v>0.02477050845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5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5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5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5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5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5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5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5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5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5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5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5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5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5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5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5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5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5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5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5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5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5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5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5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5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5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5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5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5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5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5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5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5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5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5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5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5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5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5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5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5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5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5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5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5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5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5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5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5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5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5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5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5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5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5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5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5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5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5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5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5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5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5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5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5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5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5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5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5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5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5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5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5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5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5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5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5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5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5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5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5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5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5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5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5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5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5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5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5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5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5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5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5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5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5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5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5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5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5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5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5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5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5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5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5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5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5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5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5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5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5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5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5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5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5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5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5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5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5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5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5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5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5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5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5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5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5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5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5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5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5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5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5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5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5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5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5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5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5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5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5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5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5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5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5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5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5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5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5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5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5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5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5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5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5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5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5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5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5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5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5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5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5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5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5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4"/>
    </row>
    <row r="2" ht="15.75" customHeight="1">
      <c r="A2" s="19">
        <v>40544.0</v>
      </c>
      <c r="B2" s="18">
        <v>78.5</v>
      </c>
      <c r="C2" s="18">
        <v>79.400002</v>
      </c>
      <c r="D2" s="18">
        <v>77.25</v>
      </c>
      <c r="E2" s="18">
        <v>78.019997</v>
      </c>
      <c r="F2" s="18">
        <v>52.395947</v>
      </c>
      <c r="G2" s="18">
        <v>474400.0</v>
      </c>
      <c r="H2" s="4"/>
    </row>
    <row r="3" ht="15.75" customHeight="1">
      <c r="A3" s="19">
        <v>40575.0</v>
      </c>
      <c r="B3" s="18">
        <v>77.339996</v>
      </c>
      <c r="C3" s="18">
        <v>78.910004</v>
      </c>
      <c r="D3" s="18">
        <v>76.0</v>
      </c>
      <c r="E3" s="18">
        <v>78.82</v>
      </c>
      <c r="F3" s="18">
        <v>52.933182</v>
      </c>
      <c r="G3" s="18">
        <v>602000.0</v>
      </c>
      <c r="H3" s="4">
        <f t="shared" ref="H3:H109" si="1">(F3-F2)/F2</f>
        <v>0.01025336941</v>
      </c>
    </row>
    <row r="4" ht="15.75" customHeight="1">
      <c r="A4" s="19">
        <v>40603.0</v>
      </c>
      <c r="B4" s="18">
        <v>78.169998</v>
      </c>
      <c r="C4" s="18">
        <v>80.0</v>
      </c>
      <c r="D4" s="18">
        <v>77.160004</v>
      </c>
      <c r="E4" s="18">
        <v>78.220001</v>
      </c>
      <c r="F4" s="18">
        <v>52.756104</v>
      </c>
      <c r="G4" s="18">
        <v>897600.0</v>
      </c>
      <c r="H4" s="4">
        <f t="shared" si="1"/>
        <v>-0.003345311831</v>
      </c>
    </row>
    <row r="5" ht="15.75" customHeight="1">
      <c r="A5" s="19">
        <v>40634.0</v>
      </c>
      <c r="B5" s="18">
        <v>77.879997</v>
      </c>
      <c r="C5" s="18">
        <v>80.059998</v>
      </c>
      <c r="D5" s="18">
        <v>77.0</v>
      </c>
      <c r="E5" s="18">
        <v>80.050003</v>
      </c>
      <c r="F5" s="18">
        <v>54.199394</v>
      </c>
      <c r="G5" s="18">
        <v>459000.0</v>
      </c>
      <c r="H5" s="4">
        <f t="shared" si="1"/>
        <v>0.02735778214</v>
      </c>
    </row>
    <row r="6" ht="15.75" customHeight="1">
      <c r="A6" s="19">
        <v>40664.0</v>
      </c>
      <c r="B6" s="18">
        <v>79.599998</v>
      </c>
      <c r="C6" s="18">
        <v>82.150002</v>
      </c>
      <c r="D6" s="18">
        <v>79.57</v>
      </c>
      <c r="E6" s="18">
        <v>82.089996</v>
      </c>
      <c r="F6" s="18">
        <v>55.821102</v>
      </c>
      <c r="G6" s="18">
        <v>644300.0</v>
      </c>
      <c r="H6" s="4">
        <f t="shared" si="1"/>
        <v>0.02992114635</v>
      </c>
    </row>
    <row r="7" ht="15.75" customHeight="1">
      <c r="A7" s="19">
        <v>40695.0</v>
      </c>
      <c r="B7" s="18">
        <v>82.190002</v>
      </c>
      <c r="C7" s="18">
        <v>82.699997</v>
      </c>
      <c r="D7" s="18">
        <v>79.309998</v>
      </c>
      <c r="E7" s="18">
        <v>79.959999</v>
      </c>
      <c r="F7" s="18">
        <v>54.596409</v>
      </c>
      <c r="G7" s="18">
        <v>1189700.0</v>
      </c>
      <c r="H7" s="4">
        <f t="shared" si="1"/>
        <v>-0.02193960628</v>
      </c>
    </row>
    <row r="8" ht="15.75" customHeight="1">
      <c r="A8" s="19">
        <v>40725.0</v>
      </c>
      <c r="B8" s="18">
        <v>80.019997</v>
      </c>
      <c r="C8" s="18">
        <v>83.120003</v>
      </c>
      <c r="D8" s="18">
        <v>79.449997</v>
      </c>
      <c r="E8" s="18">
        <v>83.080002</v>
      </c>
      <c r="F8" s="18">
        <v>56.94944</v>
      </c>
      <c r="G8" s="18">
        <v>841900.0</v>
      </c>
      <c r="H8" s="4">
        <f t="shared" si="1"/>
        <v>0.04309864043</v>
      </c>
    </row>
    <row r="9" ht="15.75" customHeight="1">
      <c r="A9" s="19">
        <v>40756.0</v>
      </c>
      <c r="B9" s="18">
        <v>82.849998</v>
      </c>
      <c r="C9" s="18">
        <v>89.660004</v>
      </c>
      <c r="D9" s="18">
        <v>82.760002</v>
      </c>
      <c r="E9" s="18">
        <v>86.949997</v>
      </c>
      <c r="F9" s="18">
        <v>59.845455</v>
      </c>
      <c r="G9" s="18">
        <v>1556900.0</v>
      </c>
      <c r="H9" s="4">
        <f t="shared" si="1"/>
        <v>0.05085238766</v>
      </c>
    </row>
    <row r="10" ht="15.75" customHeight="1">
      <c r="A10" s="19">
        <v>40787.0</v>
      </c>
      <c r="B10" s="18">
        <v>86.699997</v>
      </c>
      <c r="C10" s="18">
        <v>94.25</v>
      </c>
      <c r="D10" s="18">
        <v>86.0</v>
      </c>
      <c r="E10" s="18">
        <v>91.769997</v>
      </c>
      <c r="F10" s="18">
        <v>63.425579</v>
      </c>
      <c r="G10" s="18">
        <v>1400600.0</v>
      </c>
      <c r="H10" s="4">
        <f t="shared" si="1"/>
        <v>0.05982282197</v>
      </c>
    </row>
    <row r="11" ht="15.75" customHeight="1">
      <c r="A11" s="19">
        <v>40817.0</v>
      </c>
      <c r="B11" s="18">
        <v>92.230003</v>
      </c>
      <c r="C11" s="18">
        <v>93.68</v>
      </c>
      <c r="D11" s="18">
        <v>87.75</v>
      </c>
      <c r="E11" s="18">
        <v>91.269997</v>
      </c>
      <c r="F11" s="18">
        <v>63.321053</v>
      </c>
      <c r="G11" s="18">
        <v>1406900.0</v>
      </c>
      <c r="H11" s="4">
        <f t="shared" si="1"/>
        <v>-0.001648010182</v>
      </c>
    </row>
    <row r="12" ht="15.75" customHeight="1">
      <c r="A12" s="19">
        <v>40848.0</v>
      </c>
      <c r="B12" s="18">
        <v>92.220001</v>
      </c>
      <c r="C12" s="18">
        <v>92.900002</v>
      </c>
      <c r="D12" s="18">
        <v>89.68</v>
      </c>
      <c r="E12" s="18">
        <v>90.160004</v>
      </c>
      <c r="F12" s="18">
        <v>62.759563</v>
      </c>
      <c r="G12" s="18">
        <v>1593800.0</v>
      </c>
      <c r="H12" s="4">
        <f t="shared" si="1"/>
        <v>-0.008867350958</v>
      </c>
    </row>
    <row r="13" ht="15.75" customHeight="1">
      <c r="A13" s="19">
        <v>40878.0</v>
      </c>
      <c r="B13" s="18">
        <v>89.43</v>
      </c>
      <c r="C13" s="18">
        <v>93.82</v>
      </c>
      <c r="D13" s="18">
        <v>88.589996</v>
      </c>
      <c r="E13" s="18">
        <v>92.010002</v>
      </c>
      <c r="F13" s="18">
        <v>64.275475</v>
      </c>
      <c r="G13" s="18">
        <v>1501900.0</v>
      </c>
      <c r="H13" s="4">
        <f t="shared" si="1"/>
        <v>0.02415427909</v>
      </c>
    </row>
    <row r="14" ht="15.75" customHeight="1">
      <c r="A14" s="19">
        <v>40909.0</v>
      </c>
      <c r="B14" s="18">
        <v>91.239998</v>
      </c>
      <c r="C14" s="18">
        <v>92.900002</v>
      </c>
      <c r="D14" s="18">
        <v>89.510002</v>
      </c>
      <c r="E14" s="18">
        <v>92.849998</v>
      </c>
      <c r="F14" s="18">
        <v>65.904907</v>
      </c>
      <c r="G14" s="18">
        <v>2442800.0</v>
      </c>
      <c r="H14" s="4">
        <f t="shared" si="1"/>
        <v>0.02535075781</v>
      </c>
    </row>
    <row r="15" ht="15.75" customHeight="1">
      <c r="A15" s="19">
        <v>40940.0</v>
      </c>
      <c r="B15" s="18">
        <v>92.169998</v>
      </c>
      <c r="C15" s="18">
        <v>92.550003</v>
      </c>
      <c r="D15" s="18">
        <v>89.699997</v>
      </c>
      <c r="E15" s="18">
        <v>91.860001</v>
      </c>
      <c r="F15" s="18">
        <v>65.202209</v>
      </c>
      <c r="G15" s="18">
        <v>1274700.0</v>
      </c>
      <c r="H15" s="4">
        <f t="shared" si="1"/>
        <v>-0.01066230167</v>
      </c>
    </row>
    <row r="16" ht="15.75" customHeight="1">
      <c r="A16" s="19">
        <v>40969.0</v>
      </c>
      <c r="B16" s="18">
        <v>90.870003</v>
      </c>
      <c r="C16" s="18">
        <v>91.82</v>
      </c>
      <c r="D16" s="18">
        <v>87.230003</v>
      </c>
      <c r="E16" s="18">
        <v>88.910004</v>
      </c>
      <c r="F16" s="18">
        <v>63.312859</v>
      </c>
      <c r="G16" s="18">
        <v>1112300.0</v>
      </c>
      <c r="H16" s="4">
        <f t="shared" si="1"/>
        <v>-0.02897677899</v>
      </c>
    </row>
    <row r="17" ht="15.75" customHeight="1">
      <c r="A17" s="19">
        <v>41000.0</v>
      </c>
      <c r="B17" s="18">
        <v>89.019997</v>
      </c>
      <c r="C17" s="18">
        <v>91.879997</v>
      </c>
      <c r="D17" s="18">
        <v>87.620003</v>
      </c>
      <c r="E17" s="18">
        <v>91.489998</v>
      </c>
      <c r="F17" s="18">
        <v>65.36853</v>
      </c>
      <c r="G17" s="18">
        <v>1158900.0</v>
      </c>
      <c r="H17" s="4">
        <f t="shared" si="1"/>
        <v>0.03246845953</v>
      </c>
    </row>
    <row r="18" ht="15.75" customHeight="1">
      <c r="A18" s="19">
        <v>41030.0</v>
      </c>
      <c r="B18" s="18">
        <v>91.5</v>
      </c>
      <c r="C18" s="18">
        <v>96.190002</v>
      </c>
      <c r="D18" s="18">
        <v>90.82</v>
      </c>
      <c r="E18" s="18">
        <v>95.669998</v>
      </c>
      <c r="F18" s="18">
        <v>68.719917</v>
      </c>
      <c r="G18" s="18">
        <v>1411100.0</v>
      </c>
      <c r="H18" s="4">
        <f t="shared" si="1"/>
        <v>0.05126911987</v>
      </c>
    </row>
    <row r="19" ht="15.75" customHeight="1">
      <c r="A19" s="19">
        <v>41061.0</v>
      </c>
      <c r="B19" s="18">
        <v>95.940002</v>
      </c>
      <c r="C19" s="18">
        <v>96.980003</v>
      </c>
      <c r="D19" s="18">
        <v>93.75</v>
      </c>
      <c r="E19" s="18">
        <v>94.949997</v>
      </c>
      <c r="F19" s="18">
        <v>68.441315</v>
      </c>
      <c r="G19" s="18">
        <v>1332000.0</v>
      </c>
      <c r="H19" s="4">
        <f t="shared" si="1"/>
        <v>-0.004054166713</v>
      </c>
    </row>
    <row r="20" ht="15.75" customHeight="1">
      <c r="A20" s="19">
        <v>41091.0</v>
      </c>
      <c r="B20" s="18">
        <v>94.940002</v>
      </c>
      <c r="C20" s="18">
        <v>99.660004</v>
      </c>
      <c r="D20" s="18">
        <v>94.860001</v>
      </c>
      <c r="E20" s="18">
        <v>98.720001</v>
      </c>
      <c r="F20" s="18">
        <v>71.390892</v>
      </c>
      <c r="G20" s="18">
        <v>1314800.0</v>
      </c>
      <c r="H20" s="4">
        <f t="shared" si="1"/>
        <v>0.04309643963</v>
      </c>
    </row>
    <row r="21" ht="15.75" customHeight="1">
      <c r="A21" s="19">
        <v>41122.0</v>
      </c>
      <c r="B21" s="18">
        <v>98.040001</v>
      </c>
      <c r="C21" s="18">
        <v>99.0</v>
      </c>
      <c r="D21" s="18">
        <v>93.5</v>
      </c>
      <c r="E21" s="18">
        <v>97.720001</v>
      </c>
      <c r="F21" s="18">
        <v>70.900696</v>
      </c>
      <c r="G21" s="18">
        <v>1601200.0</v>
      </c>
      <c r="H21" s="4">
        <f t="shared" si="1"/>
        <v>-0.006866366091</v>
      </c>
    </row>
    <row r="22" ht="15.75" customHeight="1">
      <c r="A22" s="19">
        <v>41153.0</v>
      </c>
      <c r="B22" s="18">
        <v>97.309998</v>
      </c>
      <c r="C22" s="18">
        <v>97.540001</v>
      </c>
      <c r="D22" s="18">
        <v>92.860001</v>
      </c>
      <c r="E22" s="18">
        <v>96.669998</v>
      </c>
      <c r="F22" s="18">
        <v>70.366966</v>
      </c>
      <c r="G22" s="18">
        <v>1776000.0</v>
      </c>
      <c r="H22" s="4">
        <f t="shared" si="1"/>
        <v>-0.007527852759</v>
      </c>
    </row>
    <row r="23" ht="15.75" customHeight="1">
      <c r="A23" s="19">
        <v>41183.0</v>
      </c>
      <c r="B23" s="18">
        <v>96.349998</v>
      </c>
      <c r="C23" s="18">
        <v>97.419998</v>
      </c>
      <c r="D23" s="18">
        <v>95.190002</v>
      </c>
      <c r="E23" s="18">
        <v>96.82</v>
      </c>
      <c r="F23" s="18">
        <v>70.708466</v>
      </c>
      <c r="G23" s="18">
        <v>1746500.0</v>
      </c>
      <c r="H23" s="4">
        <f t="shared" si="1"/>
        <v>0.004853129521</v>
      </c>
    </row>
    <row r="24" ht="15.75" customHeight="1">
      <c r="A24" s="19">
        <v>41214.0</v>
      </c>
      <c r="B24" s="18">
        <v>96.379997</v>
      </c>
      <c r="C24" s="18">
        <v>98.0</v>
      </c>
      <c r="D24" s="18">
        <v>95.57</v>
      </c>
      <c r="E24" s="18">
        <v>96.889999</v>
      </c>
      <c r="F24" s="18">
        <v>70.987198</v>
      </c>
      <c r="G24" s="18">
        <v>1372000.0</v>
      </c>
      <c r="H24" s="4">
        <f t="shared" si="1"/>
        <v>0.003941989068</v>
      </c>
    </row>
    <row r="25" ht="15.75" customHeight="1">
      <c r="A25" s="19">
        <v>41244.0</v>
      </c>
      <c r="B25" s="18">
        <v>96.110001</v>
      </c>
      <c r="C25" s="18">
        <v>97.540001</v>
      </c>
      <c r="D25" s="18">
        <v>93.139999</v>
      </c>
      <c r="E25" s="18">
        <v>93.870003</v>
      </c>
      <c r="F25" s="18">
        <v>68.774567</v>
      </c>
      <c r="G25" s="18">
        <v>1221700.0</v>
      </c>
      <c r="H25" s="4">
        <f t="shared" si="1"/>
        <v>-0.03116943706</v>
      </c>
    </row>
    <row r="26" ht="15.75" customHeight="1">
      <c r="A26" s="19">
        <v>41275.0</v>
      </c>
      <c r="B26" s="18">
        <v>92.93</v>
      </c>
      <c r="C26" s="18">
        <v>93.809998</v>
      </c>
      <c r="D26" s="18">
        <v>90.959999</v>
      </c>
      <c r="E26" s="18">
        <v>91.139999</v>
      </c>
      <c r="F26" s="18">
        <v>67.975426</v>
      </c>
      <c r="G26" s="18">
        <v>2757500.0</v>
      </c>
      <c r="H26" s="4">
        <f t="shared" si="1"/>
        <v>-0.01161971692</v>
      </c>
    </row>
    <row r="27" ht="15.75" customHeight="1">
      <c r="A27" s="19">
        <v>41306.0</v>
      </c>
      <c r="B27" s="18">
        <v>91.589996</v>
      </c>
      <c r="C27" s="18">
        <v>93.099998</v>
      </c>
      <c r="D27" s="18">
        <v>90.330002</v>
      </c>
      <c r="E27" s="18">
        <v>92.459999</v>
      </c>
      <c r="F27" s="18">
        <v>68.959908</v>
      </c>
      <c r="G27" s="18">
        <v>1341200.0</v>
      </c>
      <c r="H27" s="4">
        <f t="shared" si="1"/>
        <v>0.01448291034</v>
      </c>
    </row>
    <row r="28" ht="15.75" customHeight="1">
      <c r="A28" s="19">
        <v>41334.0</v>
      </c>
      <c r="B28" s="18">
        <v>92.400002</v>
      </c>
      <c r="C28" s="18">
        <v>92.57</v>
      </c>
      <c r="D28" s="18">
        <v>90.110001</v>
      </c>
      <c r="E28" s="18">
        <v>91.650002</v>
      </c>
      <c r="F28" s="18">
        <v>68.589081</v>
      </c>
      <c r="G28" s="18">
        <v>1027500.0</v>
      </c>
      <c r="H28" s="4">
        <f t="shared" si="1"/>
        <v>-0.005377428868</v>
      </c>
    </row>
    <row r="29" ht="15.75" customHeight="1">
      <c r="A29" s="19">
        <v>41365.0</v>
      </c>
      <c r="B29" s="18">
        <v>91.230003</v>
      </c>
      <c r="C29" s="18">
        <v>95.089996</v>
      </c>
      <c r="D29" s="18">
        <v>91.019997</v>
      </c>
      <c r="E29" s="18">
        <v>94.739998</v>
      </c>
      <c r="F29" s="18">
        <v>71.123131</v>
      </c>
      <c r="G29" s="18">
        <v>1805800.0</v>
      </c>
      <c r="H29" s="4">
        <f t="shared" si="1"/>
        <v>0.03694538494</v>
      </c>
    </row>
    <row r="30" ht="15.75" customHeight="1">
      <c r="A30" s="19">
        <v>41395.0</v>
      </c>
      <c r="B30" s="18">
        <v>94.660004</v>
      </c>
      <c r="C30" s="18">
        <v>95.25</v>
      </c>
      <c r="D30" s="18">
        <v>88.629997</v>
      </c>
      <c r="E30" s="18">
        <v>89.010002</v>
      </c>
      <c r="F30" s="18">
        <v>67.189522</v>
      </c>
      <c r="G30" s="18">
        <v>1637100.0</v>
      </c>
      <c r="H30" s="4">
        <f t="shared" si="1"/>
        <v>-0.05530702803</v>
      </c>
    </row>
    <row r="31" ht="15.75" customHeight="1">
      <c r="A31" s="19">
        <v>41426.0</v>
      </c>
      <c r="B31" s="18">
        <v>88.629997</v>
      </c>
      <c r="C31" s="18">
        <v>89.720001</v>
      </c>
      <c r="D31" s="18">
        <v>82.5</v>
      </c>
      <c r="E31" s="18">
        <v>85.160004</v>
      </c>
      <c r="F31" s="18">
        <v>64.49099</v>
      </c>
      <c r="G31" s="18">
        <v>2260200.0</v>
      </c>
      <c r="H31" s="4">
        <f t="shared" si="1"/>
        <v>-0.04016298851</v>
      </c>
    </row>
    <row r="32" ht="15.75" customHeight="1">
      <c r="A32" s="19">
        <v>41456.0</v>
      </c>
      <c r="B32" s="18">
        <v>84.849998</v>
      </c>
      <c r="C32" s="18">
        <v>85.709999</v>
      </c>
      <c r="D32" s="18">
        <v>82.970001</v>
      </c>
      <c r="E32" s="18">
        <v>84.309998</v>
      </c>
      <c r="F32" s="18">
        <v>64.071098</v>
      </c>
      <c r="G32" s="18">
        <v>2077700.0</v>
      </c>
      <c r="H32" s="4">
        <f t="shared" si="1"/>
        <v>-0.00651086299</v>
      </c>
    </row>
    <row r="33" ht="15.75" customHeight="1">
      <c r="A33" s="19">
        <v>41487.0</v>
      </c>
      <c r="B33" s="18">
        <v>83.529999</v>
      </c>
      <c r="C33" s="18">
        <v>84.080002</v>
      </c>
      <c r="D33" s="18">
        <v>80.360001</v>
      </c>
      <c r="E33" s="18">
        <v>82.849998</v>
      </c>
      <c r="F33" s="18">
        <v>63.191643</v>
      </c>
      <c r="G33" s="18">
        <v>1385000.0</v>
      </c>
      <c r="H33" s="4">
        <f t="shared" si="1"/>
        <v>-0.01372623581</v>
      </c>
    </row>
    <row r="34" ht="15.75" customHeight="1">
      <c r="A34" s="19">
        <v>41518.0</v>
      </c>
      <c r="B34" s="18">
        <v>82.110001</v>
      </c>
      <c r="C34" s="18">
        <v>83.559998</v>
      </c>
      <c r="D34" s="18">
        <v>80.360001</v>
      </c>
      <c r="E34" s="18">
        <v>83.019997</v>
      </c>
      <c r="F34" s="18">
        <v>63.567856</v>
      </c>
      <c r="G34" s="18">
        <v>2811900.0</v>
      </c>
      <c r="H34" s="4">
        <f t="shared" si="1"/>
        <v>0.005953524582</v>
      </c>
    </row>
    <row r="35" ht="15.75" customHeight="1">
      <c r="A35" s="19">
        <v>41548.0</v>
      </c>
      <c r="B35" s="18">
        <v>82.529999</v>
      </c>
      <c r="C35" s="18">
        <v>85.129997</v>
      </c>
      <c r="D35" s="18">
        <v>82.089996</v>
      </c>
      <c r="E35" s="18">
        <v>84.620003</v>
      </c>
      <c r="F35" s="18">
        <v>65.044197</v>
      </c>
      <c r="G35" s="18">
        <v>1283300.0</v>
      </c>
      <c r="H35" s="4">
        <f t="shared" si="1"/>
        <v>0.02322464675</v>
      </c>
    </row>
    <row r="36" ht="15.75" customHeight="1">
      <c r="A36" s="19">
        <v>41579.0</v>
      </c>
      <c r="B36" s="18">
        <v>84.099998</v>
      </c>
      <c r="C36" s="18">
        <v>84.099998</v>
      </c>
      <c r="D36" s="18">
        <v>81.449997</v>
      </c>
      <c r="E36" s="18">
        <v>82.809998</v>
      </c>
      <c r="F36" s="18">
        <v>63.902271</v>
      </c>
      <c r="G36" s="18">
        <v>1875700.0</v>
      </c>
      <c r="H36" s="4">
        <f t="shared" si="1"/>
        <v>-0.01755615493</v>
      </c>
    </row>
    <row r="37" ht="15.75" customHeight="1">
      <c r="A37" s="19">
        <v>41609.0</v>
      </c>
      <c r="B37" s="18">
        <v>82.5</v>
      </c>
      <c r="C37" s="18">
        <v>83.269997</v>
      </c>
      <c r="D37" s="18">
        <v>81.360001</v>
      </c>
      <c r="E37" s="18">
        <v>81.650002</v>
      </c>
      <c r="F37" s="18">
        <v>63.245583</v>
      </c>
      <c r="G37" s="18">
        <v>1622100.0</v>
      </c>
      <c r="H37" s="4">
        <f t="shared" si="1"/>
        <v>-0.01027644229</v>
      </c>
    </row>
    <row r="38" ht="15.75" customHeight="1">
      <c r="A38" s="19">
        <v>41640.0</v>
      </c>
      <c r="B38" s="18">
        <v>81.650002</v>
      </c>
      <c r="C38" s="18">
        <v>85.760002</v>
      </c>
      <c r="D38" s="18">
        <v>81.650002</v>
      </c>
      <c r="E38" s="18">
        <v>85.699997</v>
      </c>
      <c r="F38" s="18">
        <v>66.904236</v>
      </c>
      <c r="G38" s="18">
        <v>1348800.0</v>
      </c>
      <c r="H38" s="4">
        <f t="shared" si="1"/>
        <v>0.05784835599</v>
      </c>
    </row>
    <row r="39" ht="15.75" customHeight="1">
      <c r="A39" s="19">
        <v>41671.0</v>
      </c>
      <c r="B39" s="18">
        <v>85.550003</v>
      </c>
      <c r="C39" s="18">
        <v>86.389999</v>
      </c>
      <c r="D39" s="18">
        <v>84.43</v>
      </c>
      <c r="E39" s="18">
        <v>86.239998</v>
      </c>
      <c r="F39" s="18">
        <v>67.325798</v>
      </c>
      <c r="G39" s="18">
        <v>2737100.0</v>
      </c>
      <c r="H39" s="4">
        <f t="shared" si="1"/>
        <v>0.006300976219</v>
      </c>
    </row>
    <row r="40" ht="15.75" customHeight="1">
      <c r="A40" s="19">
        <v>41699.0</v>
      </c>
      <c r="B40" s="18">
        <v>86.120003</v>
      </c>
      <c r="C40" s="18">
        <v>87.349998</v>
      </c>
      <c r="D40" s="18">
        <v>84.220001</v>
      </c>
      <c r="E40" s="18">
        <v>86.730003</v>
      </c>
      <c r="F40" s="18">
        <v>67.962105</v>
      </c>
      <c r="G40" s="18">
        <v>2356200.0</v>
      </c>
      <c r="H40" s="4">
        <f t="shared" si="1"/>
        <v>0.009451161648</v>
      </c>
    </row>
    <row r="41" ht="15.75" customHeight="1">
      <c r="A41" s="19">
        <v>41730.0</v>
      </c>
      <c r="B41" s="18">
        <v>86.019997</v>
      </c>
      <c r="C41" s="18">
        <v>88.599998</v>
      </c>
      <c r="D41" s="18">
        <v>85.589996</v>
      </c>
      <c r="E41" s="18">
        <v>88.480003</v>
      </c>
      <c r="F41" s="18">
        <v>69.562508</v>
      </c>
      <c r="G41" s="18">
        <v>1181600.0</v>
      </c>
      <c r="H41" s="4">
        <f t="shared" si="1"/>
        <v>0.02354846131</v>
      </c>
    </row>
    <row r="42" ht="15.75" customHeight="1">
      <c r="A42" s="19">
        <v>41760.0</v>
      </c>
      <c r="B42" s="18">
        <v>88.120003</v>
      </c>
      <c r="C42" s="18">
        <v>90.690002</v>
      </c>
      <c r="D42" s="18">
        <v>88.019997</v>
      </c>
      <c r="E42" s="18">
        <v>90.010002</v>
      </c>
      <c r="F42" s="18">
        <v>71.03318</v>
      </c>
      <c r="G42" s="18">
        <v>1513100.0</v>
      </c>
      <c r="H42" s="4">
        <f t="shared" si="1"/>
        <v>0.02114173342</v>
      </c>
    </row>
    <row r="43" ht="15.75" customHeight="1">
      <c r="A43" s="19">
        <v>41791.0</v>
      </c>
      <c r="B43" s="18">
        <v>89.220001</v>
      </c>
      <c r="C43" s="18">
        <v>90.0</v>
      </c>
      <c r="D43" s="18">
        <v>88.0</v>
      </c>
      <c r="E43" s="18">
        <v>89.889999</v>
      </c>
      <c r="F43" s="18">
        <v>71.179802</v>
      </c>
      <c r="G43" s="18">
        <v>1344300.0</v>
      </c>
      <c r="H43" s="4">
        <f t="shared" si="1"/>
        <v>0.002064133972</v>
      </c>
    </row>
    <row r="44" ht="15.75" customHeight="1">
      <c r="A44" s="19">
        <v>41821.0</v>
      </c>
      <c r="B44" s="18">
        <v>89.190002</v>
      </c>
      <c r="C44" s="18">
        <v>91.099998</v>
      </c>
      <c r="D44" s="18">
        <v>87.790001</v>
      </c>
      <c r="E44" s="18">
        <v>89.57</v>
      </c>
      <c r="F44" s="18">
        <v>71.176292</v>
      </c>
      <c r="G44" s="18">
        <v>1437800.0</v>
      </c>
      <c r="H44" s="4">
        <f t="shared" si="1"/>
        <v>-0.00004931174155</v>
      </c>
    </row>
    <row r="45" ht="15.75" customHeight="1">
      <c r="A45" s="19">
        <v>41852.0</v>
      </c>
      <c r="B45" s="18">
        <v>89.269997</v>
      </c>
      <c r="C45" s="18">
        <v>93.0</v>
      </c>
      <c r="D45" s="18">
        <v>88.870003</v>
      </c>
      <c r="E45" s="18">
        <v>92.82</v>
      </c>
      <c r="F45" s="18">
        <v>74.013306</v>
      </c>
      <c r="G45" s="18">
        <v>1.35646E7</v>
      </c>
      <c r="H45" s="4">
        <f t="shared" si="1"/>
        <v>0.03985897439</v>
      </c>
    </row>
    <row r="46" ht="15.75" customHeight="1">
      <c r="A46" s="19">
        <v>41883.0</v>
      </c>
      <c r="B46" s="18">
        <v>91.669998</v>
      </c>
      <c r="C46" s="18">
        <v>91.790001</v>
      </c>
      <c r="D46" s="18">
        <v>88.510002</v>
      </c>
      <c r="E46" s="18">
        <v>90.230003</v>
      </c>
      <c r="F46" s="18">
        <v>72.19313</v>
      </c>
      <c r="G46" s="18">
        <v>5418500.0</v>
      </c>
      <c r="H46" s="4">
        <f t="shared" si="1"/>
        <v>-0.02459255097</v>
      </c>
    </row>
    <row r="47" ht="15.75" customHeight="1">
      <c r="A47" s="19">
        <v>41913.0</v>
      </c>
      <c r="B47" s="18">
        <v>90.480003</v>
      </c>
      <c r="C47" s="18">
        <v>96.370003</v>
      </c>
      <c r="D47" s="18">
        <v>90.370003</v>
      </c>
      <c r="E47" s="18">
        <v>91.669998</v>
      </c>
      <c r="F47" s="18">
        <v>73.567184</v>
      </c>
      <c r="G47" s="18">
        <v>3612100.0</v>
      </c>
      <c r="H47" s="4">
        <f t="shared" si="1"/>
        <v>0.01903302987</v>
      </c>
    </row>
    <row r="48" ht="15.75" customHeight="1">
      <c r="A48" s="19">
        <v>41944.0</v>
      </c>
      <c r="B48" s="18">
        <v>91.400002</v>
      </c>
      <c r="C48" s="18">
        <v>93.0</v>
      </c>
      <c r="D48" s="18">
        <v>90.669998</v>
      </c>
      <c r="E48" s="18">
        <v>92.919998</v>
      </c>
      <c r="F48" s="18">
        <v>74.813286</v>
      </c>
      <c r="G48" s="18">
        <v>1919600.0</v>
      </c>
      <c r="H48" s="4">
        <f t="shared" si="1"/>
        <v>0.01693828596</v>
      </c>
    </row>
    <row r="49" ht="15.75" customHeight="1">
      <c r="A49" s="19">
        <v>41974.0</v>
      </c>
      <c r="B49" s="18">
        <v>92.889999</v>
      </c>
      <c r="C49" s="18">
        <v>94.830002</v>
      </c>
      <c r="D49" s="18">
        <v>91.400002</v>
      </c>
      <c r="E49" s="18">
        <v>94.269997</v>
      </c>
      <c r="F49" s="18">
        <v>76.150253</v>
      </c>
      <c r="G49" s="18">
        <v>3895900.0</v>
      </c>
      <c r="H49" s="4">
        <f t="shared" si="1"/>
        <v>0.01787071617</v>
      </c>
    </row>
    <row r="50" ht="15.75" customHeight="1">
      <c r="A50" s="19">
        <v>42005.0</v>
      </c>
      <c r="B50" s="18">
        <v>94.400002</v>
      </c>
      <c r="C50" s="18">
        <v>100.489998</v>
      </c>
      <c r="D50" s="18">
        <v>94.309998</v>
      </c>
      <c r="E50" s="18">
        <v>100.449997</v>
      </c>
      <c r="F50" s="18">
        <v>81.686737</v>
      </c>
      <c r="G50" s="18">
        <v>3154500.0</v>
      </c>
      <c r="H50" s="4">
        <f t="shared" si="1"/>
        <v>0.07270473547</v>
      </c>
    </row>
    <row r="51" ht="15.75" customHeight="1">
      <c r="A51" s="19">
        <v>42036.0</v>
      </c>
      <c r="B51" s="18">
        <v>99.559998</v>
      </c>
      <c r="C51" s="18">
        <v>100.18</v>
      </c>
      <c r="D51" s="18">
        <v>93.809998</v>
      </c>
      <c r="E51" s="18">
        <v>95.970001</v>
      </c>
      <c r="F51" s="18">
        <v>78.043587</v>
      </c>
      <c r="G51" s="18">
        <v>3183600.0</v>
      </c>
      <c r="H51" s="4">
        <f t="shared" si="1"/>
        <v>-0.04459903938</v>
      </c>
    </row>
    <row r="52" ht="15.75" customHeight="1">
      <c r="A52" s="19">
        <v>42064.0</v>
      </c>
      <c r="B52" s="18">
        <v>95.879997</v>
      </c>
      <c r="C52" s="18">
        <v>97.699997</v>
      </c>
      <c r="D52" s="18">
        <v>92.389999</v>
      </c>
      <c r="E52" s="18">
        <v>96.32</v>
      </c>
      <c r="F52" s="18">
        <v>78.569885</v>
      </c>
      <c r="G52" s="18">
        <v>2573400.0</v>
      </c>
      <c r="H52" s="4">
        <f t="shared" si="1"/>
        <v>0.006743641857</v>
      </c>
    </row>
    <row r="53" ht="15.75" customHeight="1">
      <c r="A53" s="19">
        <v>42095.0</v>
      </c>
      <c r="B53" s="18">
        <v>96.620003</v>
      </c>
      <c r="C53" s="18">
        <v>97.25</v>
      </c>
      <c r="D53" s="18">
        <v>92.830002</v>
      </c>
      <c r="E53" s="18">
        <v>93.550003</v>
      </c>
      <c r="F53" s="18">
        <v>76.532845</v>
      </c>
      <c r="G53" s="18">
        <v>2549300.0</v>
      </c>
      <c r="H53" s="4">
        <f t="shared" si="1"/>
        <v>-0.02592647297</v>
      </c>
    </row>
    <row r="54" ht="15.75" customHeight="1">
      <c r="A54" s="19">
        <v>42125.0</v>
      </c>
      <c r="B54" s="18">
        <v>92.580002</v>
      </c>
      <c r="C54" s="18">
        <v>92.830002</v>
      </c>
      <c r="D54" s="18">
        <v>89.080002</v>
      </c>
      <c r="E54" s="18">
        <v>91.029999</v>
      </c>
      <c r="F54" s="18">
        <v>74.782585</v>
      </c>
      <c r="G54" s="18">
        <v>8709600.0</v>
      </c>
      <c r="H54" s="4">
        <f t="shared" si="1"/>
        <v>-0.02286939679</v>
      </c>
    </row>
    <row r="55" ht="15.75" customHeight="1">
      <c r="A55" s="19">
        <v>42156.0</v>
      </c>
      <c r="B55" s="18">
        <v>90.699997</v>
      </c>
      <c r="C55" s="18">
        <v>90.790001</v>
      </c>
      <c r="D55" s="18">
        <v>86.410004</v>
      </c>
      <c r="E55" s="18">
        <v>87.610001</v>
      </c>
      <c r="F55" s="18">
        <v>72.202972</v>
      </c>
      <c r="G55" s="18">
        <v>2944100.0</v>
      </c>
      <c r="H55" s="4">
        <f t="shared" si="1"/>
        <v>-0.03449483593</v>
      </c>
    </row>
    <row r="56" ht="15.75" customHeight="1">
      <c r="A56" s="19">
        <v>42186.0</v>
      </c>
      <c r="B56" s="18">
        <v>86.709999</v>
      </c>
      <c r="C56" s="18">
        <v>90.0</v>
      </c>
      <c r="D56" s="18">
        <v>86.379997</v>
      </c>
      <c r="E56" s="18">
        <v>89.989998</v>
      </c>
      <c r="F56" s="18">
        <v>74.417877</v>
      </c>
      <c r="G56" s="18">
        <v>1679800.0</v>
      </c>
      <c r="H56" s="4">
        <f t="shared" si="1"/>
        <v>0.03067609184</v>
      </c>
    </row>
    <row r="57" ht="15.75" customHeight="1">
      <c r="A57" s="19">
        <v>42217.0</v>
      </c>
      <c r="B57" s="18">
        <v>89.550003</v>
      </c>
      <c r="C57" s="18">
        <v>91.830002</v>
      </c>
      <c r="D57" s="18">
        <v>88.440002</v>
      </c>
      <c r="E57" s="18">
        <v>88.68</v>
      </c>
      <c r="F57" s="18">
        <v>73.588219</v>
      </c>
      <c r="G57" s="18">
        <v>7524300.0</v>
      </c>
      <c r="H57" s="4">
        <f t="shared" si="1"/>
        <v>-0.01114863838</v>
      </c>
    </row>
    <row r="58" ht="15.75" customHeight="1">
      <c r="A58" s="19">
        <v>42248.0</v>
      </c>
      <c r="B58" s="18">
        <v>88.620003</v>
      </c>
      <c r="C58" s="18">
        <v>89.75</v>
      </c>
      <c r="D58" s="18">
        <v>87.160004</v>
      </c>
      <c r="E58" s="18">
        <v>89.339996</v>
      </c>
      <c r="F58" s="18">
        <v>74.399651</v>
      </c>
      <c r="G58" s="18">
        <v>5485800.0</v>
      </c>
      <c r="H58" s="4">
        <f t="shared" si="1"/>
        <v>0.01102665632</v>
      </c>
    </row>
    <row r="59" ht="15.75" customHeight="1">
      <c r="A59" s="19">
        <v>42278.0</v>
      </c>
      <c r="B59" s="18">
        <v>89.410004</v>
      </c>
      <c r="C59" s="18">
        <v>90.849998</v>
      </c>
      <c r="D59" s="18">
        <v>88.790001</v>
      </c>
      <c r="E59" s="18">
        <v>89.660004</v>
      </c>
      <c r="F59" s="18">
        <v>74.871284</v>
      </c>
      <c r="G59" s="18">
        <v>2746800.0</v>
      </c>
      <c r="H59" s="4">
        <f t="shared" si="1"/>
        <v>0.006339182962</v>
      </c>
    </row>
    <row r="60" ht="15.75" customHeight="1">
      <c r="A60" s="19">
        <v>42309.0</v>
      </c>
      <c r="B60" s="18">
        <v>88.830002</v>
      </c>
      <c r="C60" s="18">
        <v>89.190002</v>
      </c>
      <c r="D60" s="18">
        <v>86.830002</v>
      </c>
      <c r="E60" s="18">
        <v>88.589996</v>
      </c>
      <c r="F60" s="18">
        <v>74.215355</v>
      </c>
      <c r="G60" s="18">
        <v>4021700.0</v>
      </c>
      <c r="H60" s="4">
        <f t="shared" si="1"/>
        <v>-0.008760755325</v>
      </c>
    </row>
    <row r="61" ht="15.75" customHeight="1">
      <c r="A61" s="19">
        <v>42339.0</v>
      </c>
      <c r="B61" s="18">
        <v>88.459999</v>
      </c>
      <c r="C61" s="18">
        <v>89.339996</v>
      </c>
      <c r="D61" s="18">
        <v>86.300003</v>
      </c>
      <c r="E61" s="18">
        <v>86.809998</v>
      </c>
      <c r="F61" s="18">
        <v>72.969162</v>
      </c>
      <c r="G61" s="18">
        <v>2943600.0</v>
      </c>
      <c r="H61" s="4">
        <f t="shared" si="1"/>
        <v>-0.01679157905</v>
      </c>
    </row>
    <row r="62" ht="15.75" customHeight="1">
      <c r="A62" s="19">
        <v>42370.0</v>
      </c>
      <c r="B62" s="18">
        <v>87.529999</v>
      </c>
      <c r="C62" s="18">
        <v>89.279999</v>
      </c>
      <c r="D62" s="18">
        <v>86.809998</v>
      </c>
      <c r="E62" s="18">
        <v>88.839996</v>
      </c>
      <c r="F62" s="18">
        <v>75.311356</v>
      </c>
      <c r="G62" s="18">
        <v>2565100.0</v>
      </c>
      <c r="H62" s="4">
        <f t="shared" si="1"/>
        <v>0.03209840891</v>
      </c>
    </row>
    <row r="63" ht="15.75" customHeight="1">
      <c r="A63" s="19">
        <v>42401.0</v>
      </c>
      <c r="B63" s="18">
        <v>88.699997</v>
      </c>
      <c r="C63" s="18">
        <v>91.489998</v>
      </c>
      <c r="D63" s="18">
        <v>88.029999</v>
      </c>
      <c r="E63" s="18">
        <v>90.410004</v>
      </c>
      <c r="F63" s="18">
        <v>76.642273</v>
      </c>
      <c r="G63" s="18">
        <v>3478700.0</v>
      </c>
      <c r="H63" s="4">
        <f t="shared" si="1"/>
        <v>0.01767219541</v>
      </c>
    </row>
    <row r="64" ht="15.75" customHeight="1">
      <c r="A64" s="19">
        <v>42430.0</v>
      </c>
      <c r="B64" s="18">
        <v>90.410004</v>
      </c>
      <c r="C64" s="18">
        <v>93.139999</v>
      </c>
      <c r="D64" s="18">
        <v>89.150002</v>
      </c>
      <c r="E64" s="18">
        <v>93.040001</v>
      </c>
      <c r="F64" s="18">
        <v>79.140747</v>
      </c>
      <c r="G64" s="18">
        <v>3902600.0</v>
      </c>
      <c r="H64" s="4">
        <f t="shared" si="1"/>
        <v>0.03259916365</v>
      </c>
    </row>
    <row r="65" ht="15.75" customHeight="1">
      <c r="A65" s="19">
        <v>42461.0</v>
      </c>
      <c r="B65" s="18">
        <v>93.010002</v>
      </c>
      <c r="C65" s="18">
        <v>94.489998</v>
      </c>
      <c r="D65" s="18">
        <v>92.18</v>
      </c>
      <c r="E65" s="18">
        <v>93.779999</v>
      </c>
      <c r="F65" s="18">
        <v>80.019394</v>
      </c>
      <c r="G65" s="18">
        <v>4080100.0</v>
      </c>
      <c r="H65" s="4">
        <f t="shared" si="1"/>
        <v>0.01110233392</v>
      </c>
    </row>
    <row r="66" ht="15.75" customHeight="1">
      <c r="A66" s="19">
        <v>42491.0</v>
      </c>
      <c r="B66" s="18">
        <v>93.309998</v>
      </c>
      <c r="C66" s="18">
        <v>94.860001</v>
      </c>
      <c r="D66" s="18">
        <v>92.800003</v>
      </c>
      <c r="E66" s="18">
        <v>93.550003</v>
      </c>
      <c r="F66" s="18">
        <v>80.079643</v>
      </c>
      <c r="G66" s="18">
        <v>3132500.0</v>
      </c>
      <c r="H66" s="4">
        <f t="shared" si="1"/>
        <v>0.000752929971</v>
      </c>
    </row>
    <row r="67" ht="15.75" customHeight="1">
      <c r="A67" s="19">
        <v>42522.0</v>
      </c>
      <c r="B67" s="18">
        <v>93.730003</v>
      </c>
      <c r="C67" s="18">
        <v>98.660004</v>
      </c>
      <c r="D67" s="18">
        <v>93.269997</v>
      </c>
      <c r="E67" s="18">
        <v>98.050003</v>
      </c>
      <c r="F67" s="18">
        <v>84.192055</v>
      </c>
      <c r="G67" s="18">
        <v>4640800.0</v>
      </c>
      <c r="H67" s="4">
        <f t="shared" si="1"/>
        <v>0.05135402514</v>
      </c>
    </row>
    <row r="68" ht="15.75" customHeight="1">
      <c r="A68" s="19">
        <v>42552.0</v>
      </c>
      <c r="B68" s="18">
        <v>99.160004</v>
      </c>
      <c r="C68" s="18">
        <v>101.239998</v>
      </c>
      <c r="D68" s="18">
        <v>97.959999</v>
      </c>
      <c r="E68" s="18">
        <v>100.440002</v>
      </c>
      <c r="F68" s="18">
        <v>86.514259</v>
      </c>
      <c r="G68" s="18">
        <v>9040100.0</v>
      </c>
      <c r="H68" s="4">
        <f t="shared" si="1"/>
        <v>0.02758222257</v>
      </c>
    </row>
    <row r="69" ht="15.75" customHeight="1">
      <c r="A69" s="19">
        <v>42583.0</v>
      </c>
      <c r="B69" s="18">
        <v>99.379997</v>
      </c>
      <c r="C69" s="18">
        <v>100.25</v>
      </c>
      <c r="D69" s="18">
        <v>97.660004</v>
      </c>
      <c r="E69" s="18">
        <v>99.790001</v>
      </c>
      <c r="F69" s="18">
        <v>86.202332</v>
      </c>
      <c r="G69" s="18">
        <v>3476200.0</v>
      </c>
      <c r="H69" s="4">
        <f t="shared" si="1"/>
        <v>-0.003605498141</v>
      </c>
    </row>
    <row r="70" ht="15.75" customHeight="1">
      <c r="A70" s="19">
        <v>42614.0</v>
      </c>
      <c r="B70" s="18">
        <v>98.93</v>
      </c>
      <c r="C70" s="18">
        <v>100.169998</v>
      </c>
      <c r="D70" s="18">
        <v>95.830002</v>
      </c>
      <c r="E70" s="18">
        <v>98.599998</v>
      </c>
      <c r="F70" s="18">
        <v>85.461113</v>
      </c>
      <c r="G70" s="18">
        <v>6864600.0</v>
      </c>
      <c r="H70" s="4">
        <f t="shared" si="1"/>
        <v>-0.008598595685</v>
      </c>
    </row>
    <row r="71" ht="15.75" customHeight="1">
      <c r="A71" s="19">
        <v>42644.0</v>
      </c>
      <c r="B71" s="18">
        <v>98.389999</v>
      </c>
      <c r="C71" s="18">
        <v>98.519997</v>
      </c>
      <c r="D71" s="18">
        <v>94.760002</v>
      </c>
      <c r="E71" s="18">
        <v>95.300003</v>
      </c>
      <c r="F71" s="18">
        <v>82.850754</v>
      </c>
      <c r="G71" s="18">
        <v>3526200.0</v>
      </c>
      <c r="H71" s="4">
        <f t="shared" si="1"/>
        <v>-0.03054440679</v>
      </c>
    </row>
    <row r="72" ht="15.75" customHeight="1">
      <c r="A72" s="19">
        <v>42675.0</v>
      </c>
      <c r="B72" s="18">
        <v>94.699997</v>
      </c>
      <c r="C72" s="18">
        <v>95.339996</v>
      </c>
      <c r="D72" s="18">
        <v>88.25</v>
      </c>
      <c r="E72" s="18">
        <v>89.019997</v>
      </c>
      <c r="F72" s="18">
        <v>77.614677</v>
      </c>
      <c r="G72" s="18">
        <v>4879100.0</v>
      </c>
      <c r="H72" s="4">
        <f t="shared" si="1"/>
        <v>-0.06319890583</v>
      </c>
    </row>
    <row r="73" ht="15.75" customHeight="1">
      <c r="A73" s="19">
        <v>42705.0</v>
      </c>
      <c r="B73" s="18">
        <v>87.830002</v>
      </c>
      <c r="C73" s="18">
        <v>89.440002</v>
      </c>
      <c r="D73" s="18">
        <v>87.220001</v>
      </c>
      <c r="E73" s="18">
        <v>89.129997</v>
      </c>
      <c r="F73" s="18">
        <v>77.950226</v>
      </c>
      <c r="G73" s="18">
        <v>6697500.0</v>
      </c>
      <c r="H73" s="4">
        <f t="shared" si="1"/>
        <v>0.004323267363</v>
      </c>
    </row>
    <row r="74" ht="15.75" customHeight="1">
      <c r="A74" s="19">
        <v>42736.0</v>
      </c>
      <c r="B74" s="18">
        <v>88.550003</v>
      </c>
      <c r="C74" s="18">
        <v>91.449997</v>
      </c>
      <c r="D74" s="18">
        <v>88.5</v>
      </c>
      <c r="E74" s="18">
        <v>89.629997</v>
      </c>
      <c r="F74" s="18">
        <v>79.055069</v>
      </c>
      <c r="G74" s="18">
        <v>4956100.0</v>
      </c>
      <c r="H74" s="4">
        <f t="shared" si="1"/>
        <v>0.01417369848</v>
      </c>
    </row>
    <row r="75" ht="15.75" customHeight="1">
      <c r="A75" s="19">
        <v>42767.0</v>
      </c>
      <c r="B75" s="18">
        <v>88.949997</v>
      </c>
      <c r="C75" s="18">
        <v>91.150002</v>
      </c>
      <c r="D75" s="18">
        <v>88.620003</v>
      </c>
      <c r="E75" s="18">
        <v>90.949997</v>
      </c>
      <c r="F75" s="18">
        <v>80.219315</v>
      </c>
      <c r="G75" s="18">
        <v>2526000.0</v>
      </c>
      <c r="H75" s="4">
        <f t="shared" si="1"/>
        <v>0.01472702528</v>
      </c>
    </row>
    <row r="76" ht="15.75" customHeight="1">
      <c r="A76" s="19">
        <v>42795.0</v>
      </c>
      <c r="B76" s="18">
        <v>89.559998</v>
      </c>
      <c r="C76" s="18">
        <v>90.769997</v>
      </c>
      <c r="D76" s="18">
        <v>87.370003</v>
      </c>
      <c r="E76" s="18">
        <v>90.040001</v>
      </c>
      <c r="F76" s="18">
        <v>79.673569</v>
      </c>
      <c r="G76" s="18">
        <v>4453600.0</v>
      </c>
      <c r="H76" s="4">
        <f t="shared" si="1"/>
        <v>-0.006803174522</v>
      </c>
    </row>
    <row r="77" ht="15.75" customHeight="1">
      <c r="A77" s="19">
        <v>42826.0</v>
      </c>
      <c r="B77" s="18">
        <v>89.800003</v>
      </c>
      <c r="C77" s="18">
        <v>92.489998</v>
      </c>
      <c r="D77" s="18">
        <v>89.800003</v>
      </c>
      <c r="E77" s="18">
        <v>91.169998</v>
      </c>
      <c r="F77" s="18">
        <v>80.912804</v>
      </c>
      <c r="G77" s="18">
        <v>2894400.0</v>
      </c>
      <c r="H77" s="4">
        <f t="shared" si="1"/>
        <v>0.01555390345</v>
      </c>
    </row>
    <row r="78" ht="15.75" customHeight="1">
      <c r="A78" s="19">
        <v>42856.0</v>
      </c>
      <c r="B78" s="18">
        <v>90.779999</v>
      </c>
      <c r="C78" s="18">
        <v>92.809998</v>
      </c>
      <c r="D78" s="18">
        <v>89.900002</v>
      </c>
      <c r="E78" s="18">
        <v>92.610001</v>
      </c>
      <c r="F78" s="18">
        <v>82.457245</v>
      </c>
      <c r="G78" s="18">
        <v>2516600.0</v>
      </c>
      <c r="H78" s="4">
        <f t="shared" si="1"/>
        <v>0.01908772065</v>
      </c>
    </row>
    <row r="79" ht="15.75" customHeight="1">
      <c r="A79" s="19">
        <v>42887.0</v>
      </c>
      <c r="B79" s="18">
        <v>92.029999</v>
      </c>
      <c r="C79" s="18">
        <v>95.120003</v>
      </c>
      <c r="D79" s="18">
        <v>92.0</v>
      </c>
      <c r="E79" s="18">
        <v>93.139999</v>
      </c>
      <c r="F79" s="18">
        <v>83.191971</v>
      </c>
      <c r="G79" s="18">
        <v>3810700.0</v>
      </c>
      <c r="H79" s="4">
        <f t="shared" si="1"/>
        <v>0.008910387438</v>
      </c>
    </row>
    <row r="80" ht="15.75" customHeight="1">
      <c r="A80" s="19">
        <v>42917.0</v>
      </c>
      <c r="B80" s="18">
        <v>93.160004</v>
      </c>
      <c r="C80" s="18">
        <v>94.339996</v>
      </c>
      <c r="D80" s="18">
        <v>91.849998</v>
      </c>
      <c r="E80" s="18">
        <v>93.220001</v>
      </c>
      <c r="F80" s="18">
        <v>83.52858</v>
      </c>
      <c r="G80" s="18">
        <v>3808600.0</v>
      </c>
      <c r="H80" s="4">
        <f t="shared" si="1"/>
        <v>0.004046171715</v>
      </c>
    </row>
    <row r="81" ht="15.75" customHeight="1">
      <c r="A81" s="19">
        <v>42948.0</v>
      </c>
      <c r="B81" s="18">
        <v>92.709999</v>
      </c>
      <c r="C81" s="18">
        <v>95.010002</v>
      </c>
      <c r="D81" s="18">
        <v>92.660004</v>
      </c>
      <c r="E81" s="18">
        <v>94.860001</v>
      </c>
      <c r="F81" s="18">
        <v>85.255318</v>
      </c>
      <c r="G81" s="18">
        <v>3411200.0</v>
      </c>
      <c r="H81" s="4">
        <f t="shared" si="1"/>
        <v>0.02067242134</v>
      </c>
    </row>
    <row r="82" ht="15.75" customHeight="1">
      <c r="A82" s="19">
        <v>42979.0</v>
      </c>
      <c r="B82" s="18">
        <v>94.209999</v>
      </c>
      <c r="C82" s="18">
        <v>95.360001</v>
      </c>
      <c r="D82" s="18">
        <v>93.080002</v>
      </c>
      <c r="E82" s="18">
        <v>93.769997</v>
      </c>
      <c r="F82" s="18">
        <v>84.538651</v>
      </c>
      <c r="G82" s="18">
        <v>3929600.0</v>
      </c>
      <c r="H82" s="4">
        <f t="shared" si="1"/>
        <v>-0.008406126642</v>
      </c>
    </row>
    <row r="83" ht="15.75" customHeight="1">
      <c r="A83" s="19">
        <v>43009.0</v>
      </c>
      <c r="B83" s="18">
        <v>93.769997</v>
      </c>
      <c r="C83" s="18">
        <v>94.339996</v>
      </c>
      <c r="D83" s="18">
        <v>92.449997</v>
      </c>
      <c r="E83" s="18">
        <v>93.5</v>
      </c>
      <c r="F83" s="18">
        <v>84.560005</v>
      </c>
      <c r="G83" s="18">
        <v>4327300.0</v>
      </c>
      <c r="H83" s="4">
        <f t="shared" si="1"/>
        <v>0.0002525945203</v>
      </c>
    </row>
    <row r="84" ht="15.75" customHeight="1">
      <c r="A84" s="19">
        <v>43040.0</v>
      </c>
      <c r="B84" s="18">
        <v>93.480003</v>
      </c>
      <c r="C84" s="18">
        <v>94.959999</v>
      </c>
      <c r="D84" s="18">
        <v>92.699997</v>
      </c>
      <c r="E84" s="18">
        <v>93.910004</v>
      </c>
      <c r="F84" s="18">
        <v>85.192436</v>
      </c>
      <c r="G84" s="18">
        <v>3215200.0</v>
      </c>
      <c r="H84" s="4">
        <f t="shared" si="1"/>
        <v>0.007479079501</v>
      </c>
    </row>
    <row r="85" ht="15.75" customHeight="1">
      <c r="A85" s="19">
        <v>43070.0</v>
      </c>
      <c r="B85" s="18">
        <v>94.269997</v>
      </c>
      <c r="C85" s="18">
        <v>95.980003</v>
      </c>
      <c r="D85" s="18">
        <v>93.339996</v>
      </c>
      <c r="E85" s="18">
        <v>95.080002</v>
      </c>
      <c r="F85" s="18">
        <v>86.524971</v>
      </c>
      <c r="G85" s="18">
        <v>2719400.0</v>
      </c>
      <c r="H85" s="4">
        <f t="shared" si="1"/>
        <v>0.0156414708</v>
      </c>
    </row>
    <row r="86" ht="15.75" customHeight="1">
      <c r="A86" s="19">
        <v>43101.0</v>
      </c>
      <c r="B86" s="18">
        <v>94.879997</v>
      </c>
      <c r="C86" s="18">
        <v>94.879997</v>
      </c>
      <c r="D86" s="18">
        <v>92.440002</v>
      </c>
      <c r="E86" s="18">
        <v>93.019997</v>
      </c>
      <c r="F86" s="18">
        <v>85.171654</v>
      </c>
      <c r="G86" s="18">
        <v>4542200.0</v>
      </c>
      <c r="H86" s="4">
        <f t="shared" si="1"/>
        <v>-0.01564076803</v>
      </c>
    </row>
    <row r="87" ht="15.75" customHeight="1">
      <c r="A87" s="19">
        <v>43132.0</v>
      </c>
      <c r="B87" s="18">
        <v>92.650002</v>
      </c>
      <c r="C87" s="18">
        <v>92.730003</v>
      </c>
      <c r="D87" s="18">
        <v>88.690002</v>
      </c>
      <c r="E87" s="18">
        <v>89.830002</v>
      </c>
      <c r="F87" s="18">
        <v>82.250809</v>
      </c>
      <c r="G87" s="18">
        <v>7357400.0</v>
      </c>
      <c r="H87" s="4">
        <f t="shared" si="1"/>
        <v>-0.03429362778</v>
      </c>
    </row>
    <row r="88" ht="15.75" customHeight="1">
      <c r="A88" s="19">
        <v>43160.0</v>
      </c>
      <c r="B88" s="18">
        <v>89.379997</v>
      </c>
      <c r="C88" s="18">
        <v>91.199997</v>
      </c>
      <c r="D88" s="18">
        <v>88.790001</v>
      </c>
      <c r="E88" s="18">
        <v>90.910004</v>
      </c>
      <c r="F88" s="18">
        <v>83.488312</v>
      </c>
      <c r="G88" s="18">
        <v>4203900.0</v>
      </c>
      <c r="H88" s="4">
        <f t="shared" si="1"/>
        <v>0.01504548119</v>
      </c>
    </row>
    <row r="89" ht="15.75" customHeight="1">
      <c r="A89" s="19">
        <v>43191.0</v>
      </c>
      <c r="B89" s="18">
        <v>90.480003</v>
      </c>
      <c r="C89" s="18">
        <v>91.339996</v>
      </c>
      <c r="D89" s="18">
        <v>87.459999</v>
      </c>
      <c r="E89" s="18">
        <v>88.620003</v>
      </c>
      <c r="F89" s="18">
        <v>81.632431</v>
      </c>
      <c r="G89" s="18">
        <v>2294100.0</v>
      </c>
      <c r="H89" s="4">
        <f t="shared" si="1"/>
        <v>-0.02222923132</v>
      </c>
    </row>
    <row r="90" ht="15.75" customHeight="1">
      <c r="A90" s="19">
        <v>43221.0</v>
      </c>
      <c r="B90" s="18">
        <v>88.260002</v>
      </c>
      <c r="C90" s="18">
        <v>89.980003</v>
      </c>
      <c r="D90" s="18">
        <v>86.510002</v>
      </c>
      <c r="E90" s="18">
        <v>89.459999</v>
      </c>
      <c r="F90" s="18">
        <v>82.806969</v>
      </c>
      <c r="G90" s="18">
        <v>4110400.0</v>
      </c>
      <c r="H90" s="4">
        <f t="shared" si="1"/>
        <v>0.01438812964</v>
      </c>
    </row>
    <row r="91" ht="15.75" customHeight="1">
      <c r="A91" s="19">
        <v>43252.0</v>
      </c>
      <c r="B91" s="18">
        <v>88.519997</v>
      </c>
      <c r="C91" s="18">
        <v>89.050003</v>
      </c>
      <c r="D91" s="18">
        <v>87.330002</v>
      </c>
      <c r="E91" s="18">
        <v>88.639999</v>
      </c>
      <c r="F91" s="18">
        <v>82.313599</v>
      </c>
      <c r="G91" s="18">
        <v>4058800.0</v>
      </c>
      <c r="H91" s="4">
        <f t="shared" si="1"/>
        <v>-0.005958073408</v>
      </c>
    </row>
    <row r="92" ht="15.75" customHeight="1">
      <c r="A92" s="19">
        <v>43282.0</v>
      </c>
      <c r="B92" s="18">
        <v>88.440002</v>
      </c>
      <c r="C92" s="18">
        <v>89.889999</v>
      </c>
      <c r="D92" s="18">
        <v>87.879997</v>
      </c>
      <c r="E92" s="18">
        <v>88.720001</v>
      </c>
      <c r="F92" s="18">
        <v>82.660469</v>
      </c>
      <c r="G92" s="18">
        <v>1714400.0</v>
      </c>
      <c r="H92" s="4">
        <f t="shared" si="1"/>
        <v>0.004214005999</v>
      </c>
    </row>
    <row r="93" ht="15.75" customHeight="1">
      <c r="A93" s="19">
        <v>43313.0</v>
      </c>
      <c r="B93" s="18">
        <v>87.800003</v>
      </c>
      <c r="C93" s="18">
        <v>89.779999</v>
      </c>
      <c r="D93" s="18">
        <v>87.629997</v>
      </c>
      <c r="E93" s="18">
        <v>88.849998</v>
      </c>
      <c r="F93" s="18">
        <v>83.051407</v>
      </c>
      <c r="G93" s="18">
        <v>1873500.0</v>
      </c>
      <c r="H93" s="4">
        <f t="shared" si="1"/>
        <v>0.004729443284</v>
      </c>
    </row>
    <row r="94" ht="15.75" customHeight="1">
      <c r="A94" s="19">
        <v>43344.0</v>
      </c>
      <c r="B94" s="18">
        <v>88.349998</v>
      </c>
      <c r="C94" s="18">
        <v>88.470001</v>
      </c>
      <c r="D94" s="18">
        <v>86.540001</v>
      </c>
      <c r="E94" s="18">
        <v>87.43</v>
      </c>
      <c r="F94" s="18">
        <v>81.994904</v>
      </c>
      <c r="G94" s="18">
        <v>2062200.0</v>
      </c>
      <c r="H94" s="4">
        <f t="shared" si="1"/>
        <v>-0.01272107287</v>
      </c>
    </row>
    <row r="95" ht="15.75" customHeight="1">
      <c r="A95" s="19">
        <v>43374.0</v>
      </c>
      <c r="B95" s="18">
        <v>87.110001</v>
      </c>
      <c r="C95" s="18">
        <v>87.260002</v>
      </c>
      <c r="D95" s="18">
        <v>84.209999</v>
      </c>
      <c r="E95" s="18">
        <v>84.339996</v>
      </c>
      <c r="F95" s="18">
        <v>79.357773</v>
      </c>
      <c r="G95" s="18">
        <v>2509100.0</v>
      </c>
      <c r="H95" s="4">
        <f t="shared" si="1"/>
        <v>-0.03216213291</v>
      </c>
    </row>
    <row r="96" ht="15.75" customHeight="1">
      <c r="A96" s="19">
        <v>43405.0</v>
      </c>
      <c r="B96" s="18">
        <v>83.769997</v>
      </c>
      <c r="C96" s="18">
        <v>84.790001</v>
      </c>
      <c r="D96" s="18">
        <v>83.459999</v>
      </c>
      <c r="E96" s="18">
        <v>84.389999</v>
      </c>
      <c r="F96" s="18">
        <v>79.660866</v>
      </c>
      <c r="G96" s="18">
        <v>2978000.0</v>
      </c>
      <c r="H96" s="4">
        <f t="shared" si="1"/>
        <v>0.003819323408</v>
      </c>
    </row>
    <row r="97" ht="15.75" customHeight="1">
      <c r="A97" s="19">
        <v>43435.0</v>
      </c>
      <c r="B97" s="18">
        <v>84.160004</v>
      </c>
      <c r="C97" s="18">
        <v>88.25</v>
      </c>
      <c r="D97" s="18">
        <v>84.160004</v>
      </c>
      <c r="E97" s="18">
        <v>87.510002</v>
      </c>
      <c r="F97" s="18">
        <v>82.891029</v>
      </c>
      <c r="G97" s="18">
        <v>1.21693E7</v>
      </c>
      <c r="H97" s="4">
        <f t="shared" si="1"/>
        <v>0.04054893152</v>
      </c>
    </row>
    <row r="98" ht="15.75" customHeight="1">
      <c r="A98" s="19">
        <v>43466.0</v>
      </c>
      <c r="B98" s="18">
        <v>87.589996</v>
      </c>
      <c r="C98" s="18">
        <v>89.279999</v>
      </c>
      <c r="D98" s="18">
        <v>86.769997</v>
      </c>
      <c r="E98" s="18">
        <v>89.139999</v>
      </c>
      <c r="F98" s="18">
        <v>84.977432</v>
      </c>
      <c r="G98" s="18">
        <v>7038500.0</v>
      </c>
      <c r="H98" s="4">
        <f t="shared" si="1"/>
        <v>0.02517043189</v>
      </c>
    </row>
    <row r="99" ht="15.75" customHeight="1">
      <c r="A99" s="19">
        <v>43497.0</v>
      </c>
      <c r="B99" s="18">
        <v>88.769997</v>
      </c>
      <c r="C99" s="18">
        <v>89.339996</v>
      </c>
      <c r="D99" s="18">
        <v>87.949997</v>
      </c>
      <c r="E99" s="18">
        <v>88.150002</v>
      </c>
      <c r="F99" s="18">
        <v>84.033684</v>
      </c>
      <c r="G99" s="18">
        <v>1.36569E7</v>
      </c>
      <c r="H99" s="4">
        <f t="shared" si="1"/>
        <v>-0.01110586632</v>
      </c>
    </row>
    <row r="100" ht="15.75" customHeight="1">
      <c r="A100" s="19">
        <v>43525.0</v>
      </c>
      <c r="B100" s="18">
        <v>87.739998</v>
      </c>
      <c r="C100" s="18">
        <v>92.209999</v>
      </c>
      <c r="D100" s="18">
        <v>87.389999</v>
      </c>
      <c r="E100" s="18">
        <v>92.139999</v>
      </c>
      <c r="F100" s="18">
        <v>88.119087</v>
      </c>
      <c r="G100" s="18">
        <v>5099500.0</v>
      </c>
      <c r="H100" s="4">
        <f t="shared" si="1"/>
        <v>0.04861625488</v>
      </c>
    </row>
    <row r="101" ht="15.75" customHeight="1">
      <c r="A101" s="19">
        <v>43556.0</v>
      </c>
      <c r="B101" s="18">
        <v>91.419998</v>
      </c>
      <c r="C101" s="18">
        <v>91.660004</v>
      </c>
      <c r="D101" s="18">
        <v>90.279999</v>
      </c>
      <c r="E101" s="18">
        <v>91.290001</v>
      </c>
      <c r="F101" s="18">
        <v>87.597343</v>
      </c>
      <c r="G101" s="18">
        <v>1.12566E7</v>
      </c>
      <c r="H101" s="4">
        <f t="shared" si="1"/>
        <v>-0.00592089657</v>
      </c>
    </row>
    <row r="102" ht="15.75" customHeight="1">
      <c r="A102" s="19">
        <v>43586.0</v>
      </c>
      <c r="B102" s="18">
        <v>91.290001</v>
      </c>
      <c r="C102" s="18">
        <v>94.82</v>
      </c>
      <c r="D102" s="18">
        <v>90.650002</v>
      </c>
      <c r="E102" s="18">
        <v>94.800003</v>
      </c>
      <c r="F102" s="18">
        <v>91.260529</v>
      </c>
      <c r="G102" s="18">
        <v>7049000.0</v>
      </c>
      <c r="H102" s="4">
        <f t="shared" si="1"/>
        <v>0.04181846018</v>
      </c>
    </row>
    <row r="103" ht="15.75" customHeight="1">
      <c r="A103" s="19">
        <v>43617.0</v>
      </c>
      <c r="B103" s="18">
        <v>94.809998</v>
      </c>
      <c r="C103" s="18">
        <v>97.209999</v>
      </c>
      <c r="D103" s="18">
        <v>94.059998</v>
      </c>
      <c r="E103" s="18">
        <v>97.059998</v>
      </c>
      <c r="F103" s="18">
        <v>93.71846</v>
      </c>
      <c r="G103" s="18">
        <v>8091000.0</v>
      </c>
      <c r="H103" s="4">
        <f t="shared" si="1"/>
        <v>0.02693312242</v>
      </c>
    </row>
    <row r="104" ht="15.75" customHeight="1">
      <c r="A104" s="19">
        <v>43647.0</v>
      </c>
      <c r="B104" s="18">
        <v>97.080002</v>
      </c>
      <c r="C104" s="18">
        <v>98.040001</v>
      </c>
      <c r="D104" s="18">
        <v>95.269997</v>
      </c>
      <c r="E104" s="18">
        <v>97.269997</v>
      </c>
      <c r="F104" s="18">
        <v>94.203445</v>
      </c>
      <c r="G104" s="18">
        <v>7367200.0</v>
      </c>
      <c r="H104" s="4">
        <f t="shared" si="1"/>
        <v>0.005174914313</v>
      </c>
    </row>
    <row r="105" ht="15.75" customHeight="1">
      <c r="A105" s="19">
        <v>43678.0</v>
      </c>
      <c r="B105" s="18">
        <v>97.900002</v>
      </c>
      <c r="C105" s="18">
        <v>106.07</v>
      </c>
      <c r="D105" s="18">
        <v>97.580002</v>
      </c>
      <c r="E105" s="18">
        <v>104.989998</v>
      </c>
      <c r="F105" s="18">
        <v>101.977394</v>
      </c>
      <c r="G105" s="18">
        <v>8494700.0</v>
      </c>
      <c r="H105" s="4">
        <f t="shared" si="1"/>
        <v>0.08252297992</v>
      </c>
    </row>
    <row r="106" ht="15.75" customHeight="1">
      <c r="A106" s="19">
        <v>43709.0</v>
      </c>
      <c r="B106" s="18">
        <v>104.790001</v>
      </c>
      <c r="C106" s="18">
        <v>105.470001</v>
      </c>
      <c r="D106" s="18">
        <v>98.830002</v>
      </c>
      <c r="E106" s="18">
        <v>102.669998</v>
      </c>
      <c r="F106" s="18">
        <v>100.020111</v>
      </c>
      <c r="G106" s="18">
        <v>5726100.0</v>
      </c>
      <c r="H106" s="4">
        <f t="shared" si="1"/>
        <v>-0.01919330278</v>
      </c>
    </row>
    <row r="107" ht="15.75" customHeight="1">
      <c r="A107" s="19">
        <v>43739.0</v>
      </c>
      <c r="B107" s="18">
        <v>101.610001</v>
      </c>
      <c r="C107" s="18">
        <v>104.18</v>
      </c>
      <c r="D107" s="18">
        <v>100.059998</v>
      </c>
      <c r="E107" s="18">
        <v>102.089996</v>
      </c>
      <c r="F107" s="18">
        <v>99.726738</v>
      </c>
      <c r="G107" s="18">
        <v>8072900.0</v>
      </c>
      <c r="H107" s="4">
        <f t="shared" si="1"/>
        <v>-0.002933140116</v>
      </c>
    </row>
    <row r="108" ht="15.75" customHeight="1">
      <c r="A108" s="19">
        <v>43770.0</v>
      </c>
      <c r="B108" s="18">
        <v>101.940002</v>
      </c>
      <c r="C108" s="18">
        <v>102.660004</v>
      </c>
      <c r="D108" s="18">
        <v>98.639999</v>
      </c>
      <c r="E108" s="18">
        <v>102.129997</v>
      </c>
      <c r="F108" s="18">
        <v>100.038635</v>
      </c>
      <c r="G108" s="18">
        <v>8864900.0</v>
      </c>
      <c r="H108" s="4">
        <f t="shared" si="1"/>
        <v>0.003127516314</v>
      </c>
    </row>
    <row r="109" ht="15.75" customHeight="1">
      <c r="A109" s="19">
        <v>43800.0</v>
      </c>
      <c r="B109" s="18">
        <v>100.809998</v>
      </c>
      <c r="C109" s="18">
        <v>102.629997</v>
      </c>
      <c r="D109" s="18">
        <v>100.220001</v>
      </c>
      <c r="E109" s="18">
        <v>100.339996</v>
      </c>
      <c r="F109" s="18">
        <v>98.557541</v>
      </c>
      <c r="G109" s="18">
        <v>8603600.0</v>
      </c>
      <c r="H109" s="4">
        <f t="shared" si="1"/>
        <v>-0.01480522</v>
      </c>
    </row>
    <row r="110" ht="15.75" customHeight="1">
      <c r="H110" s="4"/>
    </row>
    <row r="111" ht="15.75" customHeight="1">
      <c r="H111" s="4"/>
    </row>
    <row r="112" ht="15.75" customHeight="1">
      <c r="H112" s="4"/>
    </row>
    <row r="113" ht="15.75" customHeight="1">
      <c r="H113" s="4"/>
    </row>
    <row r="114" ht="15.75" customHeight="1">
      <c r="H114" s="4"/>
    </row>
    <row r="115" ht="15.75" customHeight="1">
      <c r="H115" s="4"/>
    </row>
    <row r="116" ht="15.75" customHeight="1">
      <c r="H116" s="4"/>
    </row>
    <row r="117" ht="15.75" customHeight="1">
      <c r="H117" s="4"/>
    </row>
    <row r="118" ht="15.75" customHeight="1">
      <c r="H118" s="4"/>
    </row>
    <row r="119" ht="15.75" customHeight="1">
      <c r="H119" s="4"/>
    </row>
    <row r="120" ht="15.75" customHeight="1">
      <c r="H120" s="4"/>
    </row>
    <row r="121" ht="15.75" customHeight="1">
      <c r="H121" s="4"/>
    </row>
    <row r="122" ht="15.75" customHeight="1">
      <c r="H122" s="4"/>
    </row>
    <row r="123" ht="15.75" customHeight="1">
      <c r="H123" s="4"/>
    </row>
    <row r="124" ht="15.75" customHeight="1">
      <c r="H124" s="4"/>
    </row>
    <row r="125" ht="15.75" customHeight="1">
      <c r="H125" s="4"/>
    </row>
    <row r="126" ht="15.75" customHeight="1">
      <c r="H126" s="4"/>
    </row>
    <row r="127" ht="15.75" customHeight="1">
      <c r="H127" s="4"/>
    </row>
    <row r="128" ht="15.75" customHeight="1">
      <c r="H128" s="4"/>
    </row>
    <row r="129" ht="15.75" customHeight="1">
      <c r="H129" s="4"/>
    </row>
    <row r="130" ht="15.75" customHeight="1">
      <c r="H130" s="4"/>
    </row>
    <row r="131" ht="15.75" customHeight="1">
      <c r="H131" s="4"/>
    </row>
    <row r="132" ht="15.75" customHeight="1">
      <c r="H132" s="4"/>
    </row>
    <row r="133" ht="15.75" customHeight="1">
      <c r="H133" s="4"/>
    </row>
    <row r="134" ht="15.75" customHeight="1">
      <c r="H134" s="4"/>
    </row>
    <row r="135" ht="15.75" customHeight="1">
      <c r="H135" s="4"/>
    </row>
    <row r="136" ht="15.75" customHeight="1">
      <c r="H136" s="4"/>
    </row>
    <row r="137" ht="15.75" customHeight="1">
      <c r="H137" s="4"/>
    </row>
    <row r="138" ht="15.75" customHeight="1">
      <c r="H138" s="4"/>
    </row>
    <row r="139" ht="15.75" customHeight="1">
      <c r="H139" s="4"/>
    </row>
    <row r="140" ht="15.75" customHeight="1">
      <c r="H140" s="4"/>
    </row>
    <row r="141" ht="15.75" customHeight="1">
      <c r="H141" s="4"/>
    </row>
    <row r="142" ht="15.75" customHeight="1">
      <c r="H142" s="4"/>
    </row>
    <row r="143" ht="15.75" customHeight="1">
      <c r="H143" s="4"/>
    </row>
    <row r="144" ht="15.75" customHeight="1">
      <c r="H144" s="4"/>
    </row>
    <row r="145" ht="15.75" customHeight="1">
      <c r="H145" s="4"/>
    </row>
    <row r="146" ht="15.75" customHeight="1">
      <c r="H146" s="4"/>
    </row>
    <row r="147" ht="15.75" customHeight="1">
      <c r="H147" s="4"/>
    </row>
    <row r="148" ht="15.75" customHeight="1">
      <c r="H148" s="4"/>
    </row>
    <row r="149" ht="15.75" customHeight="1">
      <c r="H149" s="4"/>
    </row>
    <row r="150" ht="15.75" customHeight="1">
      <c r="H150" s="4"/>
    </row>
    <row r="151" ht="15.75" customHeight="1">
      <c r="H151" s="4"/>
    </row>
    <row r="152" ht="15.75" customHeight="1">
      <c r="H152" s="4"/>
    </row>
    <row r="153" ht="15.75" customHeight="1">
      <c r="H153" s="4"/>
    </row>
    <row r="154" ht="15.75" customHeight="1">
      <c r="H154" s="4"/>
    </row>
    <row r="155" ht="15.75" customHeight="1">
      <c r="H155" s="4"/>
    </row>
    <row r="156" ht="15.75" customHeight="1">
      <c r="H156" s="4"/>
    </row>
    <row r="157" ht="15.75" customHeight="1">
      <c r="H157" s="4"/>
    </row>
    <row r="158" ht="15.75" customHeight="1">
      <c r="H158" s="4"/>
    </row>
    <row r="159" ht="15.75" customHeight="1">
      <c r="H159" s="4"/>
    </row>
    <row r="160" ht="15.75" customHeight="1">
      <c r="H160" s="4"/>
    </row>
    <row r="161" ht="15.75" customHeight="1">
      <c r="H161" s="4"/>
    </row>
    <row r="162" ht="15.75" customHeight="1">
      <c r="H162" s="4"/>
    </row>
    <row r="163" ht="15.75" customHeight="1">
      <c r="H163" s="4"/>
    </row>
    <row r="164" ht="15.75" customHeight="1">
      <c r="H164" s="4"/>
    </row>
    <row r="165" ht="15.75" customHeight="1">
      <c r="H165" s="4"/>
    </row>
    <row r="166" ht="15.75" customHeight="1">
      <c r="H166" s="4"/>
    </row>
    <row r="167" ht="15.75" customHeight="1">
      <c r="H167" s="4"/>
    </row>
    <row r="168" ht="15.75" customHeight="1">
      <c r="H168" s="4"/>
    </row>
    <row r="169" ht="15.75" customHeight="1">
      <c r="H169" s="4"/>
    </row>
    <row r="170" ht="15.75" customHeight="1">
      <c r="H170" s="4"/>
    </row>
    <row r="171" ht="15.75" customHeight="1">
      <c r="H171" s="4"/>
    </row>
    <row r="172" ht="15.75" customHeight="1">
      <c r="H172" s="4"/>
    </row>
    <row r="173" ht="15.75" customHeight="1">
      <c r="H173" s="4"/>
    </row>
    <row r="174" ht="15.75" customHeight="1">
      <c r="H174" s="4"/>
    </row>
    <row r="175" ht="15.75" customHeight="1">
      <c r="H175" s="4"/>
    </row>
    <row r="176" ht="15.75" customHeight="1">
      <c r="H176" s="4"/>
    </row>
    <row r="177" ht="15.75" customHeight="1">
      <c r="H177" s="4"/>
    </row>
    <row r="178" ht="15.75" customHeight="1">
      <c r="H178" s="4"/>
    </row>
    <row r="179" ht="15.75" customHeight="1">
      <c r="H179" s="4"/>
    </row>
    <row r="180" ht="15.75" customHeight="1">
      <c r="H180" s="4"/>
    </row>
    <row r="181" ht="15.75" customHeight="1">
      <c r="H181" s="4"/>
    </row>
    <row r="182" ht="15.75" customHeight="1">
      <c r="H182" s="4"/>
    </row>
    <row r="183" ht="15.75" customHeight="1">
      <c r="H183" s="4"/>
    </row>
    <row r="184" ht="15.75" customHeight="1">
      <c r="H184" s="4"/>
    </row>
    <row r="185" ht="15.75" customHeight="1">
      <c r="H185" s="4"/>
    </row>
    <row r="186" ht="15.75" customHeight="1">
      <c r="H186" s="4"/>
    </row>
    <row r="187" ht="15.75" customHeight="1">
      <c r="H187" s="4"/>
    </row>
    <row r="188" ht="15.75" customHeight="1">
      <c r="H188" s="4"/>
    </row>
    <row r="189" ht="15.75" customHeight="1">
      <c r="H189" s="4"/>
    </row>
    <row r="190" ht="15.75" customHeight="1">
      <c r="H190" s="4"/>
    </row>
    <row r="191" ht="15.75" customHeight="1">
      <c r="H191" s="4"/>
    </row>
    <row r="192" ht="15.75" customHeight="1">
      <c r="H192" s="4"/>
    </row>
    <row r="193" ht="15.75" customHeight="1">
      <c r="H193" s="4"/>
    </row>
    <row r="194" ht="15.75" customHeight="1">
      <c r="H194" s="4"/>
    </row>
    <row r="195" ht="15.75" customHeight="1">
      <c r="H195" s="4"/>
    </row>
    <row r="196" ht="15.75" customHeight="1">
      <c r="H196" s="4"/>
    </row>
    <row r="197" ht="15.75" customHeight="1">
      <c r="H197" s="4"/>
    </row>
    <row r="198" ht="15.75" customHeight="1">
      <c r="H198" s="4"/>
    </row>
    <row r="199" ht="15.75" customHeight="1">
      <c r="H199" s="4"/>
    </row>
    <row r="200" ht="15.75" customHeight="1">
      <c r="H200" s="4"/>
    </row>
    <row r="201" ht="15.75" customHeight="1">
      <c r="H201" s="4"/>
    </row>
    <row r="202" ht="15.75" customHeight="1">
      <c r="H202" s="4"/>
    </row>
    <row r="203" ht="15.75" customHeight="1">
      <c r="H203" s="4"/>
    </row>
    <row r="204" ht="15.75" customHeight="1">
      <c r="H204" s="4"/>
    </row>
    <row r="205" ht="15.75" customHeight="1">
      <c r="H205" s="4"/>
    </row>
    <row r="206" ht="15.75" customHeight="1">
      <c r="H206" s="4"/>
    </row>
    <row r="207" ht="15.75" customHeight="1">
      <c r="H207" s="4"/>
    </row>
    <row r="208" ht="15.75" customHeight="1">
      <c r="H208" s="4"/>
    </row>
    <row r="209" ht="15.75" customHeight="1">
      <c r="H209" s="4"/>
    </row>
    <row r="210" ht="15.75" customHeight="1">
      <c r="H210" s="4"/>
    </row>
    <row r="211" ht="15.75" customHeight="1">
      <c r="H211" s="4"/>
    </row>
    <row r="212" ht="15.75" customHeight="1">
      <c r="H212" s="4"/>
    </row>
    <row r="213" ht="15.75" customHeight="1">
      <c r="H213" s="4"/>
    </row>
    <row r="214" ht="15.75" customHeight="1">
      <c r="H214" s="4"/>
    </row>
    <row r="215" ht="15.75" customHeight="1">
      <c r="H215" s="4"/>
    </row>
    <row r="216" ht="15.75" customHeight="1">
      <c r="H216" s="4"/>
    </row>
    <row r="217" ht="15.75" customHeight="1">
      <c r="H217" s="4"/>
    </row>
    <row r="218" ht="15.75" customHeight="1">
      <c r="H218" s="4"/>
    </row>
    <row r="219" ht="15.75" customHeight="1">
      <c r="H219" s="4"/>
    </row>
    <row r="220" ht="15.75" customHeight="1">
      <c r="H220" s="4"/>
    </row>
    <row r="221" ht="15.75" customHeight="1">
      <c r="H221" s="4"/>
    </row>
    <row r="222" ht="15.75" customHeight="1">
      <c r="H222" s="4"/>
    </row>
    <row r="223" ht="15.75" customHeight="1">
      <c r="H223" s="4"/>
    </row>
    <row r="224" ht="15.75" customHeight="1">
      <c r="H224" s="4"/>
    </row>
    <row r="225" ht="15.75" customHeight="1">
      <c r="H225" s="4"/>
    </row>
    <row r="226" ht="15.75" customHeight="1">
      <c r="H226" s="4"/>
    </row>
    <row r="227" ht="15.75" customHeight="1">
      <c r="H227" s="4"/>
    </row>
    <row r="228" ht="15.75" customHeight="1">
      <c r="H228" s="4"/>
    </row>
    <row r="229" ht="15.75" customHeight="1">
      <c r="H229" s="4"/>
    </row>
    <row r="230" ht="15.75" customHeight="1">
      <c r="H230" s="4"/>
    </row>
    <row r="231" ht="15.75" customHeight="1">
      <c r="H231" s="4"/>
    </row>
    <row r="232" ht="15.75" customHeight="1">
      <c r="H232" s="4"/>
    </row>
    <row r="233" ht="15.75" customHeight="1">
      <c r="H233" s="4"/>
    </row>
    <row r="234" ht="15.75" customHeight="1">
      <c r="H234" s="4"/>
    </row>
    <row r="235" ht="15.75" customHeight="1">
      <c r="H235" s="4"/>
    </row>
    <row r="236" ht="15.75" customHeight="1">
      <c r="H236" s="4"/>
    </row>
    <row r="237" ht="15.75" customHeight="1">
      <c r="H237" s="4"/>
    </row>
    <row r="238" ht="15.75" customHeight="1">
      <c r="H238" s="4"/>
    </row>
    <row r="239" ht="15.75" customHeight="1">
      <c r="H239" s="4"/>
    </row>
    <row r="240" ht="15.75" customHeight="1">
      <c r="H240" s="4"/>
    </row>
    <row r="241" ht="15.75" customHeight="1">
      <c r="H241" s="4"/>
    </row>
    <row r="242" ht="15.75" customHeight="1">
      <c r="H242" s="4"/>
    </row>
    <row r="243" ht="15.75" customHeight="1">
      <c r="H243" s="4"/>
    </row>
    <row r="244" ht="15.75" customHeight="1">
      <c r="H244" s="4"/>
    </row>
    <row r="245" ht="15.75" customHeight="1">
      <c r="H245" s="4"/>
    </row>
    <row r="246" ht="15.75" customHeight="1">
      <c r="H246" s="4"/>
    </row>
    <row r="247" ht="15.75" customHeight="1">
      <c r="H247" s="4"/>
    </row>
    <row r="248" ht="15.75" customHeight="1">
      <c r="H248" s="4"/>
    </row>
    <row r="249" ht="15.75" customHeight="1">
      <c r="H249" s="4"/>
    </row>
    <row r="250" ht="15.75" customHeight="1">
      <c r="H250" s="4"/>
    </row>
    <row r="251" ht="15.75" customHeight="1">
      <c r="H251" s="4"/>
    </row>
    <row r="252" ht="15.75" customHeight="1">
      <c r="H252" s="4"/>
    </row>
    <row r="253" ht="15.75" customHeight="1">
      <c r="H253" s="4"/>
    </row>
    <row r="254" ht="15.75" customHeight="1">
      <c r="H254" s="4"/>
    </row>
    <row r="255" ht="15.75" customHeight="1">
      <c r="H255" s="4"/>
    </row>
    <row r="256" ht="15.75" customHeight="1">
      <c r="H256" s="4"/>
    </row>
    <row r="257" ht="15.75" customHeight="1">
      <c r="H257" s="4"/>
    </row>
    <row r="258" ht="15.75" customHeight="1">
      <c r="H258" s="4"/>
    </row>
    <row r="259" ht="15.75" customHeight="1">
      <c r="H259" s="4"/>
    </row>
    <row r="260" ht="15.75" customHeight="1">
      <c r="H260" s="4"/>
    </row>
    <row r="261" ht="15.75" customHeight="1">
      <c r="H261" s="4"/>
    </row>
    <row r="262" ht="15.75" customHeight="1">
      <c r="H262" s="4"/>
    </row>
    <row r="263" ht="15.75" customHeight="1">
      <c r="H263" s="4"/>
    </row>
    <row r="264" ht="15.75" customHeight="1">
      <c r="H264" s="4"/>
    </row>
    <row r="265" ht="15.75" customHeight="1">
      <c r="H265" s="4"/>
    </row>
    <row r="266" ht="15.75" customHeight="1">
      <c r="H266" s="4"/>
    </row>
    <row r="267" ht="15.75" customHeight="1">
      <c r="H267" s="4"/>
    </row>
    <row r="268" ht="15.75" customHeight="1">
      <c r="H268" s="4"/>
    </row>
    <row r="269" ht="15.75" customHeight="1">
      <c r="H269" s="4"/>
    </row>
    <row r="270" ht="15.75" customHeight="1">
      <c r="H270" s="4"/>
    </row>
    <row r="271" ht="15.75" customHeight="1">
      <c r="H271" s="4"/>
    </row>
    <row r="272" ht="15.75" customHeight="1">
      <c r="H272" s="4"/>
    </row>
    <row r="273" ht="15.75" customHeight="1">
      <c r="H273" s="4"/>
    </row>
    <row r="274" ht="15.75" customHeight="1">
      <c r="H274" s="4"/>
    </row>
    <row r="275" ht="15.75" customHeight="1">
      <c r="H275" s="4"/>
    </row>
    <row r="276" ht="15.75" customHeight="1">
      <c r="H276" s="4"/>
    </row>
    <row r="277" ht="15.75" customHeight="1">
      <c r="H277" s="4"/>
    </row>
    <row r="278" ht="15.75" customHeight="1">
      <c r="H278" s="4"/>
    </row>
    <row r="279" ht="15.75" customHeight="1">
      <c r="H279" s="4"/>
    </row>
    <row r="280" ht="15.75" customHeight="1">
      <c r="H280" s="4"/>
    </row>
    <row r="281" ht="15.75" customHeight="1">
      <c r="H281" s="4"/>
    </row>
    <row r="282" ht="15.75" customHeight="1">
      <c r="H282" s="4"/>
    </row>
    <row r="283" ht="15.75" customHeight="1">
      <c r="H283" s="4"/>
    </row>
    <row r="284" ht="15.75" customHeight="1">
      <c r="H284" s="4"/>
    </row>
    <row r="285" ht="15.75" customHeight="1">
      <c r="H285" s="4"/>
    </row>
    <row r="286" ht="15.75" customHeight="1">
      <c r="H286" s="4"/>
    </row>
    <row r="287" ht="15.75" customHeight="1">
      <c r="H287" s="4"/>
    </row>
    <row r="288" ht="15.75" customHeight="1">
      <c r="H288" s="4"/>
    </row>
    <row r="289" ht="15.75" customHeight="1">
      <c r="H289" s="4"/>
    </row>
    <row r="290" ht="15.75" customHeight="1">
      <c r="H290" s="4"/>
    </row>
    <row r="291" ht="15.75" customHeight="1">
      <c r="H291" s="4"/>
    </row>
    <row r="292" ht="15.75" customHeight="1">
      <c r="H292" s="4"/>
    </row>
    <row r="293" ht="15.75" customHeight="1">
      <c r="H293" s="4"/>
    </row>
    <row r="294" ht="15.75" customHeight="1">
      <c r="H294" s="4"/>
    </row>
    <row r="295" ht="15.75" customHeight="1">
      <c r="H295" s="4"/>
    </row>
    <row r="296" ht="15.75" customHeight="1">
      <c r="H296" s="4"/>
    </row>
    <row r="297" ht="15.75" customHeight="1">
      <c r="H297" s="4"/>
    </row>
    <row r="298" ht="15.75" customHeight="1">
      <c r="H298" s="4"/>
    </row>
    <row r="299" ht="15.75" customHeight="1">
      <c r="H299" s="4"/>
    </row>
    <row r="300" ht="15.75" customHeight="1">
      <c r="H300" s="4"/>
    </row>
    <row r="301" ht="15.75" customHeight="1">
      <c r="H301" s="4"/>
    </row>
    <row r="302" ht="15.75" customHeight="1">
      <c r="H302" s="4"/>
    </row>
    <row r="303" ht="15.75" customHeight="1">
      <c r="H303" s="4"/>
    </row>
    <row r="304" ht="15.75" customHeight="1">
      <c r="H304" s="4"/>
    </row>
    <row r="305" ht="15.75" customHeight="1">
      <c r="H305" s="4"/>
    </row>
    <row r="306" ht="15.75" customHeight="1">
      <c r="H306" s="4"/>
    </row>
    <row r="307" ht="15.75" customHeight="1">
      <c r="H307" s="4"/>
    </row>
    <row r="308" ht="15.75" customHeight="1">
      <c r="H308" s="4"/>
    </row>
    <row r="309" ht="15.75" customHeight="1">
      <c r="H309" s="4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