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yash\Sailproj\SailProjGit\SAILcode\lib\"/>
    </mc:Choice>
  </mc:AlternateContent>
  <xr:revisionPtr revIDLastSave="0" documentId="13_ncr:1_{84E72710-753E-49FD-A2BC-35A60DEA9D77}" xr6:coauthVersionLast="47" xr6:coauthVersionMax="47" xr10:uidLastSave="{00000000-0000-0000-0000-000000000000}"/>
  <bookViews>
    <workbookView xWindow="-120" yWindow="-120" windowWidth="29040" windowHeight="15840" tabRatio="522" xr2:uid="{93DD1A3E-79F5-40A0-9DE4-B4C0229D9C52}"/>
  </bookViews>
  <sheets>
    <sheet name="Format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32" i="2" l="1"/>
  <c r="R33" i="2"/>
  <c r="V34" i="2"/>
  <c r="V33" i="2"/>
  <c r="M34" i="2"/>
  <c r="M32" i="2"/>
  <c r="N33" i="2"/>
  <c r="N34" i="2"/>
  <c r="N32" i="2"/>
  <c r="L34" i="2"/>
  <c r="O34" i="2"/>
  <c r="P34" i="2"/>
  <c r="Q34" i="2"/>
  <c r="R34" i="2"/>
  <c r="S34" i="2"/>
  <c r="T34" i="2"/>
  <c r="U34" i="2"/>
  <c r="L32" i="2"/>
  <c r="O32" i="2"/>
  <c r="P32" i="2"/>
  <c r="Q32" i="2"/>
  <c r="R32" i="2"/>
  <c r="S32" i="2"/>
  <c r="T32" i="2"/>
  <c r="U32" i="2"/>
  <c r="M33" i="2"/>
  <c r="O33" i="2"/>
  <c r="P33" i="2"/>
  <c r="Q33" i="2"/>
  <c r="S33" i="2"/>
  <c r="T33" i="2"/>
  <c r="U33" i="2"/>
  <c r="L33" i="2"/>
  <c r="H12" i="2"/>
  <c r="G12" i="2"/>
  <c r="H13" i="2"/>
  <c r="G13" i="2"/>
  <c r="H10" i="2"/>
  <c r="H11" i="2"/>
  <c r="G10" i="2"/>
  <c r="H9" i="2"/>
  <c r="G8" i="2"/>
  <c r="G9" i="2"/>
  <c r="G11" i="2"/>
  <c r="H8" i="2"/>
</calcChain>
</file>

<file path=xl/sharedStrings.xml><?xml version="1.0" encoding="utf-8"?>
<sst xmlns="http://schemas.openxmlformats.org/spreadsheetml/2006/main" count="110" uniqueCount="59">
  <si>
    <t>Graph #</t>
  </si>
  <si>
    <t>MSB</t>
  </si>
  <si>
    <t>Mid Byte</t>
  </si>
  <si>
    <t>LSB</t>
  </si>
  <si>
    <t>Color</t>
  </si>
  <si>
    <t>Bitshift</t>
  </si>
  <si>
    <t>Bitmask</t>
  </si>
  <si>
    <t>x Label</t>
  </si>
  <si>
    <t>y Label</t>
  </si>
  <si>
    <t>y limit</t>
  </si>
  <si>
    <t>mNLP</t>
  </si>
  <si>
    <t>Graph title</t>
  </si>
  <si>
    <t>EFP</t>
  </si>
  <si>
    <t>ACC</t>
  </si>
  <si>
    <t>Sample Number</t>
  </si>
  <si>
    <t>Count</t>
  </si>
  <si>
    <t>FPP</t>
  </si>
  <si>
    <t>DIG ACC</t>
  </si>
  <si>
    <t>Experiment D1/D2</t>
  </si>
  <si>
    <t>Graphs:</t>
  </si>
  <si>
    <t>Instruments:</t>
  </si>
  <si>
    <t>Graphs</t>
  </si>
  <si>
    <t>all</t>
  </si>
  <si>
    <t>#3a749c</t>
  </si>
  <si>
    <t>#deb110</t>
  </si>
  <si>
    <t>#de5510</t>
  </si>
  <si>
    <t>Signed</t>
  </si>
  <si>
    <t>x numpoints</t>
  </si>
  <si>
    <t>odd frame</t>
  </si>
  <si>
    <t>even frame</t>
  </si>
  <si>
    <t>odd sfid</t>
  </si>
  <si>
    <t>even sfid</t>
  </si>
  <si>
    <t>EFP/FFP</t>
  </si>
  <si>
    <t>ACC/Dig ACC</t>
  </si>
  <si>
    <t>Which frame?</t>
  </si>
  <si>
    <t>Board ID</t>
  </si>
  <si>
    <t>Length</t>
  </si>
  <si>
    <t>Rate</t>
  </si>
  <si>
    <t>Full</t>
  </si>
  <si>
    <t>Half</t>
  </si>
  <si>
    <t>numpoints</t>
  </si>
  <si>
    <t>Instruments</t>
  </si>
  <si>
    <t>Housekeeping</t>
  </si>
  <si>
    <t>Byte</t>
  </si>
  <si>
    <t>Temp1</t>
  </si>
  <si>
    <t>Temp2</t>
  </si>
  <si>
    <t>Temp3</t>
  </si>
  <si>
    <t>Int. Temp</t>
  </si>
  <si>
    <t>V Bat</t>
  </si>
  <si>
    <t>-12 V</t>
  </si>
  <si>
    <t>+12 V</t>
  </si>
  <si>
    <t>+5 V</t>
  </si>
  <si>
    <t>Bat Mon</t>
  </si>
  <si>
    <t>+3.3 V</t>
  </si>
  <si>
    <t>Dig. Temp</t>
  </si>
  <si>
    <t>House keeping:</t>
  </si>
  <si>
    <t>End Row</t>
  </si>
  <si>
    <t>Start Row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</si>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</sst>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AF92F8"/>
        <bgColor indexed="64"/>
      </patternFill>
    </fill>
    <fill>
      <patternFill patternType="solid">
        <fgColor rgb="FFE2D8FC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9">
    <xf numFmtId="0" fontId="0" fillId="0" borderId="0" xfId="0"/>
    <xf numFmtId="0" fontId="0" fillId="8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6" borderId="2" xfId="0" applyFill="1" applyBorder="1" applyAlignment="1">
      <alignment horizontal="center"/>
    </xf>
    <xf numFmtId="0" fontId="0" fillId="7" borderId="7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8" borderId="12" xfId="0" applyFill="1" applyBorder="1" applyAlignment="1">
      <alignment horizontal="center"/>
    </xf>
    <xf numFmtId="0" fontId="0" fillId="8" borderId="8" xfId="0" applyFill="1" applyBorder="1" applyAlignment="1">
      <alignment horizontal="center"/>
    </xf>
    <xf numFmtId="0" fontId="0" fillId="8" borderId="13" xfId="0" applyFill="1" applyBorder="1" applyAlignment="1">
      <alignment horizontal="center"/>
    </xf>
    <xf numFmtId="11" fontId="0" fillId="8" borderId="1" xfId="0" applyNumberFormat="1" applyFill="1" applyBorder="1" applyAlignment="1">
      <alignment horizontal="center"/>
    </xf>
    <xf numFmtId="11" fontId="0" fillId="8" borderId="8" xfId="0" applyNumberFormat="1" applyFill="1" applyBorder="1" applyAlignment="1">
      <alignment horizontal="center"/>
    </xf>
    <xf numFmtId="0" fontId="0" fillId="0" borderId="14" xfId="0" applyBorder="1"/>
    <xf numFmtId="0" fontId="0" fillId="8" borderId="2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1" borderId="8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6" borderId="4" xfId="0" applyFill="1" applyBorder="1" applyAlignment="1">
      <alignment horizontal="center"/>
    </xf>
    <xf numFmtId="0" fontId="0" fillId="6" borderId="16" xfId="0" applyFill="1" applyBorder="1" applyAlignment="1">
      <alignment horizontal="center"/>
    </xf>
    <xf numFmtId="0" fontId="0" fillId="6" borderId="20" xfId="0" applyFill="1" applyBorder="1" applyAlignment="1">
      <alignment horizontal="center"/>
    </xf>
    <xf numFmtId="0" fontId="0" fillId="10" borderId="20" xfId="0" applyFill="1" applyBorder="1" applyAlignment="1">
      <alignment horizontal="center"/>
    </xf>
    <xf numFmtId="0" fontId="0" fillId="4" borderId="20" xfId="0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9" borderId="20" xfId="0" applyFill="1" applyBorder="1" applyAlignment="1">
      <alignment horizontal="center"/>
    </xf>
    <xf numFmtId="0" fontId="0" fillId="9" borderId="21" xfId="0" applyFill="1" applyBorder="1" applyAlignment="1">
      <alignment horizontal="center"/>
    </xf>
    <xf numFmtId="0" fontId="0" fillId="0" borderId="0" xfId="0" applyAlignment="1">
      <alignment horizontal="left"/>
    </xf>
    <xf numFmtId="0" fontId="0" fillId="8" borderId="18" xfId="0" applyFill="1" applyBorder="1" applyAlignment="1">
      <alignment horizontal="center" vertical="center"/>
    </xf>
    <xf numFmtId="0" fontId="0" fillId="11" borderId="18" xfId="0" applyFill="1" applyBorder="1" applyAlignment="1">
      <alignment horizontal="center" vertical="center"/>
    </xf>
    <xf numFmtId="0" fontId="0" fillId="5" borderId="18" xfId="0" applyFill="1" applyBorder="1" applyAlignment="1">
      <alignment horizontal="center" vertical="center"/>
    </xf>
    <xf numFmtId="0" fontId="0" fillId="3" borderId="18" xfId="0" applyFill="1" applyBorder="1" applyAlignment="1">
      <alignment horizontal="center" vertical="center"/>
    </xf>
    <xf numFmtId="0" fontId="0" fillId="7" borderId="18" xfId="0" applyFill="1" applyBorder="1" applyAlignment="1">
      <alignment horizontal="center" vertical="center"/>
    </xf>
    <xf numFmtId="0" fontId="0" fillId="8" borderId="17" xfId="0" applyFill="1" applyBorder="1" applyAlignment="1">
      <alignment horizontal="center" vertical="center"/>
    </xf>
    <xf numFmtId="0" fontId="0" fillId="8" borderId="22" xfId="0" applyFill="1" applyBorder="1" applyAlignment="1">
      <alignment horizontal="center" vertical="center"/>
    </xf>
    <xf numFmtId="0" fontId="0" fillId="11" borderId="22" xfId="0" applyFill="1" applyBorder="1" applyAlignment="1">
      <alignment horizontal="center" vertical="center"/>
    </xf>
    <xf numFmtId="0" fontId="0" fillId="5" borderId="22" xfId="0" applyFill="1" applyBorder="1" applyAlignment="1">
      <alignment horizontal="center" vertical="center"/>
    </xf>
    <xf numFmtId="0" fontId="0" fillId="3" borderId="22" xfId="0" applyFill="1" applyBorder="1" applyAlignment="1">
      <alignment horizontal="center" vertical="center"/>
    </xf>
    <xf numFmtId="0" fontId="0" fillId="7" borderId="22" xfId="0" applyFill="1" applyBorder="1" applyAlignment="1">
      <alignment horizontal="center" vertical="center"/>
    </xf>
    <xf numFmtId="0" fontId="0" fillId="7" borderId="24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7" borderId="25" xfId="0" applyFill="1" applyBorder="1" applyAlignment="1">
      <alignment horizontal="center" vertical="center"/>
    </xf>
    <xf numFmtId="0" fontId="0" fillId="5" borderId="1" xfId="0" applyFill="1" applyBorder="1"/>
    <xf numFmtId="0" fontId="0" fillId="5" borderId="7" xfId="0" applyFill="1" applyBorder="1"/>
    <xf numFmtId="0" fontId="0" fillId="5" borderId="8" xfId="0" applyFill="1" applyBorder="1"/>
    <xf numFmtId="0" fontId="0" fillId="5" borderId="9" xfId="0" applyFill="1" applyBorder="1"/>
    <xf numFmtId="0" fontId="0" fillId="13" borderId="15" xfId="0" applyFill="1" applyBorder="1"/>
    <xf numFmtId="0" fontId="0" fillId="0" borderId="1" xfId="0" applyBorder="1"/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quotePrefix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/>
    <xf numFmtId="0" fontId="0" fillId="0" borderId="11" xfId="0" applyBorder="1"/>
    <xf numFmtId="0" fontId="0" fillId="0" borderId="8" xfId="0" applyBorder="1"/>
    <xf numFmtId="0" fontId="0" fillId="8" borderId="1" xfId="0" applyFill="1" applyBorder="1"/>
    <xf numFmtId="0" fontId="0" fillId="10" borderId="4" xfId="0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11" borderId="6" xfId="0" applyFill="1" applyBorder="1" applyAlignment="1">
      <alignment horizontal="center" vertical="center"/>
    </xf>
    <xf numFmtId="0" fontId="0" fillId="11" borderId="11" xfId="0" applyFill="1" applyBorder="1" applyAlignment="1">
      <alignment horizontal="center" vertical="center"/>
    </xf>
    <xf numFmtId="0" fontId="0" fillId="8" borderId="8" xfId="0" applyFill="1" applyBorder="1"/>
    <xf numFmtId="0" fontId="0" fillId="0" borderId="10" xfId="0" applyBorder="1" applyAlignment="1">
      <alignment horizontal="center"/>
    </xf>
    <xf numFmtId="0" fontId="0" fillId="0" borderId="15" xfId="0" applyBorder="1"/>
    <xf numFmtId="0" fontId="0" fillId="0" borderId="28" xfId="0" applyBorder="1"/>
    <xf numFmtId="0" fontId="0" fillId="0" borderId="7" xfId="0" applyBorder="1"/>
    <xf numFmtId="0" fontId="0" fillId="0" borderId="9" xfId="0" applyBorder="1"/>
    <xf numFmtId="0" fontId="0" fillId="12" borderId="1" xfId="0" applyFill="1" applyBorder="1" applyAlignment="1">
      <alignment horizontal="center" vertical="center"/>
    </xf>
    <xf numFmtId="0" fontId="0" fillId="12" borderId="23" xfId="0" applyFill="1" applyBorder="1" applyAlignment="1">
      <alignment horizontal="center" vertical="center"/>
    </xf>
    <xf numFmtId="0" fontId="0" fillId="12" borderId="19" xfId="0" applyFill="1" applyBorder="1" applyAlignment="1">
      <alignment horizontal="center" vertical="center"/>
    </xf>
    <xf numFmtId="0" fontId="0" fillId="6" borderId="2" xfId="0" applyFill="1" applyBorder="1" applyAlignment="1">
      <alignment horizontal="center"/>
    </xf>
    <xf numFmtId="0" fontId="0" fillId="12" borderId="15" xfId="0" applyFill="1" applyBorder="1" applyAlignment="1">
      <alignment horizontal="center" vertical="center"/>
    </xf>
    <xf numFmtId="0" fontId="0" fillId="12" borderId="24" xfId="0" applyFill="1" applyBorder="1" applyAlignment="1">
      <alignment horizontal="center" vertical="center"/>
    </xf>
    <xf numFmtId="0" fontId="0" fillId="12" borderId="26" xfId="0" applyFill="1" applyBorder="1" applyAlignment="1">
      <alignment horizontal="center" vertical="center"/>
    </xf>
    <xf numFmtId="0" fontId="0" fillId="12" borderId="27" xfId="0" applyFill="1" applyBorder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181818"/>
      <color rgb="FF121212"/>
      <color rgb="FFE2D8FC"/>
      <color rgb="FFD2C1FB"/>
      <color rgb="FFA381F7"/>
      <color rgb="FFAF92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8D255-7225-412E-BCCB-5D6A66A51808}">
  <dimension ref="A2:V43"/>
  <sheetViews>
    <sheetView showFormulas="1" tabSelected="1" topLeftCell="L1" zoomScale="70" zoomScaleNormal="70" workbookViewId="0">
      <selection activeCell="V33" sqref="V33"/>
    </sheetView>
  </sheetViews>
  <sheetFormatPr defaultRowHeight="15" x14ac:dyDescent="0.25"/>
  <cols>
    <col min="1" max="1" width="5.85546875" customWidth="1"/>
    <col min="2" max="22" width="18.7109375" customWidth="1"/>
  </cols>
  <sheetData>
    <row r="2" spans="2:15" x14ac:dyDescent="0.25">
      <c r="C2" t="s">
        <v>57</v>
      </c>
      <c r="D2" t="s">
        <v>56</v>
      </c>
    </row>
    <row r="3" spans="2:15" x14ac:dyDescent="0.25">
      <c r="B3" t="s">
        <v>19</v>
      </c>
      <c r="C3">
        <v>8</v>
      </c>
      <c r="D3">
        <v>13</v>
      </c>
    </row>
    <row r="4" spans="2:15" x14ac:dyDescent="0.25">
      <c r="B4" t="s">
        <v>20</v>
      </c>
      <c r="C4">
        <v>16</v>
      </c>
      <c r="D4">
        <v>29</v>
      </c>
    </row>
    <row r="5" spans="2:15" x14ac:dyDescent="0.25">
      <c r="B5" t="s">
        <v>55</v>
      </c>
      <c r="C5">
        <v>32</v>
      </c>
      <c r="D5">
        <v>33</v>
      </c>
    </row>
    <row r="6" spans="2:15" ht="15.75" thickBot="1" x14ac:dyDescent="0.3"/>
    <row r="7" spans="2:15" x14ac:dyDescent="0.25">
      <c r="B7" t="s">
        <v>21</v>
      </c>
      <c r="C7" s="31" t="s">
        <v>11</v>
      </c>
      <c r="D7" s="5" t="s">
        <v>7</v>
      </c>
      <c r="E7" s="5" t="s">
        <v>8</v>
      </c>
      <c r="F7" s="12" t="s">
        <v>27</v>
      </c>
      <c r="G7" s="83" t="s">
        <v>9</v>
      </c>
      <c r="H7" s="83"/>
      <c r="I7" s="39" t="s">
        <v>0</v>
      </c>
    </row>
    <row r="8" spans="2:15" x14ac:dyDescent="0.25">
      <c r="B8" s="80" t="s">
        <v>21</v>
      </c>
      <c r="C8" s="14" t="s">
        <v>16</v>
      </c>
      <c r="D8" s="13" t="s">
        <v>14</v>
      </c>
      <c r="E8" s="13" t="s">
        <v>15</v>
      </c>
      <c r="F8" s="13">
        <v>25000</v>
      </c>
      <c r="G8" s="17">
        <f>-2^19</f>
        <v>-524288</v>
      </c>
      <c r="H8" s="17">
        <f>2^19</f>
        <v>524288</v>
      </c>
      <c r="I8" s="39">
        <v>0</v>
      </c>
    </row>
    <row r="9" spans="2:15" x14ac:dyDescent="0.25">
      <c r="B9" s="80"/>
      <c r="C9" s="14" t="s">
        <v>12</v>
      </c>
      <c r="D9" s="13" t="s">
        <v>14</v>
      </c>
      <c r="E9" s="13" t="s">
        <v>15</v>
      </c>
      <c r="F9" s="13">
        <v>25000</v>
      </c>
      <c r="G9" s="17">
        <f>-2^19</f>
        <v>-524288</v>
      </c>
      <c r="H9" s="17">
        <f>2^19</f>
        <v>524288</v>
      </c>
      <c r="I9" s="39">
        <v>1</v>
      </c>
    </row>
    <row r="10" spans="2:15" x14ac:dyDescent="0.25">
      <c r="B10" s="80"/>
      <c r="C10" s="14" t="s">
        <v>13</v>
      </c>
      <c r="D10" s="13" t="s">
        <v>14</v>
      </c>
      <c r="E10" s="13" t="s">
        <v>15</v>
      </c>
      <c r="F10" s="13">
        <v>25000</v>
      </c>
      <c r="G10" s="17">
        <f>-2^17</f>
        <v>-131072</v>
      </c>
      <c r="H10" s="17">
        <f>2^17</f>
        <v>131072</v>
      </c>
      <c r="I10" s="39">
        <v>2</v>
      </c>
    </row>
    <row r="11" spans="2:15" x14ac:dyDescent="0.25">
      <c r="B11" s="80"/>
      <c r="C11" s="14" t="s">
        <v>17</v>
      </c>
      <c r="D11" s="13" t="s">
        <v>14</v>
      </c>
      <c r="E11" s="13" t="s">
        <v>15</v>
      </c>
      <c r="F11" s="13">
        <v>12500</v>
      </c>
      <c r="G11" s="17">
        <f>-2^19</f>
        <v>-524288</v>
      </c>
      <c r="H11" s="17">
        <f>2^19</f>
        <v>524288</v>
      </c>
      <c r="I11" s="39">
        <v>3</v>
      </c>
    </row>
    <row r="12" spans="2:15" x14ac:dyDescent="0.25">
      <c r="B12" s="80"/>
      <c r="C12" s="14" t="s">
        <v>10</v>
      </c>
      <c r="D12" s="13" t="s">
        <v>14</v>
      </c>
      <c r="E12" s="13" t="s">
        <v>15</v>
      </c>
      <c r="F12" s="13">
        <v>25000</v>
      </c>
      <c r="G12" s="17">
        <f>-(2^23)</f>
        <v>-8388608</v>
      </c>
      <c r="H12" s="17">
        <f>2^23</f>
        <v>8388608</v>
      </c>
      <c r="I12" s="39">
        <v>4</v>
      </c>
    </row>
    <row r="13" spans="2:15" ht="15.75" thickBot="1" x14ac:dyDescent="0.3">
      <c r="B13" s="80"/>
      <c r="C13" s="16" t="s">
        <v>18</v>
      </c>
      <c r="D13" s="15" t="s">
        <v>14</v>
      </c>
      <c r="E13" s="15" t="s">
        <v>15</v>
      </c>
      <c r="F13" s="15">
        <v>12500</v>
      </c>
      <c r="G13" s="18">
        <f>-(2^10)</f>
        <v>-1024</v>
      </c>
      <c r="H13" s="18">
        <f>2^12</f>
        <v>4096</v>
      </c>
      <c r="I13" s="39">
        <v>5</v>
      </c>
    </row>
    <row r="14" spans="2:15" ht="15.75" thickBot="1" x14ac:dyDescent="0.3"/>
    <row r="15" spans="2:15" ht="15.75" thickBot="1" x14ac:dyDescent="0.3">
      <c r="B15" t="s">
        <v>41</v>
      </c>
      <c r="C15" s="32" t="s">
        <v>0</v>
      </c>
      <c r="D15" s="33" t="s">
        <v>4</v>
      </c>
      <c r="E15" s="34" t="s">
        <v>34</v>
      </c>
      <c r="F15" s="34" t="s">
        <v>26</v>
      </c>
      <c r="G15" s="35" t="s">
        <v>1</v>
      </c>
      <c r="H15" s="35" t="s">
        <v>6</v>
      </c>
      <c r="I15" s="35" t="s">
        <v>5</v>
      </c>
      <c r="J15" s="36" t="s">
        <v>2</v>
      </c>
      <c r="K15" s="36" t="s">
        <v>6</v>
      </c>
      <c r="L15" s="36" t="s">
        <v>5</v>
      </c>
      <c r="M15" s="37" t="s">
        <v>3</v>
      </c>
      <c r="N15" s="38" t="s">
        <v>6</v>
      </c>
      <c r="O15" s="37" t="s">
        <v>5</v>
      </c>
    </row>
    <row r="16" spans="2:15" x14ac:dyDescent="0.25">
      <c r="B16" s="84" t="s">
        <v>10</v>
      </c>
      <c r="C16" s="28">
        <v>4</v>
      </c>
      <c r="D16" s="20" t="s">
        <v>23</v>
      </c>
      <c r="E16" s="25" t="s">
        <v>22</v>
      </c>
      <c r="F16" s="25">
        <v>1</v>
      </c>
      <c r="G16" s="21">
        <v>12</v>
      </c>
      <c r="H16" s="21">
        <v>255</v>
      </c>
      <c r="I16" s="21">
        <v>16</v>
      </c>
      <c r="J16" s="22">
        <v>13</v>
      </c>
      <c r="K16" s="22">
        <v>255</v>
      </c>
      <c r="L16" s="22">
        <v>8</v>
      </c>
      <c r="M16" s="23">
        <v>14</v>
      </c>
      <c r="N16" s="23">
        <v>255</v>
      </c>
      <c r="O16" s="24">
        <v>0</v>
      </c>
    </row>
    <row r="17" spans="1:22" x14ac:dyDescent="0.25">
      <c r="B17" s="84"/>
      <c r="C17" s="29">
        <v>4</v>
      </c>
      <c r="D17" s="1" t="s">
        <v>25</v>
      </c>
      <c r="E17" s="26" t="s">
        <v>22</v>
      </c>
      <c r="F17" s="26">
        <v>1</v>
      </c>
      <c r="G17" s="2">
        <v>15</v>
      </c>
      <c r="H17" s="2">
        <v>255</v>
      </c>
      <c r="I17" s="2">
        <v>16</v>
      </c>
      <c r="J17" s="3">
        <v>16</v>
      </c>
      <c r="K17" s="3">
        <v>255</v>
      </c>
      <c r="L17" s="3">
        <v>8</v>
      </c>
      <c r="M17" s="4">
        <v>17</v>
      </c>
      <c r="N17" s="4">
        <v>255</v>
      </c>
      <c r="O17" s="6">
        <v>0</v>
      </c>
    </row>
    <row r="18" spans="1:22" ht="15.75" thickBot="1" x14ac:dyDescent="0.3">
      <c r="B18" s="84"/>
      <c r="C18" s="30">
        <v>4</v>
      </c>
      <c r="D18" s="7" t="s">
        <v>24</v>
      </c>
      <c r="E18" s="27" t="s">
        <v>22</v>
      </c>
      <c r="F18" s="27">
        <v>1</v>
      </c>
      <c r="G18" s="8">
        <v>18</v>
      </c>
      <c r="H18" s="8">
        <v>255</v>
      </c>
      <c r="I18" s="8">
        <v>16</v>
      </c>
      <c r="J18" s="9">
        <v>19</v>
      </c>
      <c r="K18" s="9">
        <v>255</v>
      </c>
      <c r="L18" s="9">
        <v>8</v>
      </c>
      <c r="M18" s="10">
        <v>20</v>
      </c>
      <c r="N18" s="10">
        <v>255</v>
      </c>
      <c r="O18" s="11">
        <v>0</v>
      </c>
    </row>
    <row r="19" spans="1:22" x14ac:dyDescent="0.25">
      <c r="B19" s="84" t="s">
        <v>32</v>
      </c>
      <c r="C19" s="28">
        <v>0</v>
      </c>
      <c r="D19" s="20" t="s">
        <v>23</v>
      </c>
      <c r="E19" s="25" t="s">
        <v>22</v>
      </c>
      <c r="F19" s="25">
        <v>1</v>
      </c>
      <c r="G19" s="21">
        <v>32</v>
      </c>
      <c r="H19" s="21">
        <v>255</v>
      </c>
      <c r="I19" s="21">
        <v>12</v>
      </c>
      <c r="J19" s="22">
        <v>33</v>
      </c>
      <c r="K19" s="22">
        <v>255</v>
      </c>
      <c r="L19" s="22">
        <v>4</v>
      </c>
      <c r="M19" s="23">
        <v>38</v>
      </c>
      <c r="N19" s="23">
        <v>240</v>
      </c>
      <c r="O19" s="24">
        <v>-4</v>
      </c>
    </row>
    <row r="20" spans="1:22" x14ac:dyDescent="0.25">
      <c r="B20" s="84"/>
      <c r="C20" s="29">
        <v>0</v>
      </c>
      <c r="D20" s="1" t="s">
        <v>25</v>
      </c>
      <c r="E20" s="26" t="s">
        <v>22</v>
      </c>
      <c r="F20" s="26">
        <v>1</v>
      </c>
      <c r="G20" s="2">
        <v>34</v>
      </c>
      <c r="H20" s="2">
        <v>255</v>
      </c>
      <c r="I20" s="2">
        <v>12</v>
      </c>
      <c r="J20" s="3">
        <v>35</v>
      </c>
      <c r="K20" s="3">
        <v>255</v>
      </c>
      <c r="L20" s="3">
        <v>4</v>
      </c>
      <c r="M20" s="4">
        <v>38</v>
      </c>
      <c r="N20" s="4">
        <v>15</v>
      </c>
      <c r="O20" s="6">
        <v>0</v>
      </c>
    </row>
    <row r="21" spans="1:22" ht="15.75" thickBot="1" x14ac:dyDescent="0.3">
      <c r="B21" s="84"/>
      <c r="C21" s="45">
        <v>1</v>
      </c>
      <c r="D21" s="46" t="s">
        <v>25</v>
      </c>
      <c r="E21" s="47" t="s">
        <v>22</v>
      </c>
      <c r="F21" s="47">
        <v>1</v>
      </c>
      <c r="G21" s="48">
        <v>36</v>
      </c>
      <c r="H21" s="48">
        <v>255</v>
      </c>
      <c r="I21" s="48">
        <v>12</v>
      </c>
      <c r="J21" s="49">
        <v>37</v>
      </c>
      <c r="K21" s="49">
        <v>255</v>
      </c>
      <c r="L21" s="49">
        <v>4</v>
      </c>
      <c r="M21" s="50">
        <v>39</v>
      </c>
      <c r="N21" s="50">
        <v>240</v>
      </c>
      <c r="O21" s="51">
        <v>-4</v>
      </c>
    </row>
    <row r="22" spans="1:22" x14ac:dyDescent="0.25">
      <c r="B22" s="85" t="s">
        <v>33</v>
      </c>
      <c r="C22" s="28">
        <v>2</v>
      </c>
      <c r="D22" s="20" t="s">
        <v>23</v>
      </c>
      <c r="E22" s="25" t="s">
        <v>22</v>
      </c>
      <c r="F22" s="25">
        <v>1</v>
      </c>
      <c r="G22" s="21">
        <v>52</v>
      </c>
      <c r="H22" s="21">
        <v>255</v>
      </c>
      <c r="I22" s="21">
        <v>10</v>
      </c>
      <c r="J22" s="22">
        <v>53</v>
      </c>
      <c r="K22" s="22">
        <v>255</v>
      </c>
      <c r="L22" s="22">
        <v>2</v>
      </c>
      <c r="M22" s="23">
        <v>58</v>
      </c>
      <c r="N22" s="23">
        <v>192</v>
      </c>
      <c r="O22" s="24">
        <v>-6</v>
      </c>
    </row>
    <row r="23" spans="1:22" x14ac:dyDescent="0.25">
      <c r="B23" s="86"/>
      <c r="C23" s="29">
        <v>2</v>
      </c>
      <c r="D23" s="1" t="s">
        <v>25</v>
      </c>
      <c r="E23" s="26" t="s">
        <v>22</v>
      </c>
      <c r="F23" s="26">
        <v>1</v>
      </c>
      <c r="G23" s="2">
        <v>54</v>
      </c>
      <c r="H23" s="2">
        <v>255</v>
      </c>
      <c r="I23" s="2">
        <v>10</v>
      </c>
      <c r="J23" s="3">
        <v>55</v>
      </c>
      <c r="K23" s="3">
        <v>255</v>
      </c>
      <c r="L23" s="3">
        <v>2</v>
      </c>
      <c r="M23" s="4">
        <v>58</v>
      </c>
      <c r="N23" s="4">
        <v>48</v>
      </c>
      <c r="O23" s="6">
        <v>-4</v>
      </c>
    </row>
    <row r="24" spans="1:22" ht="15.75" thickBot="1" x14ac:dyDescent="0.3">
      <c r="B24" s="86"/>
      <c r="C24" s="30">
        <v>2</v>
      </c>
      <c r="D24" s="7" t="s">
        <v>24</v>
      </c>
      <c r="E24" s="27" t="s">
        <v>22</v>
      </c>
      <c r="F24" s="27">
        <v>1</v>
      </c>
      <c r="G24" s="8">
        <v>56</v>
      </c>
      <c r="H24" s="8">
        <v>255</v>
      </c>
      <c r="I24" s="8">
        <v>10</v>
      </c>
      <c r="J24" s="9">
        <v>57</v>
      </c>
      <c r="K24" s="9">
        <v>255</v>
      </c>
      <c r="L24" s="9">
        <v>2</v>
      </c>
      <c r="M24" s="10">
        <v>58</v>
      </c>
      <c r="N24" s="10">
        <v>12</v>
      </c>
      <c r="O24" s="11">
        <v>-2</v>
      </c>
    </row>
    <row r="25" spans="1:22" x14ac:dyDescent="0.25">
      <c r="B25" s="87"/>
      <c r="C25" s="28">
        <v>3</v>
      </c>
      <c r="D25" s="20" t="s">
        <v>23</v>
      </c>
      <c r="E25" s="25" t="s">
        <v>28</v>
      </c>
      <c r="F25" s="25">
        <v>1</v>
      </c>
      <c r="G25" s="21">
        <v>59</v>
      </c>
      <c r="H25" s="21">
        <v>255</v>
      </c>
      <c r="I25" s="21">
        <v>12</v>
      </c>
      <c r="J25" s="22">
        <v>60</v>
      </c>
      <c r="K25" s="22">
        <v>255</v>
      </c>
      <c r="L25" s="22">
        <v>4</v>
      </c>
      <c r="M25" s="23">
        <v>63</v>
      </c>
      <c r="N25" s="23">
        <v>240</v>
      </c>
      <c r="O25" s="24">
        <v>-4</v>
      </c>
    </row>
    <row r="26" spans="1:22" x14ac:dyDescent="0.25">
      <c r="A26" s="19"/>
      <c r="B26" s="87"/>
      <c r="C26" s="29">
        <v>3</v>
      </c>
      <c r="D26" s="1" t="s">
        <v>25</v>
      </c>
      <c r="E26" s="26" t="s">
        <v>28</v>
      </c>
      <c r="F26" s="26">
        <v>1</v>
      </c>
      <c r="G26" s="2">
        <v>61</v>
      </c>
      <c r="H26" s="2">
        <v>255</v>
      </c>
      <c r="I26" s="2">
        <v>12</v>
      </c>
      <c r="J26" s="3">
        <v>62</v>
      </c>
      <c r="K26" s="3">
        <v>255</v>
      </c>
      <c r="L26" s="3">
        <v>4</v>
      </c>
      <c r="M26" s="4">
        <v>63</v>
      </c>
      <c r="N26" s="4">
        <v>15</v>
      </c>
      <c r="O26" s="6">
        <v>0</v>
      </c>
    </row>
    <row r="27" spans="1:22" x14ac:dyDescent="0.25">
      <c r="A27" s="19"/>
      <c r="B27" s="82"/>
      <c r="C27" s="29">
        <v>3</v>
      </c>
      <c r="D27" s="1" t="s">
        <v>24</v>
      </c>
      <c r="E27" s="26" t="s">
        <v>29</v>
      </c>
      <c r="F27" s="26">
        <v>1</v>
      </c>
      <c r="G27" s="2">
        <v>59</v>
      </c>
      <c r="H27" s="2">
        <v>255</v>
      </c>
      <c r="I27" s="2">
        <v>12</v>
      </c>
      <c r="J27" s="3">
        <v>60</v>
      </c>
      <c r="K27" s="3">
        <v>255</v>
      </c>
      <c r="L27" s="3">
        <v>4</v>
      </c>
      <c r="M27" s="4">
        <v>61</v>
      </c>
      <c r="N27" s="4">
        <v>240</v>
      </c>
      <c r="O27" s="6">
        <v>-4</v>
      </c>
    </row>
    <row r="28" spans="1:22" x14ac:dyDescent="0.25">
      <c r="B28" s="81" t="s">
        <v>18</v>
      </c>
      <c r="C28" s="52">
        <v>5</v>
      </c>
      <c r="D28" s="40" t="s">
        <v>23</v>
      </c>
      <c r="E28" s="41" t="s">
        <v>30</v>
      </c>
      <c r="F28" s="41">
        <v>0</v>
      </c>
      <c r="G28" s="42">
        <v>78</v>
      </c>
      <c r="H28" s="42">
        <v>255</v>
      </c>
      <c r="I28" s="42">
        <v>4</v>
      </c>
      <c r="J28" s="43">
        <v>-1</v>
      </c>
      <c r="K28" s="43">
        <v>-1</v>
      </c>
      <c r="L28" s="43">
        <v>-1</v>
      </c>
      <c r="M28" s="44">
        <v>79</v>
      </c>
      <c r="N28" s="44">
        <v>240</v>
      </c>
      <c r="O28" s="53">
        <v>-4</v>
      </c>
    </row>
    <row r="29" spans="1:22" x14ac:dyDescent="0.25">
      <c r="B29" s="82"/>
      <c r="C29" s="29">
        <v>5</v>
      </c>
      <c r="D29" s="1" t="s">
        <v>25</v>
      </c>
      <c r="E29" s="26" t="s">
        <v>31</v>
      </c>
      <c r="F29" s="26">
        <v>0</v>
      </c>
      <c r="G29" s="2">
        <v>78</v>
      </c>
      <c r="H29" s="2">
        <v>255</v>
      </c>
      <c r="I29" s="2">
        <v>4</v>
      </c>
      <c r="J29" s="3">
        <v>-1</v>
      </c>
      <c r="K29" s="3">
        <v>-1</v>
      </c>
      <c r="L29" s="3">
        <v>-1</v>
      </c>
      <c r="M29" s="4">
        <v>79</v>
      </c>
      <c r="N29" s="4">
        <v>240</v>
      </c>
      <c r="O29" s="6">
        <v>-4</v>
      </c>
    </row>
    <row r="30" spans="1:22" ht="15.75" thickBot="1" x14ac:dyDescent="0.3"/>
    <row r="31" spans="1:22" x14ac:dyDescent="0.25">
      <c r="B31" t="s">
        <v>42</v>
      </c>
      <c r="C31" t="s">
        <v>58</v>
      </c>
      <c r="D31" s="68" t="s">
        <v>34</v>
      </c>
      <c r="E31" s="69" t="s">
        <v>35</v>
      </c>
      <c r="F31" s="69" t="s">
        <v>36</v>
      </c>
      <c r="G31" s="69" t="s">
        <v>37</v>
      </c>
      <c r="H31" s="69" t="s">
        <v>40</v>
      </c>
      <c r="I31" s="70" t="s">
        <v>43</v>
      </c>
      <c r="J31" s="70" t="s">
        <v>6</v>
      </c>
      <c r="K31" s="71" t="s">
        <v>5</v>
      </c>
      <c r="L31" s="60" t="s">
        <v>44</v>
      </c>
      <c r="M31" s="61" t="s">
        <v>45</v>
      </c>
      <c r="N31" s="61" t="s">
        <v>46</v>
      </c>
      <c r="O31" s="61" t="s">
        <v>47</v>
      </c>
      <c r="P31" s="61" t="s">
        <v>48</v>
      </c>
      <c r="Q31" s="62" t="s">
        <v>49</v>
      </c>
      <c r="R31" s="62" t="s">
        <v>50</v>
      </c>
      <c r="S31" s="62" t="s">
        <v>51</v>
      </c>
      <c r="T31" s="62" t="s">
        <v>53</v>
      </c>
      <c r="U31" s="75" t="s">
        <v>52</v>
      </c>
      <c r="V31" s="63" t="s">
        <v>54</v>
      </c>
    </row>
    <row r="32" spans="1:22" x14ac:dyDescent="0.25">
      <c r="B32" s="58" t="s">
        <v>12</v>
      </c>
      <c r="C32" t="s">
        <v>12</v>
      </c>
      <c r="D32" s="72" t="s">
        <v>22</v>
      </c>
      <c r="E32" s="67">
        <v>135</v>
      </c>
      <c r="F32" s="67">
        <v>11</v>
      </c>
      <c r="G32" s="1" t="s">
        <v>39</v>
      </c>
      <c r="H32" s="1">
        <v>12500</v>
      </c>
      <c r="I32" s="54">
        <v>39</v>
      </c>
      <c r="J32" s="54">
        <v>15</v>
      </c>
      <c r="K32" s="55">
        <v>0</v>
      </c>
      <c r="L32" s="64" t="b">
        <f>TRUE()</f>
        <v>1</v>
      </c>
      <c r="M32" s="59" t="b">
        <f>FALSE()</f>
        <v>0</v>
      </c>
      <c r="N32" s="59" t="b">
        <f>FALSE()</f>
        <v>0</v>
      </c>
      <c r="O32" s="59" t="b">
        <f>TRUE()</f>
        <v>1</v>
      </c>
      <c r="P32" s="59" t="b">
        <f>TRUE()</f>
        <v>1</v>
      </c>
      <c r="Q32" s="59" t="b">
        <f>TRUE()</f>
        <v>1</v>
      </c>
      <c r="R32" s="59" t="b">
        <f>TRUE()</f>
        <v>1</v>
      </c>
      <c r="S32" s="59" t="b">
        <f>TRUE()</f>
        <v>1</v>
      </c>
      <c r="T32" s="59" t="b">
        <f>TRUE()</f>
        <v>1</v>
      </c>
      <c r="U32" s="76" t="b">
        <f>TRUE()</f>
        <v>1</v>
      </c>
      <c r="V32" s="78" t="b">
        <f>FALSE()</f>
        <v>0</v>
      </c>
    </row>
    <row r="33" spans="2:22" x14ac:dyDescent="0.25">
      <c r="B33" s="58" t="s">
        <v>10</v>
      </c>
      <c r="C33" t="s">
        <v>10</v>
      </c>
      <c r="D33" s="72" t="s">
        <v>22</v>
      </c>
      <c r="E33" s="1">
        <v>18</v>
      </c>
      <c r="F33" s="67">
        <v>11</v>
      </c>
      <c r="G33" s="1" t="s">
        <v>38</v>
      </c>
      <c r="H33" s="1">
        <v>25000</v>
      </c>
      <c r="I33" s="54">
        <v>21</v>
      </c>
      <c r="J33" s="54">
        <v>255</v>
      </c>
      <c r="K33" s="55">
        <v>0</v>
      </c>
      <c r="L33" s="64" t="b">
        <f>TRUE()</f>
        <v>1</v>
      </c>
      <c r="M33" s="59" t="b">
        <f>TRUE()</f>
        <v>1</v>
      </c>
      <c r="N33" s="59" t="b">
        <f>FALSE()</f>
        <v>0</v>
      </c>
      <c r="O33" s="59" t="b">
        <f>TRUE()</f>
        <v>1</v>
      </c>
      <c r="P33" s="59" t="b">
        <f>TRUE()</f>
        <v>1</v>
      </c>
      <c r="Q33" s="59" t="b">
        <f>TRUE()</f>
        <v>1</v>
      </c>
      <c r="R33" s="59" t="b">
        <f>TRUE()</f>
        <v>1</v>
      </c>
      <c r="S33" s="59" t="b">
        <f>TRUE()</f>
        <v>1</v>
      </c>
      <c r="T33" s="59" t="b">
        <f>TRUE()</f>
        <v>1</v>
      </c>
      <c r="U33" s="76" t="b">
        <f>TRUE()</f>
        <v>1</v>
      </c>
      <c r="V33" s="78" t="b">
        <f>FALSE()</f>
        <v>0</v>
      </c>
    </row>
    <row r="34" spans="2:22" ht="15.75" thickBot="1" x14ac:dyDescent="0.3">
      <c r="B34" s="58" t="s">
        <v>13</v>
      </c>
      <c r="C34" t="s">
        <v>13</v>
      </c>
      <c r="D34" s="73" t="s">
        <v>29</v>
      </c>
      <c r="E34" s="74">
        <v>51</v>
      </c>
      <c r="F34" s="74">
        <v>11</v>
      </c>
      <c r="G34" s="7" t="s">
        <v>38</v>
      </c>
      <c r="H34" s="7">
        <v>25000</v>
      </c>
      <c r="I34" s="56">
        <v>63</v>
      </c>
      <c r="J34" s="56">
        <v>255</v>
      </c>
      <c r="K34" s="57">
        <v>0</v>
      </c>
      <c r="L34" s="65" t="b">
        <f>TRUE()</f>
        <v>1</v>
      </c>
      <c r="M34" s="66" t="b">
        <f>FALSE()</f>
        <v>0</v>
      </c>
      <c r="N34" s="66" t="b">
        <f>FALSE()</f>
        <v>0</v>
      </c>
      <c r="O34" s="66" t="b">
        <f>TRUE()</f>
        <v>1</v>
      </c>
      <c r="P34" s="66" t="b">
        <f>TRUE()</f>
        <v>1</v>
      </c>
      <c r="Q34" s="66" t="b">
        <f>TRUE()</f>
        <v>1</v>
      </c>
      <c r="R34" s="66" t="b">
        <f>TRUE()</f>
        <v>1</v>
      </c>
      <c r="S34" s="66" t="b">
        <f>TRUE()</f>
        <v>1</v>
      </c>
      <c r="T34" s="66" t="b">
        <f>TRUE()</f>
        <v>1</v>
      </c>
      <c r="U34" s="77" t="b">
        <f>TRUE()</f>
        <v>1</v>
      </c>
      <c r="V34" s="79" t="b">
        <f>FALSE()</f>
        <v>0</v>
      </c>
    </row>
    <row r="43" spans="2:22" x14ac:dyDescent="0.25">
      <c r="E43" s="88"/>
    </row>
  </sheetData>
  <mergeCells count="6">
    <mergeCell ref="B8:B13"/>
    <mergeCell ref="B28:B29"/>
    <mergeCell ref="G7:H7"/>
    <mergeCell ref="B16:B18"/>
    <mergeCell ref="B19:B21"/>
    <mergeCell ref="B22:B27"/>
  </mergeCells>
  <phoneticPr fontId="1" type="noConversion"/>
  <pageMargins left="0.7" right="0.7" top="0.75" bottom="0.75" header="0.3" footer="0.3"/>
  <pageSetup orientation="portrait" r:id="rId1"/>
  <ignoredErrors>
    <ignoredError sqref="N32:N34 M33" formula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5EDC4FCBFEAC44C90B472F1F1C900EA" ma:contentTypeVersion="14" ma:contentTypeDescription="Create a new document." ma:contentTypeScope="" ma:versionID="e45273375250329c822a0a405177b348">
  <xsd:schema xmlns:xsd="http://www.w3.org/2001/XMLSchema" xmlns:xs="http://www.w3.org/2001/XMLSchema" xmlns:p="http://schemas.microsoft.com/office/2006/metadata/properties" xmlns:ns3="3be8e3c0-2842-4b5c-b060-a331e5ce9465" xmlns:ns4="6b4e13fc-0909-4af8-88c8-1f82cb55b253" targetNamespace="http://schemas.microsoft.com/office/2006/metadata/properties" ma:root="true" ma:fieldsID="a0e1ca657407e685f067414fb59c7721" ns3:_="" ns4:_="">
    <xsd:import namespace="3be8e3c0-2842-4b5c-b060-a331e5ce9465"/>
    <xsd:import namespace="6b4e13fc-0909-4af8-88c8-1f82cb55b25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LengthInSecond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be8e3c0-2842-4b5c-b060-a331e5ce946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21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4e13fc-0909-4af8-88c8-1f82cb55b25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3be8e3c0-2842-4b5c-b060-a331e5ce946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17E079B-BC71-4494-9E92-79C803C2F6B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be8e3c0-2842-4b5c-b060-a331e5ce9465"/>
    <ds:schemaRef ds:uri="6b4e13fc-0909-4af8-88c8-1f82cb55b25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F39B334-7462-4EA1-A1AF-57733766443C}">
  <ds:schemaRefs>
    <ds:schemaRef ds:uri="http://schemas.microsoft.com/office/2006/documentManagement/types"/>
    <ds:schemaRef ds:uri="http://purl.org/dc/elements/1.1/"/>
    <ds:schemaRef ds:uri="3be8e3c0-2842-4b5c-b060-a331e5ce9465"/>
    <ds:schemaRef ds:uri="http://purl.org/dc/terms/"/>
    <ds:schemaRef ds:uri="http://www.w3.org/XML/1998/namespace"/>
    <ds:schemaRef ds:uri="http://purl.org/dc/dcmitype/"/>
    <ds:schemaRef ds:uri="http://schemas.openxmlformats.org/package/2006/metadata/core-properties"/>
    <ds:schemaRef ds:uri="http://schemas.microsoft.com/office/infopath/2007/PartnerControls"/>
    <ds:schemaRef ds:uri="6b4e13fc-0909-4af8-88c8-1f82cb55b253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1B746C5C-9FCE-47B1-9B21-C70DB5E5E0E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Anjana Jain</dc:creator>
  <cp:lastModifiedBy>Anjana Jain</cp:lastModifiedBy>
  <dcterms:created xsi:type="dcterms:W3CDTF">2023-04-13T05:06:45Z</dcterms:created>
  <dcterms:modified xsi:type="dcterms:W3CDTF">2023-09-02T17:36:29Z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0x01010085EDC4FCBFEAC44C90B472F1F1C900EA</vt:lpwstr>
  </property>
</Properties>
</file>