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05" windowWidth="19425" xWindow="-105" yWindow="-105"/>
  </bookViews>
  <sheets>
    <sheet name="Sheet1" sheetId="1" state="visible" r:id="rId1"/>
    <sheet name="Sheet2" sheetId="2" state="visible" r:id="rId2"/>
    <sheet name="Sheet3" sheetId="3" state="visible" r:id="rId3"/>
    <sheet name="Compatibility Report" sheetId="4" state="visible" r:id="rId4"/>
  </sheets>
  <definedNames/>
  <calcPr calcId="124519" fullCalcOnLoad="1"/>
</workbook>
</file>

<file path=xl/styles.xml><?xml version="1.0" encoding="utf-8"?>
<styleSheet xmlns="http://schemas.openxmlformats.org/spreadsheetml/2006/main">
  <numFmts count="1">
    <numFmt formatCode="#,##0\ [$€-1];[Red]\-#,##0\ [$€-1]" numFmtId="164"/>
  </numFmts>
  <fonts count="12">
    <font>
      <name val="Calibri"/>
      <family val="2"/>
      <color theme="1"/>
      <sz val="11"/>
      <scheme val="minor"/>
    </font>
    <font>
      <name val="Calibri"/>
      <family val="2"/>
      <color theme="10"/>
      <sz val="11"/>
      <u val="single"/>
    </font>
    <font>
      <name val="Times New Roman"/>
      <family val="1"/>
      <b val="1"/>
      <color theme="1"/>
      <sz val="12"/>
    </font>
    <font>
      <name val="Calibri"/>
      <family val="2"/>
      <b val="1"/>
      <color theme="1"/>
      <sz val="11"/>
      <scheme val="minor"/>
    </font>
    <font>
      <name val="Times New Roman"/>
      <family val="1"/>
      <color theme="1"/>
      <sz val="12"/>
    </font>
    <font>
      <name val="Times New Roman"/>
      <family val="1"/>
      <b val="1"/>
      <color theme="1"/>
      <sz val="16"/>
    </font>
    <font>
      <name val="Times New Roman"/>
      <family val="1"/>
      <color theme="1"/>
      <sz val="16"/>
    </font>
    <font>
      <name val="Times New Roman"/>
      <family val="1"/>
      <b val="1"/>
      <color theme="1"/>
      <sz val="10"/>
    </font>
    <font>
      <name val="Times New Roman"/>
      <family val="1"/>
      <b val="1"/>
      <color theme="1"/>
      <sz val="11"/>
    </font>
    <font>
      <name val="Times New Roman"/>
      <family val="1"/>
      <color theme="1"/>
      <sz val="11"/>
    </font>
    <font>
      <name val="Calibri"/>
      <family val="2"/>
      <color theme="0"/>
      <sz val="11"/>
      <scheme val="minor"/>
    </font>
    <font>
      <name val="Calibri"/>
      <family val="2"/>
      <b val="1"/>
      <color theme="1"/>
      <sz val="12"/>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3" tint="0.5999938962981048"/>
        <bgColor indexed="64"/>
      </patternFill>
    </fill>
  </fills>
  <borders count="35">
    <border>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medium">
        <color indexed="8"/>
      </left>
      <right/>
      <top style="medium">
        <color indexed="8"/>
      </top>
      <bottom/>
      <diagonal/>
    </border>
    <border>
      <left/>
      <right/>
      <top style="medium">
        <color indexed="8"/>
      </top>
      <bottom/>
      <diagonal/>
    </border>
    <border>
      <left style="medium">
        <color indexed="8"/>
      </left>
      <right/>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bottom style="thin">
        <color indexed="64"/>
      </bottom>
      <diagonal/>
    </border>
    <border>
      <left/>
      <right/>
      <top style="medium">
        <color indexed="64"/>
      </top>
      <bottom/>
      <diagonal/>
    </border>
    <border>
      <left/>
      <right style="thin">
        <color indexed="64"/>
      </right>
      <top style="medium">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style="thin">
        <color indexed="64"/>
      </left>
      <right/>
      <top/>
      <bottom/>
      <diagonal/>
    </border>
  </borders>
  <cellStyleXfs count="5">
    <xf borderId="0" fillId="0" fontId="0" numFmtId="0"/>
    <xf applyAlignment="1" applyProtection="1" borderId="0" fillId="0" fontId="1" numFmtId="0">
      <alignment vertical="top"/>
      <protection hidden="0" locked="0"/>
    </xf>
    <xf applyAlignment="1" borderId="1" fillId="0" fontId="2" numFmtId="0">
      <alignment horizontal="center"/>
    </xf>
    <xf borderId="2" fillId="0" fontId="2" numFmtId="0"/>
    <xf borderId="2" fillId="2" fontId="2" numFmtId="0"/>
  </cellStyleXfs>
  <cellXfs count="109">
    <xf borderId="0" fillId="0" fontId="0" numFmtId="0" pivotButton="0" quotePrefix="0" xfId="0"/>
    <xf borderId="0" fillId="0" fontId="4" numFmtId="0" pivotButton="0" quotePrefix="0" xfId="0"/>
    <xf borderId="0" fillId="0" fontId="5" numFmtId="0" pivotButton="0" quotePrefix="0" xfId="0"/>
    <xf borderId="0" fillId="0" fontId="6" numFmtId="0" pivotButton="0" quotePrefix="0" xfId="0"/>
    <xf applyAlignment="1" borderId="3" fillId="4" fontId="2" numFmtId="0" pivotButton="0" quotePrefix="0" xfId="0">
      <alignment horizontal="center"/>
    </xf>
    <xf applyAlignment="1" borderId="3" fillId="0" fontId="7" numFmtId="0" pivotButton="0" quotePrefix="0" xfId="0">
      <alignment vertical="center"/>
    </xf>
    <xf applyAlignment="1" borderId="4" fillId="0" fontId="4" numFmtId="0" pivotButton="0" quotePrefix="0" xfId="0">
      <alignment horizontal="center"/>
    </xf>
    <xf applyAlignment="1" borderId="4" fillId="0" fontId="4" numFmtId="0" pivotButton="0" quotePrefix="0" xfId="0">
      <alignment horizontal="center" vertical="center"/>
    </xf>
    <xf borderId="4" fillId="0" fontId="4" numFmtId="0" pivotButton="0" quotePrefix="0" xfId="0"/>
    <xf applyAlignment="1" borderId="4" fillId="0" fontId="4" numFmtId="2" pivotButton="0" quotePrefix="0" xfId="0">
      <alignment horizontal="center"/>
    </xf>
    <xf applyAlignment="1" borderId="4" fillId="0" fontId="4" numFmtId="2" pivotButton="0" quotePrefix="0" xfId="0">
      <alignment horizontal="center" vertical="center"/>
    </xf>
    <xf applyAlignment="1" borderId="4" fillId="0" fontId="7" numFmtId="0" pivotButton="0" quotePrefix="0" xfId="0">
      <alignment vertical="center"/>
    </xf>
    <xf applyAlignment="1" borderId="4" fillId="0" fontId="7" numFmtId="0" pivotButton="0" quotePrefix="0" xfId="0">
      <alignment wrapText="1"/>
    </xf>
    <xf applyAlignment="1" borderId="5" fillId="0" fontId="4" numFmtId="0" pivotButton="0" quotePrefix="0" xfId="0">
      <alignment horizontal="center"/>
    </xf>
    <xf applyAlignment="1" borderId="3" fillId="0" fontId="0" numFmtId="0" pivotButton="0" quotePrefix="0" xfId="0">
      <alignment horizontal="center" vertical="center"/>
    </xf>
    <xf applyAlignment="1" borderId="6" fillId="0" fontId="4" numFmtId="0" pivotButton="0" quotePrefix="0" xfId="0">
      <alignment horizontal="center"/>
    </xf>
    <xf applyAlignment="1" borderId="4" fillId="0" fontId="2" numFmtId="2" pivotButton="0" quotePrefix="0" xfId="0">
      <alignment horizontal="center" vertical="center"/>
    </xf>
    <xf applyAlignment="1" borderId="0" fillId="0" fontId="3" numFmtId="0" pivotButton="0" quotePrefix="0" xfId="0">
      <alignment vertical="top" wrapText="1"/>
    </xf>
    <xf applyAlignment="1" borderId="0" fillId="0" fontId="0" numFmtId="0" pivotButton="0" quotePrefix="0" xfId="0">
      <alignment vertical="top" wrapText="1"/>
    </xf>
    <xf applyAlignment="1" borderId="8" fillId="0" fontId="0" numFmtId="0" pivotButton="0" quotePrefix="0" xfId="0">
      <alignment vertical="top" wrapText="1"/>
    </xf>
    <xf applyAlignment="1" borderId="9" fillId="0" fontId="0" numFmtId="0" pivotButton="0" quotePrefix="0" xfId="0">
      <alignment vertical="top" wrapText="1"/>
    </xf>
    <xf applyAlignment="1" borderId="10" fillId="0" fontId="0" numFmtId="0" pivotButton="0" quotePrefix="0" xfId="0">
      <alignment vertical="top" wrapText="1"/>
    </xf>
    <xf applyAlignment="1" borderId="11" fillId="0" fontId="0" numFmtId="0" pivotButton="0" quotePrefix="0" xfId="0">
      <alignment vertical="top" wrapText="1"/>
    </xf>
    <xf applyAlignment="1" borderId="7" fillId="0" fontId="0" numFmtId="0" pivotButton="0" quotePrefix="0" xfId="0">
      <alignment vertical="top" wrapText="1"/>
    </xf>
    <xf applyAlignment="1" borderId="12" fillId="0" fontId="0" numFmtId="0" pivotButton="0" quotePrefix="0" xfId="0">
      <alignment vertical="top" wrapText="1"/>
    </xf>
    <xf applyAlignment="1" borderId="13" fillId="0" fontId="0" numFmtId="0" pivotButton="0" quotePrefix="0" xfId="0">
      <alignment vertical="top" wrapText="1"/>
    </xf>
    <xf applyAlignment="1" borderId="0" fillId="0" fontId="0" numFmtId="0" pivotButton="0" quotePrefix="0" xfId="0">
      <alignment horizontal="center" vertical="top" wrapText="1"/>
    </xf>
    <xf applyAlignment="1" borderId="0" fillId="0" fontId="3" numFmtId="0" pivotButton="0" quotePrefix="0" xfId="0">
      <alignment horizontal="center" vertical="top" wrapText="1"/>
    </xf>
    <xf applyAlignment="1" borderId="8" fillId="0" fontId="0" numFmtId="0" pivotButton="0" quotePrefix="0" xfId="0">
      <alignment horizontal="center" vertical="top" wrapText="1"/>
    </xf>
    <xf applyAlignment="1" borderId="14" fillId="0" fontId="0" numFmtId="0" pivotButton="0" quotePrefix="0" xfId="0">
      <alignment horizontal="center" vertical="top" wrapText="1"/>
    </xf>
    <xf applyAlignment="1" borderId="11" fillId="0" fontId="0" numFmtId="0" pivotButton="0" quotePrefix="0" xfId="0">
      <alignment horizontal="center" vertical="top" wrapText="1"/>
    </xf>
    <xf applyAlignment="1" borderId="16" fillId="0" fontId="1" numFmtId="0" pivotButton="0" quotePrefix="0" xfId="1">
      <alignment horizontal="center" vertical="top" wrapText="1"/>
    </xf>
    <xf applyAlignment="1" borderId="15" fillId="0" fontId="1" numFmtId="0" pivotButton="0" quotePrefix="0" xfId="1">
      <alignment horizontal="center" vertical="top" wrapText="1"/>
    </xf>
    <xf applyAlignment="1" borderId="13" fillId="0" fontId="0" numFmtId="0" pivotButton="0" quotePrefix="0" xfId="0">
      <alignment horizontal="center" vertical="top" wrapText="1"/>
    </xf>
    <xf applyAlignment="1" borderId="17" fillId="0" fontId="0" numFmtId="0" pivotButton="0" quotePrefix="0" xfId="0">
      <alignment horizontal="center" vertical="top" wrapText="1"/>
    </xf>
    <xf applyAlignment="1" borderId="0" fillId="0" fontId="2" numFmtId="0" pivotButton="0" quotePrefix="0" xfId="0">
      <alignment horizontal="center" vertical="center"/>
    </xf>
    <xf applyAlignment="1" borderId="0" fillId="0" fontId="7" numFmtId="0" pivotButton="0" quotePrefix="0" xfId="0">
      <alignment horizontal="left" vertical="center" wrapText="1"/>
    </xf>
    <xf applyAlignment="1" borderId="0" fillId="0" fontId="4" numFmtId="2" pivotButton="0" quotePrefix="0" xfId="0">
      <alignment horizontal="center" vertical="center"/>
    </xf>
    <xf applyAlignment="1" borderId="0" fillId="0" fontId="4" numFmtId="0" pivotButton="0" quotePrefix="0" xfId="0">
      <alignment horizontal="center" vertical="center"/>
    </xf>
    <xf applyAlignment="1" borderId="4" fillId="0" fontId="2" numFmtId="164" pivotButton="0" quotePrefix="0" xfId="0">
      <alignment horizontal="center" vertical="center"/>
    </xf>
    <xf applyAlignment="1" borderId="19" fillId="0" fontId="7" numFmtId="0" pivotButton="0" quotePrefix="0" xfId="0">
      <alignment wrapText="1"/>
    </xf>
    <xf borderId="4" fillId="0" fontId="2" numFmtId="0" pivotButton="0" quotePrefix="0" xfId="0"/>
    <xf applyAlignment="1" borderId="20" fillId="0" fontId="8" numFmtId="0" pivotButton="0" quotePrefix="0" xfId="0">
      <alignment vertical="center"/>
    </xf>
    <xf borderId="21" fillId="0" fontId="9" numFmtId="0" pivotButton="0" quotePrefix="0" xfId="0"/>
    <xf applyAlignment="1" borderId="0" fillId="0" fontId="0" numFmtId="0" pivotButton="0" quotePrefix="0" xfId="0">
      <alignment horizontal="center" vertical="center"/>
    </xf>
    <xf applyAlignment="1" borderId="22" fillId="4" fontId="2" numFmtId="0" pivotButton="0" quotePrefix="0" xfId="0">
      <alignment vertical="center"/>
    </xf>
    <xf applyAlignment="1" borderId="5" fillId="4" fontId="2" numFmtId="0" pivotButton="0" quotePrefix="0" xfId="0">
      <alignment vertical="center"/>
    </xf>
    <xf applyAlignment="1" borderId="23" fillId="4" fontId="2" numFmtId="0" pivotButton="0" quotePrefix="0" xfId="0">
      <alignment vertical="center"/>
    </xf>
    <xf applyAlignment="1" borderId="22" fillId="4" fontId="2" numFmtId="0" pivotButton="0" quotePrefix="0" xfId="0">
      <alignment vertical="center" wrapText="1"/>
    </xf>
    <xf applyAlignment="1" borderId="5" fillId="4" fontId="2" numFmtId="0" pivotButton="0" quotePrefix="0" xfId="0">
      <alignment vertical="center" wrapText="1"/>
    </xf>
    <xf applyAlignment="1" borderId="23" fillId="4" fontId="2" numFmtId="0" pivotButton="0" quotePrefix="0" xfId="0">
      <alignment vertical="center" wrapText="1"/>
    </xf>
    <xf applyAlignment="1" borderId="18" fillId="0" fontId="7" numFmtId="0" pivotButton="0" quotePrefix="0" xfId="0">
      <alignment horizontal="left" vertical="center" wrapText="1"/>
    </xf>
    <xf applyAlignment="1" borderId="3" fillId="0" fontId="4" numFmtId="0" pivotButton="0" quotePrefix="1" xfId="0">
      <alignment horizontal="center" vertical="center"/>
    </xf>
    <xf borderId="0" fillId="0" fontId="10" numFmtId="0" pivotButton="0" quotePrefix="0" xfId="0"/>
    <xf applyAlignment="1" borderId="0" fillId="0" fontId="2" numFmtId="2" pivotButton="0" quotePrefix="0" xfId="0">
      <alignment horizontal="center" vertical="center"/>
    </xf>
    <xf applyAlignment="1" borderId="4" fillId="0" fontId="2" numFmtId="2" pivotButton="0" quotePrefix="0" xfId="0">
      <alignment vertical="center"/>
    </xf>
    <xf borderId="0" fillId="0" fontId="2" numFmtId="0" pivotButton="0" quotePrefix="0" xfId="0"/>
    <xf borderId="4" fillId="0" fontId="2" numFmtId="0" pivotButton="0" quotePrefix="0" xfId="2"/>
    <xf borderId="4" fillId="2" fontId="2" numFmtId="2" pivotButton="0" quotePrefix="0" xfId="4"/>
    <xf borderId="4" fillId="0" fontId="11" numFmtId="0" pivotButton="0" quotePrefix="0" xfId="0"/>
    <xf applyAlignment="1" borderId="21" fillId="0" fontId="11" numFmtId="0" pivotButton="0" quotePrefix="0" xfId="0">
      <alignment horizontal="center" vertical="center"/>
    </xf>
    <xf applyAlignment="1" borderId="4" fillId="0" fontId="2" numFmtId="2" pivotButton="0" quotePrefix="0" xfId="0">
      <alignment horizontal="center"/>
    </xf>
    <xf borderId="0" fillId="0" fontId="0" numFmtId="0" pivotButton="0" quotePrefix="0" xfId="0"/>
    <xf applyAlignment="1" borderId="0" fillId="0" fontId="2" numFmtId="0" pivotButton="0" quotePrefix="0" xfId="0">
      <alignment horizontal="center"/>
    </xf>
    <xf applyAlignment="1" borderId="3" fillId="3" fontId="2" numFmtId="0" pivotButton="0" quotePrefix="0" xfId="0">
      <alignment horizontal="center"/>
    </xf>
    <xf applyAlignment="1" borderId="0" fillId="0" fontId="4" numFmtId="0" pivotButton="0" quotePrefix="0" xfId="0">
      <alignment horizontal="center"/>
    </xf>
    <xf applyAlignment="1" borderId="4" fillId="0" fontId="7" numFmtId="0" pivotButton="0" quotePrefix="0" xfId="0">
      <alignment horizontal="left" wrapText="1"/>
    </xf>
    <xf applyAlignment="1" borderId="3" fillId="0" fontId="4" numFmtId="0" pivotButton="0" quotePrefix="0" xfId="0">
      <alignment horizontal="center" vertical="center"/>
    </xf>
    <xf applyAlignment="1" borderId="4" fillId="0" fontId="2" numFmtId="0" pivotButton="0" quotePrefix="0" xfId="0">
      <alignment horizontal="center" vertical="center"/>
    </xf>
    <xf applyAlignment="1" borderId="4" fillId="0" fontId="2" numFmtId="0" pivotButton="0" quotePrefix="0" xfId="0">
      <alignment horizontal="left"/>
    </xf>
    <xf applyAlignment="1" borderId="4" fillId="0" fontId="2" numFmtId="0" pivotButton="0" quotePrefix="0" xfId="0">
      <alignment horizontal="center"/>
    </xf>
    <xf applyAlignment="1" borderId="0" fillId="0" fontId="4" numFmtId="0" pivotButton="0" quotePrefix="0" xfId="0">
      <alignment horizontal="left" wrapText="1"/>
    </xf>
    <xf applyAlignment="1" borderId="3" fillId="0" fontId="4" numFmtId="0" pivotButton="0" quotePrefix="0" xfId="0">
      <alignment horizontal="center"/>
    </xf>
    <xf applyAlignment="1" borderId="0" fillId="0" fontId="2" numFmtId="0" pivotButton="0" quotePrefix="0" xfId="0">
      <alignment horizontal="center"/>
    </xf>
    <xf borderId="0" fillId="0" fontId="0" numFmtId="0" pivotButton="0" quotePrefix="0" xfId="0"/>
    <xf applyAlignment="1" borderId="21" fillId="0" fontId="2" numFmtId="2" pivotButton="0" quotePrefix="0" xfId="0">
      <alignment horizontal="center" vertical="center"/>
    </xf>
    <xf borderId="27" fillId="0" fontId="0" numFmtId="0" pivotButton="0" quotePrefix="0" xfId="0"/>
    <xf applyAlignment="1" borderId="4" fillId="0" fontId="7" numFmtId="0" pivotButton="0" quotePrefix="0" xfId="0">
      <alignment horizontal="left" vertical="center" wrapText="1"/>
    </xf>
    <xf borderId="18" fillId="0" fontId="0" numFmtId="0" pivotButton="0" quotePrefix="0" xfId="0"/>
    <xf applyAlignment="1" borderId="0" fillId="0" fontId="4" numFmtId="0" pivotButton="0" quotePrefix="0" xfId="0">
      <alignment horizontal="center"/>
    </xf>
    <xf applyAlignment="1" borderId="28" fillId="0" fontId="2" numFmtId="0" pivotButton="0" quotePrefix="0" xfId="0">
      <alignment horizontal="center"/>
    </xf>
    <xf borderId="28" fillId="0" fontId="0" numFmtId="0" pivotButton="0" quotePrefix="0" xfId="0"/>
    <xf applyAlignment="1" borderId="4" fillId="0" fontId="7" numFmtId="0" pivotButton="0" quotePrefix="0" xfId="0">
      <alignment horizontal="left" wrapText="1"/>
    </xf>
    <xf applyAlignment="1" borderId="21" fillId="0" fontId="2" numFmtId="0" pivotButton="0" quotePrefix="0" xfId="0">
      <alignment horizontal="center"/>
    </xf>
    <xf applyAlignment="1" borderId="0" fillId="0" fontId="5" numFmtId="0" pivotButton="0" quotePrefix="0" xfId="0">
      <alignment horizontal="center"/>
    </xf>
    <xf applyAlignment="1" borderId="20" fillId="0" fontId="8" numFmtId="0" pivotButton="0" quotePrefix="0" xfId="0">
      <alignment horizontal="left" vertical="center" wrapText="1"/>
    </xf>
    <xf applyAlignment="1" borderId="0" fillId="0" fontId="2" numFmtId="0" pivotButton="0" quotePrefix="0" xfId="0">
      <alignment horizontal="left"/>
    </xf>
    <xf applyAlignment="1" borderId="3" fillId="3" fontId="2" numFmtId="0" pivotButton="0" quotePrefix="0" xfId="0">
      <alignment horizontal="center"/>
    </xf>
    <xf borderId="25" fillId="0" fontId="0" numFmtId="0" pivotButton="0" quotePrefix="0" xfId="0"/>
    <xf borderId="26" fillId="0" fontId="0" numFmtId="0" pivotButton="0" quotePrefix="0" xfId="0"/>
    <xf applyAlignment="1" borderId="0" fillId="0" fontId="6" numFmtId="0" pivotButton="0" quotePrefix="0" xfId="0">
      <alignment horizontal="center"/>
    </xf>
    <xf applyAlignment="1" borderId="21" fillId="0" fontId="2" numFmtId="0" pivotButton="0" quotePrefix="0" xfId="0">
      <alignment horizontal="left" vertical="center"/>
    </xf>
    <xf borderId="24" fillId="0" fontId="0" numFmtId="0" pivotButton="0" quotePrefix="0" xfId="0"/>
    <xf applyAlignment="1" borderId="21" fillId="0" fontId="2" numFmtId="0" pivotButton="0" quotePrefix="0" xfId="0">
      <alignment horizontal="left" vertical="top" wrapText="1"/>
    </xf>
    <xf applyAlignment="1" borderId="3" fillId="4" fontId="2" numFmtId="0" pivotButton="0" quotePrefix="0" xfId="0">
      <alignment horizontal="center" vertical="center" wrapText="1"/>
    </xf>
    <xf borderId="5" fillId="0" fontId="0" numFmtId="0" pivotButton="0" quotePrefix="0" xfId="0"/>
    <xf borderId="23" fillId="0" fontId="0" numFmtId="0" pivotButton="0" quotePrefix="0" xfId="0"/>
    <xf applyAlignment="1" borderId="3" fillId="4" fontId="2" numFmtId="0" pivotButton="0" quotePrefix="0" xfId="0">
      <alignment horizontal="center" vertical="center"/>
    </xf>
    <xf applyAlignment="1" borderId="4" fillId="0" fontId="2" numFmtId="0" pivotButton="0" quotePrefix="0" xfId="0">
      <alignment horizontal="center"/>
    </xf>
    <xf applyAlignment="1" borderId="0" fillId="0" fontId="4" numFmtId="0" pivotButton="0" quotePrefix="0" xfId="0">
      <alignment horizontal="left" wrapText="1"/>
    </xf>
    <xf applyAlignment="1" borderId="4" fillId="0" fontId="8" numFmtId="0" pivotButton="0" quotePrefix="0" xfId="0">
      <alignment horizontal="left" vertical="center" wrapText="1"/>
    </xf>
    <xf applyAlignment="1" borderId="3" fillId="0" fontId="2" numFmtId="0" pivotButton="0" quotePrefix="0" xfId="0">
      <alignment horizontal="left" vertical="center" wrapText="1"/>
    </xf>
    <xf applyAlignment="1" borderId="3" fillId="0" fontId="4" numFmtId="0" pivotButton="0" quotePrefix="0" xfId="0">
      <alignment horizontal="center"/>
    </xf>
    <xf applyAlignment="1" borderId="3" fillId="0" fontId="2" numFmtId="2" pivotButton="0" quotePrefix="0" xfId="0">
      <alignment horizontal="center" vertical="center"/>
    </xf>
    <xf applyAlignment="1" borderId="3" fillId="0" fontId="4" numFmtId="0" pivotButton="0" quotePrefix="0" xfId="0">
      <alignment horizontal="center" vertical="center"/>
    </xf>
    <xf applyAlignment="1" borderId="3" fillId="0" fontId="2" numFmtId="0" pivotButton="0" quotePrefix="0" xfId="0">
      <alignment horizontal="left" vertical="center"/>
    </xf>
    <xf applyAlignment="1" borderId="4" fillId="0" fontId="2" numFmtId="0" pivotButton="0" quotePrefix="0" xfId="0">
      <alignment horizontal="center" vertical="center"/>
    </xf>
    <xf applyAlignment="1" borderId="4" fillId="0" fontId="2" numFmtId="0" pivotButton="0" quotePrefix="0" xfId="0">
      <alignment horizontal="left"/>
    </xf>
    <xf applyAlignment="1" borderId="3" fillId="0" fontId="2" numFmtId="0" pivotButton="0" quotePrefix="0" xfId="0">
      <alignment horizontal="left" vertical="top" wrapText="1"/>
    </xf>
  </cellXfs>
  <cellStyles count="5">
    <cellStyle builtinId="0" name="Normal" xfId="0"/>
    <cellStyle builtinId="8" name="Hyperlink" xfId="1"/>
    <cellStyle name="Style 1" xfId="2"/>
    <cellStyle name="Style 2" xfId="3"/>
    <cellStyle name="Style 3" xfId="4"/>
  </cellStyles>
  <dxfs count="12">
    <dxf>
      <font>
        <condense val="0"/>
        <color rgb="FF9C6500"/>
        <extend val="0"/>
      </font>
      <fill>
        <patternFill>
          <bgColor rgb="FFFFEB9C"/>
        </patternFill>
      </fill>
    </dxf>
    <dxf>
      <font>
        <condense val="0"/>
        <color rgb="FF006100"/>
        <extend val="0"/>
      </font>
      <fill>
        <patternFill>
          <bgColor rgb="FFC6EFCE"/>
        </patternFill>
      </fill>
    </dxf>
    <dxf>
      <font>
        <condense val="0"/>
        <color rgb="FF9C6500"/>
        <extend val="0"/>
      </font>
      <fill>
        <patternFill>
          <bgColor rgb="FFFFEB9C"/>
        </patternFill>
      </fill>
    </dxf>
    <dxf>
      <font>
        <condense val="0"/>
        <color rgb="FF9C0006"/>
        <extend val="0"/>
      </font>
      <fill>
        <patternFill>
          <bgColor rgb="FFFFC7CE"/>
        </patternFill>
      </fill>
    </dxf>
    <dxf>
      <font>
        <condense val="0"/>
        <color rgb="FF9C0006"/>
        <extend val="0"/>
      </font>
      <fill>
        <patternFill>
          <bgColor rgb="FFFFC7CE"/>
        </patternFill>
      </fill>
    </dxf>
    <dxf>
      <font>
        <condense val="0"/>
        <color rgb="FF9C0006"/>
        <extend val="0"/>
      </font>
      <fill>
        <patternFill>
          <bgColor rgb="FFFFC7CE"/>
        </patternFill>
      </fill>
    </dxf>
    <dxf>
      <font>
        <condense val="0"/>
        <color rgb="FF9C6500"/>
        <extend val="0"/>
      </font>
      <fill>
        <patternFill>
          <bgColor rgb="FFFFEB9C"/>
        </patternFill>
      </fill>
    </dxf>
    <dxf>
      <font>
        <condense val="0"/>
        <color rgb="FF006100"/>
        <extend val="0"/>
      </font>
      <fill>
        <patternFill>
          <bgColor rgb="FFC6EFCE"/>
        </patternFill>
      </fill>
    </dxf>
    <dxf>
      <font>
        <condense val="0"/>
        <color rgb="FF9C6500"/>
        <extend val="0"/>
      </font>
      <fill>
        <patternFill>
          <bgColor rgb="FFFFEB9C"/>
        </patternFill>
      </fill>
    </dxf>
    <dxf>
      <font>
        <condense val="0"/>
        <color rgb="FF9C0006"/>
        <extend val="0"/>
      </font>
      <fill>
        <patternFill>
          <bgColor rgb="FFFFC7CE"/>
        </patternFill>
      </fill>
    </dxf>
    <dxf>
      <font>
        <condense val="0"/>
        <color rgb="FF9C0006"/>
        <extend val="0"/>
      </font>
      <fill>
        <patternFill>
          <bgColor rgb="FFFFC7CE"/>
        </patternFill>
      </fill>
    </dxf>
    <dxf>
      <font>
        <condense val="0"/>
        <color rgb="FF9C0006"/>
        <extend val="0"/>
      </font>
      <fill>
        <patternFill>
          <bgColor rgb="FFFFC7CE"/>
        </patternFill>
      </fill>
    </dxf>
  </dxf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3:XFD105"/>
  <sheetViews>
    <sheetView tabSelected="1" workbookViewId="0" zoomScale="85" zoomScaleNormal="85">
      <selection activeCell="Q15" sqref="Q15"/>
    </sheetView>
  </sheetViews>
  <sheetFormatPr baseColWidth="8" defaultRowHeight="15" outlineLevelCol="0"/>
  <cols>
    <col customWidth="1" max="1" min="1" style="74" width="8"/>
    <col customWidth="1" max="2" min="2" style="74" width="15.85546875"/>
    <col customWidth="1" max="3" min="3" style="74" width="10.28515625"/>
    <col bestFit="1" customWidth="1" max="10" min="10" style="74" width="10.28515625"/>
    <col customWidth="1" max="12" min="12" style="74" width="11"/>
    <col customWidth="1" max="14" min="14" style="74" width="0.85546875"/>
    <col customWidth="1" hidden="1" max="16" min="15" style="74" width="8.85546875"/>
  </cols>
  <sheetData>
    <row customHeight="1" ht="20.25" r="3" s="74">
      <c r="A3" s="84" t="inlineStr">
        <is>
          <t>GOVERNMENT POLYTECHNIC, NASHIK</t>
        </is>
      </c>
    </row>
    <row customHeight="1" ht="15.75" r="4" s="74">
      <c r="A4" s="79" t="inlineStr">
        <is>
          <t>(An Academically autonomous Institute of Government of Maharashtra)</t>
        </is>
      </c>
    </row>
    <row customHeight="1" ht="20.25" r="5" s="74">
      <c r="A5" s="2" t="inlineStr">
        <is>
          <t xml:space="preserve">                                  Diploma Programme in Information Technology</t>
        </is>
      </c>
      <c r="B5" s="84" t="n"/>
      <c r="K5" s="2" t="n"/>
      <c r="L5" s="2" t="n"/>
    </row>
    <row customHeight="1" ht="20.25" r="6" s="74">
      <c r="A6" s="90" t="n"/>
      <c r="C6" s="3" t="n"/>
      <c r="D6" s="84" t="n"/>
      <c r="I6" s="3" t="n"/>
      <c r="J6" s="3" t="n"/>
      <c r="K6" s="3" t="n"/>
      <c r="L6" s="3" t="n"/>
    </row>
    <row customHeight="1" ht="15.75" r="7" s="74">
      <c r="A7" s="56" t="inlineStr">
        <is>
          <t xml:space="preserve">Course and Course Code:  </t>
        </is>
      </c>
      <c r="D7" s="86" t="n"/>
      <c r="I7" s="73" t="inlineStr">
        <is>
          <t xml:space="preserve">Academic Year:  </t>
        </is>
      </c>
      <c r="K7" s="86" t="n"/>
    </row>
    <row customHeight="1" ht="15.75" r="8" s="74">
      <c r="A8" s="86" t="inlineStr">
        <is>
          <t xml:space="preserve">Course Coordinator: </t>
        </is>
      </c>
      <c r="C8" s="80" t="n"/>
      <c r="D8" s="81" t="n"/>
      <c r="E8" s="81" t="n"/>
      <c r="F8" s="81" t="n"/>
      <c r="G8" s="81" t="n"/>
      <c r="H8" s="81" t="n"/>
      <c r="I8" s="1" t="n"/>
      <c r="J8" s="1" t="n"/>
      <c r="K8" s="1" t="n"/>
      <c r="L8" s="1" t="n"/>
    </row>
    <row customHeight="1" ht="19.5" r="9" s="74">
      <c r="A9" s="45" t="inlineStr">
        <is>
          <t xml:space="preserve">Sr. NO. </t>
        </is>
      </c>
      <c r="B9" s="45" t="inlineStr">
        <is>
          <t xml:space="preserve">Enrollment No. </t>
        </is>
      </c>
      <c r="C9" s="87" t="inlineStr">
        <is>
          <t>Question 1</t>
        </is>
      </c>
      <c r="D9" s="88" t="n"/>
      <c r="E9" s="89" t="n"/>
      <c r="F9" s="87" t="inlineStr">
        <is>
          <t>Question 2</t>
        </is>
      </c>
      <c r="G9" s="88" t="n"/>
      <c r="H9" s="88" t="n"/>
      <c r="I9" s="88" t="n"/>
      <c r="J9" s="89" t="n"/>
      <c r="K9" s="48" t="inlineStr">
        <is>
          <t xml:space="preserve">Total Marks </t>
        </is>
      </c>
      <c r="L9" s="48" t="inlineStr">
        <is>
          <t>$ Identified B/A/W</t>
        </is>
      </c>
    </row>
    <row customHeight="1" ht="15.75" r="10" s="74">
      <c r="A10" s="46" t="n"/>
      <c r="B10" s="46" t="n"/>
      <c r="C10" s="4" t="n"/>
      <c r="D10" s="4" t="n"/>
      <c r="E10" s="4" t="n"/>
      <c r="F10" s="4" t="n"/>
      <c r="G10" s="4" t="n"/>
      <c r="H10" s="4" t="n"/>
      <c r="I10" s="4" t="n"/>
      <c r="J10" s="4" t="n"/>
      <c r="K10" s="49" t="n"/>
      <c r="L10" s="49" t="n"/>
    </row>
    <row customHeight="1" ht="15.75" r="11" s="74">
      <c r="A11" s="47" t="n"/>
      <c r="B11" s="47" t="n"/>
      <c r="C11" s="87" t="n"/>
      <c r="D11" s="87" t="n"/>
      <c r="E11" s="87" t="n"/>
      <c r="F11" s="87" t="n"/>
      <c r="G11" s="87" t="n"/>
      <c r="H11" s="87" t="n"/>
      <c r="I11" s="87" t="n"/>
      <c r="J11" s="87" t="n"/>
      <c r="K11" s="50" t="n"/>
      <c r="L11" s="50" t="n"/>
    </row>
    <row customHeight="1" ht="12.95" r="12" s="74">
      <c r="A12" s="102" t="n"/>
      <c r="B12" s="102" t="n"/>
      <c r="C12" s="104" t="n"/>
      <c r="D12" s="104" t="n"/>
      <c r="E12" s="104" t="n"/>
      <c r="F12" s="104" t="n"/>
      <c r="G12" s="104" t="n"/>
      <c r="H12" s="104" t="n"/>
      <c r="I12" s="104" t="n"/>
      <c r="J12" s="104" t="n"/>
      <c r="K12" s="14">
        <f>IF(C12="AB","AB",SUM(LARGE(Q12:S12,{1,2}))+SUM(LARGE(T12:V12,{1,2}))+SUM(LARGE(W12:X12,{1})))</f>
        <v/>
      </c>
      <c r="L12" s="102">
        <f>IF(K12="AB","W",IF(K12&gt;=16, "B", IF(K12&lt;8, "W", "A")))</f>
        <v/>
      </c>
      <c r="Q12" s="53">
        <f>IF(C12="null",0,C12)</f>
        <v/>
      </c>
      <c r="R12" s="53">
        <f>IF(D12="null",0,D12)</f>
        <v/>
      </c>
      <c r="S12" s="53">
        <f>IF(E12="null",0,E12)</f>
        <v/>
      </c>
      <c r="T12" s="53">
        <f>IF(F12="null",0,F12)</f>
        <v/>
      </c>
      <c r="U12" s="53">
        <f>IF(G12="null",0,G12)</f>
        <v/>
      </c>
      <c r="V12" s="53">
        <f>IF(H12="null",0,H12)</f>
        <v/>
      </c>
      <c r="W12" s="53">
        <f>IF(I12="null",0,I12)</f>
        <v/>
      </c>
      <c r="X12" s="53">
        <f>IF(J12="null",0,J12)</f>
        <v/>
      </c>
      <c r="Y12" s="53" t="n"/>
    </row>
    <row customHeight="1" ht="12.95" r="13" s="74">
      <c r="A13" s="102" t="n"/>
      <c r="B13" s="102" t="n"/>
      <c r="C13" s="52" t="n"/>
      <c r="D13" s="104" t="n"/>
      <c r="E13" s="104" t="n"/>
      <c r="F13" s="104" t="n"/>
      <c r="G13" s="104" t="n"/>
      <c r="H13" s="104" t="n"/>
      <c r="I13" s="104" t="n"/>
      <c r="J13" s="104" t="n"/>
      <c r="K13" s="14">
        <f>IF(C13="AB","AB",SUM(LARGE(Q13:S13,{1,2}))+SUM(LARGE(T13:V13,{1,2}))+SUM(LARGE(W13:X13,{1})))</f>
        <v/>
      </c>
      <c r="L13" s="102">
        <f>IF(K13="AB","W",IF(K13&gt;=16, "B", IF(K13&lt;8, "W", "A")))</f>
        <v/>
      </c>
      <c r="Q13" s="53">
        <f>IF(C13="null",0,C13)</f>
        <v/>
      </c>
      <c r="R13" s="53">
        <f>IF(D13="null",0,D13)</f>
        <v/>
      </c>
      <c r="S13" s="53">
        <f>IF(E13="null",0,E13)</f>
        <v/>
      </c>
      <c r="T13" s="53">
        <f>IF(F13="null",0,F13)</f>
        <v/>
      </c>
      <c r="U13" s="53">
        <f>IF(G13="null",0,G13)</f>
        <v/>
      </c>
      <c r="V13" s="53">
        <f>IF(H13="null",0,H13)</f>
        <v/>
      </c>
      <c r="W13" s="53">
        <f>IF(I13="null",0,I13)</f>
        <v/>
      </c>
      <c r="X13" s="53">
        <f>IF(J13="null",0,J13)</f>
        <v/>
      </c>
      <c r="Y13" s="53" t="n"/>
    </row>
    <row customHeight="1" ht="12.95" r="14" s="74">
      <c r="A14" s="102" t="n"/>
      <c r="B14" s="102" t="n"/>
      <c r="C14" s="104" t="n"/>
      <c r="D14" s="104" t="n"/>
      <c r="E14" s="104" t="n"/>
      <c r="F14" s="104" t="n"/>
      <c r="G14" s="104" t="n"/>
      <c r="H14" s="104" t="n"/>
      <c r="I14" s="104" t="n"/>
      <c r="J14" s="104" t="n"/>
      <c r="K14" s="14">
        <f>IF(C14="AB","AB",SUM(LARGE(Q14:S14,{1,2}))+SUM(LARGE(T14:V14,{1,2}))+SUM(LARGE(W14:X14,{1})))</f>
        <v/>
      </c>
      <c r="L14" s="102">
        <f>IF(K14="AB","W",IF(K14&gt;=16, "B", IF(K14&lt;8, "W", "A")))</f>
        <v/>
      </c>
      <c r="Q14" s="53">
        <f>IF(C14="null",0,C14)</f>
        <v/>
      </c>
      <c r="R14" s="53">
        <f>IF(D14="null",0,D14)</f>
        <v/>
      </c>
      <c r="S14" s="53">
        <f>IF(E14="null",0,E14)</f>
        <v/>
      </c>
      <c r="T14" s="53">
        <f>IF(F14="null",0,F14)</f>
        <v/>
      </c>
      <c r="U14" s="53">
        <f>IF(G14="null",0,G14)</f>
        <v/>
      </c>
      <c r="V14" s="53">
        <f>IF(H14="null",0,H14)</f>
        <v/>
      </c>
      <c r="W14" s="53">
        <f>IF(I14="null",0,I14)</f>
        <v/>
      </c>
      <c r="X14" s="53">
        <f>IF(J14="null",0,J14)</f>
        <v/>
      </c>
      <c r="Y14" s="53" t="n"/>
    </row>
    <row customHeight="1" ht="12.95" r="15" s="74">
      <c r="A15" s="102" t="n"/>
      <c r="B15" s="102" t="n"/>
      <c r="C15" s="104" t="n"/>
      <c r="D15" s="104" t="n"/>
      <c r="E15" s="104" t="n"/>
      <c r="F15" s="104" t="n"/>
      <c r="G15" s="104" t="n"/>
      <c r="H15" s="104" t="n"/>
      <c r="I15" s="104" t="n"/>
      <c r="J15" s="104" t="n"/>
      <c r="K15" s="14">
        <f>IF(C15="AB","AB",SUM(LARGE(Q15:S15,{1,2}))+SUM(LARGE(T15:V15,{1,2}))+SUM(LARGE(W15:X15,{1})))</f>
        <v/>
      </c>
      <c r="L15" s="102">
        <f>IF(K15="AB","W",IF(K15&gt;=16, "B", IF(K15&lt;8, "W", "A")))</f>
        <v/>
      </c>
      <c r="Q15" s="53">
        <f>IF(C15="null",0,C15)</f>
        <v/>
      </c>
      <c r="R15" s="53">
        <f>IF(D15="null",0,D15)</f>
        <v/>
      </c>
      <c r="S15" s="53">
        <f>IF(E15="null",0,E15)</f>
        <v/>
      </c>
      <c r="T15" s="53">
        <f>IF(F15="null",0,F15)</f>
        <v/>
      </c>
      <c r="U15" s="53">
        <f>IF(G15="null",0,G15)</f>
        <v/>
      </c>
      <c r="V15" s="53">
        <f>IF(H15="null",0,H15)</f>
        <v/>
      </c>
      <c r="W15" s="53">
        <f>IF(I15="null",0,I15)</f>
        <v/>
      </c>
      <c r="X15" s="53">
        <f>IF(J15="null",0,J15)</f>
        <v/>
      </c>
      <c r="Y15" s="53" t="n"/>
    </row>
    <row customHeight="1" ht="12.95" r="16" s="74">
      <c r="A16" s="102" t="n"/>
      <c r="B16" s="102" t="n"/>
      <c r="C16" s="104" t="n"/>
      <c r="D16" s="104" t="n"/>
      <c r="E16" s="104" t="n"/>
      <c r="F16" s="104" t="n"/>
      <c r="G16" s="104" t="n"/>
      <c r="H16" s="104" t="n"/>
      <c r="I16" s="104" t="n"/>
      <c r="J16" s="104" t="n"/>
      <c r="K16" s="14">
        <f>IF(C16="AB","AB",SUM(LARGE(Q16:S16,{1,2}))+SUM(LARGE(T16:V16,{1,2}))+SUM(LARGE(W16:X16,{1})))</f>
        <v/>
      </c>
      <c r="L16" s="102">
        <f>IF(K16="AB","W",IF(K16&gt;=16, "B", IF(K16&lt;8, "W", "A")))</f>
        <v/>
      </c>
      <c r="Q16" s="53">
        <f>IF(C16="null",0,C16)</f>
        <v/>
      </c>
      <c r="R16" s="53">
        <f>IF(D16="null",0,D16)</f>
        <v/>
      </c>
      <c r="S16" s="53">
        <f>IF(E16="null",0,E16)</f>
        <v/>
      </c>
      <c r="T16" s="53">
        <f>IF(F16="null",0,F16)</f>
        <v/>
      </c>
      <c r="U16" s="53">
        <f>IF(G16="null",0,G16)</f>
        <v/>
      </c>
      <c r="V16" s="53">
        <f>IF(H16="null",0,H16)</f>
        <v/>
      </c>
      <c r="W16" s="53">
        <f>IF(I16="null",0,I16)</f>
        <v/>
      </c>
      <c r="X16" s="53">
        <f>IF(J16="null",0,J16)</f>
        <v/>
      </c>
      <c r="Y16" s="53" t="n"/>
    </row>
    <row customHeight="1" ht="12.95" r="17" s="74">
      <c r="A17" s="102" t="n"/>
      <c r="B17" s="102" t="n"/>
      <c r="C17" s="104" t="n"/>
      <c r="D17" s="104" t="n"/>
      <c r="E17" s="104" t="n"/>
      <c r="F17" s="104" t="n"/>
      <c r="G17" s="104" t="n"/>
      <c r="H17" s="104" t="n"/>
      <c r="I17" s="104" t="n"/>
      <c r="J17" s="104" t="n"/>
      <c r="K17" s="14">
        <f>IF(C17="AB","AB",SUM(LARGE(Q17:S17,{1,2}))+SUM(LARGE(T17:V17,{1,2}))+SUM(LARGE(W17:X17,{1})))</f>
        <v/>
      </c>
      <c r="L17" s="102">
        <f>IF(K17="AB","W",IF(K17&gt;=16, "B", IF(K17&lt;8, "W", "A")))</f>
        <v/>
      </c>
      <c r="Q17" s="53">
        <f>IF(C17="null",0,C17)</f>
        <v/>
      </c>
      <c r="R17" s="53">
        <f>IF(D17="null",0,D17)</f>
        <v/>
      </c>
      <c r="S17" s="53">
        <f>IF(E17="null",0,E17)</f>
        <v/>
      </c>
      <c r="T17" s="53">
        <f>IF(F17="null",0,F17)</f>
        <v/>
      </c>
      <c r="U17" s="53">
        <f>IF(G17="null",0,G17)</f>
        <v/>
      </c>
      <c r="V17" s="53">
        <f>IF(H17="null",0,H17)</f>
        <v/>
      </c>
      <c r="W17" s="53">
        <f>IF(I17="null",0,I17)</f>
        <v/>
      </c>
      <c r="X17" s="53">
        <f>IF(J17="null",0,J17)</f>
        <v/>
      </c>
      <c r="Y17" s="53" t="n"/>
    </row>
    <row customHeight="1" ht="12.95" r="18" s="74">
      <c r="A18" s="102" t="n"/>
      <c r="B18" s="102" t="n"/>
      <c r="C18" s="104" t="n"/>
      <c r="D18" s="104" t="n"/>
      <c r="E18" s="104" t="n"/>
      <c r="F18" s="104" t="n"/>
      <c r="G18" s="104" t="n"/>
      <c r="H18" s="104" t="n"/>
      <c r="I18" s="104" t="n"/>
      <c r="J18" s="104" t="n"/>
      <c r="K18" s="14">
        <f>IF(C18="AB","AB",SUM(LARGE(Q18:S18,{1,2}))+SUM(LARGE(T18:V18,{1,2}))+SUM(LARGE(W18:X18,{1})))</f>
        <v/>
      </c>
      <c r="L18" s="102">
        <f>IF(K18="AB","W",IF(K18&gt;=16, "B", IF(K18&lt;8, "W", "A")))</f>
        <v/>
      </c>
      <c r="Q18" s="53">
        <f>IF(C18="null",0,C18)</f>
        <v/>
      </c>
      <c r="R18" s="53">
        <f>IF(D18="null",0,D18)</f>
        <v/>
      </c>
      <c r="S18" s="53">
        <f>IF(E18="null",0,E18)</f>
        <v/>
      </c>
      <c r="T18" s="53">
        <f>IF(F18="null",0,F18)</f>
        <v/>
      </c>
      <c r="U18" s="53">
        <f>IF(G18="null",0,G18)</f>
        <v/>
      </c>
      <c r="V18" s="53">
        <f>IF(H18="null",0,H18)</f>
        <v/>
      </c>
      <c r="W18" s="53">
        <f>IF(I18="null",0,I18)</f>
        <v/>
      </c>
      <c r="X18" s="53">
        <f>IF(J18="null",0,J18)</f>
        <v/>
      </c>
      <c r="Y18" s="53" t="n"/>
    </row>
    <row customHeight="1" ht="12.95" r="19" s="74">
      <c r="A19" s="102" t="n"/>
      <c r="B19" s="102" t="n"/>
      <c r="C19" s="104" t="n"/>
      <c r="D19" s="104" t="n"/>
      <c r="E19" s="104" t="n"/>
      <c r="F19" s="104" t="n"/>
      <c r="G19" s="104" t="n"/>
      <c r="H19" s="104" t="n"/>
      <c r="I19" s="104" t="n"/>
      <c r="J19" s="104" t="n"/>
      <c r="K19" s="14">
        <f>IF(C19="AB","AB",SUM(LARGE(Q19:S19,{1,2}))+SUM(LARGE(T19:V19,{1,2}))+SUM(LARGE(W19:X19,{1})))</f>
        <v/>
      </c>
      <c r="L19" s="102">
        <f>IF(K19="AB","W",IF(K19&gt;=16, "B", IF(K19&lt;8, "W", "A")))</f>
        <v/>
      </c>
      <c r="Q19" s="53">
        <f>IF(C19="null",0,C19)</f>
        <v/>
      </c>
      <c r="R19" s="53">
        <f>IF(D19="null",0,D19)</f>
        <v/>
      </c>
      <c r="S19" s="53">
        <f>IF(E19="null",0,E19)</f>
        <v/>
      </c>
      <c r="T19" s="53">
        <f>IF(F19="null",0,F19)</f>
        <v/>
      </c>
      <c r="U19" s="53">
        <f>IF(G19="null",0,G19)</f>
        <v/>
      </c>
      <c r="V19" s="53">
        <f>IF(H19="null",0,H19)</f>
        <v/>
      </c>
      <c r="W19" s="53">
        <f>IF(I19="null",0,I19)</f>
        <v/>
      </c>
      <c r="X19" s="53">
        <f>IF(J19="null",0,J19)</f>
        <v/>
      </c>
      <c r="Y19" s="53" t="n"/>
    </row>
    <row customHeight="1" ht="12.95" r="20" s="74">
      <c r="A20" s="102" t="n"/>
      <c r="B20" s="102" t="n"/>
      <c r="C20" s="104" t="n"/>
      <c r="D20" s="104" t="n"/>
      <c r="E20" s="104" t="n"/>
      <c r="F20" s="104" t="n"/>
      <c r="G20" s="104" t="n"/>
      <c r="H20" s="104" t="n"/>
      <c r="I20" s="104" t="n"/>
      <c r="J20" s="104" t="n"/>
      <c r="K20" s="14">
        <f>IF(C20="AB","AB",SUM(LARGE(Q20:S20,{1,2}))+SUM(LARGE(T20:V20,{1,2}))+SUM(LARGE(W20:X20,{1})))</f>
        <v/>
      </c>
      <c r="L20" s="102">
        <f>IF(K20="AB","W",IF(K20&gt;=16, "B", IF(K20&lt;8, "W", "A")))</f>
        <v/>
      </c>
      <c r="Q20" s="53">
        <f>IF(C20="null",0,C20)</f>
        <v/>
      </c>
      <c r="R20" s="53">
        <f>IF(D20="null",0,D20)</f>
        <v/>
      </c>
      <c r="S20" s="53">
        <f>IF(E20="null",0,E20)</f>
        <v/>
      </c>
      <c r="T20" s="53">
        <f>IF(F20="null",0,F20)</f>
        <v/>
      </c>
      <c r="U20" s="53">
        <f>IF(G20="null",0,G20)</f>
        <v/>
      </c>
      <c r="V20" s="53">
        <f>IF(H20="null",0,H20)</f>
        <v/>
      </c>
      <c r="W20" s="53">
        <f>IF(I20="null",0,I20)</f>
        <v/>
      </c>
      <c r="X20" s="53">
        <f>IF(J20="null",0,J20)</f>
        <v/>
      </c>
      <c r="Y20" s="53" t="n"/>
    </row>
    <row customHeight="1" ht="12.95" r="21" s="74">
      <c r="A21" s="102" t="n"/>
      <c r="B21" s="102" t="n"/>
      <c r="C21" s="104" t="n"/>
      <c r="D21" s="104" t="n"/>
      <c r="E21" s="104" t="n"/>
      <c r="F21" s="104" t="n"/>
      <c r="G21" s="104" t="n"/>
      <c r="H21" s="104" t="n"/>
      <c r="I21" s="104" t="n"/>
      <c r="J21" s="104" t="n"/>
      <c r="K21" s="14">
        <f>IF(C21="AB","AB",SUM(LARGE(Q21:S21,{1,2}))+SUM(LARGE(T21:V21,{1,2}))+SUM(LARGE(W21:X21,{1})))</f>
        <v/>
      </c>
      <c r="L21" s="102">
        <f>IF(K21="AB","W",IF(K21&gt;=16, "B", IF(K21&lt;8, "W", "A")))</f>
        <v/>
      </c>
      <c r="Q21" s="53">
        <f>IF(C21="null",0,C21)</f>
        <v/>
      </c>
      <c r="R21" s="53">
        <f>IF(D21="null",0,D21)</f>
        <v/>
      </c>
      <c r="S21" s="53">
        <f>IF(E21="null",0,E21)</f>
        <v/>
      </c>
      <c r="T21" s="53">
        <f>IF(F21="null",0,F21)</f>
        <v/>
      </c>
      <c r="U21" s="53">
        <f>IF(G21="null",0,G21)</f>
        <v/>
      </c>
      <c r="V21" s="53">
        <f>IF(H21="null",0,H21)</f>
        <v/>
      </c>
      <c r="W21" s="53">
        <f>IF(I21="null",0,I21)</f>
        <v/>
      </c>
      <c r="X21" s="53">
        <f>IF(J21="null",0,J21)</f>
        <v/>
      </c>
      <c r="Y21" s="53" t="n"/>
    </row>
    <row customHeight="1" ht="12.95" r="22" s="74">
      <c r="A22" s="102" t="n"/>
      <c r="B22" s="102" t="n"/>
      <c r="C22" s="104" t="n"/>
      <c r="D22" s="104" t="n"/>
      <c r="E22" s="104" t="n"/>
      <c r="F22" s="104" t="n"/>
      <c r="G22" s="104" t="n"/>
      <c r="H22" s="104" t="n"/>
      <c r="I22" s="104" t="n"/>
      <c r="J22" s="104" t="n"/>
      <c r="K22" s="14">
        <f>IF(C22="AB","AB",SUM(LARGE(Q22:S22,{1,2}))+SUM(LARGE(T22:V22,{1,2}))+SUM(LARGE(W22:X22,{1})))</f>
        <v/>
      </c>
      <c r="L22" s="102">
        <f>IF(K22="AB","W",IF(K22&gt;=16, "B", IF(K22&lt;8, "W", "A")))</f>
        <v/>
      </c>
      <c r="Q22" s="53">
        <f>IF(C22="null",0,C22)</f>
        <v/>
      </c>
      <c r="R22" s="53">
        <f>IF(D22="null",0,D22)</f>
        <v/>
      </c>
      <c r="S22" s="53">
        <f>IF(E22="null",0,E22)</f>
        <v/>
      </c>
      <c r="T22" s="53">
        <f>IF(F22="null",0,F22)</f>
        <v/>
      </c>
      <c r="U22" s="53">
        <f>IF(G22="null",0,G22)</f>
        <v/>
      </c>
      <c r="V22" s="53">
        <f>IF(H22="null",0,H22)</f>
        <v/>
      </c>
      <c r="W22" s="53">
        <f>IF(I22="null",0,I22)</f>
        <v/>
      </c>
      <c r="X22" s="53">
        <f>IF(J22="null",0,J22)</f>
        <v/>
      </c>
      <c r="Y22" s="53" t="n"/>
    </row>
    <row customHeight="1" ht="12.95" r="23" s="74">
      <c r="A23" s="102" t="n"/>
      <c r="B23" s="102" t="n"/>
      <c r="C23" s="104" t="n"/>
      <c r="D23" s="104" t="n"/>
      <c r="E23" s="104" t="n"/>
      <c r="F23" s="104" t="n"/>
      <c r="G23" s="104" t="n"/>
      <c r="H23" s="104" t="n"/>
      <c r="I23" s="104" t="n"/>
      <c r="J23" s="104" t="n"/>
      <c r="K23" s="14">
        <f>IF(C23="AB","AB",SUM(LARGE(Q23:S23,{1,2}))+SUM(LARGE(T23:V23,{1,2}))+SUM(LARGE(W23:X23,{1})))</f>
        <v/>
      </c>
      <c r="L23" s="102">
        <f>IF(K23="AB","W",IF(K23&gt;=16, "B", IF(K23&lt;8, "W", "A")))</f>
        <v/>
      </c>
      <c r="Q23" s="53">
        <f>IF(C23="null",0,C23)</f>
        <v/>
      </c>
      <c r="R23" s="53">
        <f>IF(D23="null",0,D23)</f>
        <v/>
      </c>
      <c r="S23" s="53">
        <f>IF(E23="null",0,E23)</f>
        <v/>
      </c>
      <c r="T23" s="53">
        <f>IF(F23="null",0,F23)</f>
        <v/>
      </c>
      <c r="U23" s="53">
        <f>IF(G23="null",0,G23)</f>
        <v/>
      </c>
      <c r="V23" s="53">
        <f>IF(H23="null",0,H23)</f>
        <v/>
      </c>
      <c r="W23" s="53">
        <f>IF(I23="null",0,I23)</f>
        <v/>
      </c>
      <c r="X23" s="53">
        <f>IF(J23="null",0,J23)</f>
        <v/>
      </c>
      <c r="Y23" s="53" t="n"/>
    </row>
    <row customHeight="1" ht="12.95" r="24" s="74">
      <c r="A24" s="102" t="n"/>
      <c r="B24" s="102" t="n"/>
      <c r="C24" s="104" t="n"/>
      <c r="D24" s="104" t="n"/>
      <c r="E24" s="104" t="n"/>
      <c r="F24" s="104" t="n"/>
      <c r="G24" s="104" t="n"/>
      <c r="H24" s="104" t="n"/>
      <c r="I24" s="104" t="n"/>
      <c r="J24" s="104" t="n"/>
      <c r="K24" s="14">
        <f>IF(C24="AB","AB",SUM(LARGE(Q24:S24,{1,2}))+SUM(LARGE(T24:V24,{1,2}))+SUM(LARGE(W24:X24,{1})))</f>
        <v/>
      </c>
      <c r="L24" s="102">
        <f>IF(K24="AB","W",IF(K24&gt;=16, "B", IF(K24&lt;8, "W", "A")))</f>
        <v/>
      </c>
      <c r="Q24" s="53">
        <f>IF(C24="null",0,C24)</f>
        <v/>
      </c>
      <c r="R24" s="53">
        <f>IF(D24="null",0,D24)</f>
        <v/>
      </c>
      <c r="S24" s="53">
        <f>IF(E24="null",0,E24)</f>
        <v/>
      </c>
      <c r="T24" s="53">
        <f>IF(F24="null",0,F24)</f>
        <v/>
      </c>
      <c r="U24" s="53">
        <f>IF(G24="null",0,G24)</f>
        <v/>
      </c>
      <c r="V24" s="53">
        <f>IF(H24="null",0,H24)</f>
        <v/>
      </c>
      <c r="W24" s="53">
        <f>IF(I24="null",0,I24)</f>
        <v/>
      </c>
      <c r="X24" s="53">
        <f>IF(J24="null",0,J24)</f>
        <v/>
      </c>
      <c r="Y24" s="53" t="n"/>
    </row>
    <row customHeight="1" ht="12.95" r="25" s="74">
      <c r="A25" s="102" t="n"/>
      <c r="B25" s="102" t="n"/>
      <c r="C25" s="104" t="n"/>
      <c r="D25" s="104" t="n"/>
      <c r="E25" s="104" t="n"/>
      <c r="F25" s="104" t="n"/>
      <c r="G25" s="104" t="n"/>
      <c r="H25" s="104" t="n"/>
      <c r="I25" s="104" t="n"/>
      <c r="J25" s="104" t="n"/>
      <c r="K25" s="14">
        <f>IF(C25="AB","AB",SUM(LARGE(Q25:S25,{1,2}))+SUM(LARGE(T25:V25,{1,2}))+SUM(LARGE(W25:X25,{1})))</f>
        <v/>
      </c>
      <c r="L25" s="102">
        <f>IF(K25="AB","W",IF(K25&gt;=16, "B", IF(K25&lt;8, "W", "A")))</f>
        <v/>
      </c>
      <c r="Q25" s="53">
        <f>IF(C25="null",0,C25)</f>
        <v/>
      </c>
      <c r="R25" s="53">
        <f>IF(D25="null",0,D25)</f>
        <v/>
      </c>
      <c r="S25" s="53">
        <f>IF(E25="null",0,E25)</f>
        <v/>
      </c>
      <c r="T25" s="53">
        <f>IF(F25="null",0,F25)</f>
        <v/>
      </c>
      <c r="U25" s="53">
        <f>IF(G25="null",0,G25)</f>
        <v/>
      </c>
      <c r="V25" s="53">
        <f>IF(H25="null",0,H25)</f>
        <v/>
      </c>
      <c r="W25" s="53">
        <f>IF(I25="null",0,I25)</f>
        <v/>
      </c>
      <c r="X25" s="53">
        <f>IF(J25="null",0,J25)</f>
        <v/>
      </c>
      <c r="Y25" s="53" t="n"/>
    </row>
    <row customHeight="1" ht="12.95" r="26" s="74">
      <c r="A26" s="102" t="n"/>
      <c r="B26" s="102" t="n"/>
      <c r="C26" s="104" t="n"/>
      <c r="D26" s="104" t="n"/>
      <c r="E26" s="104" t="n"/>
      <c r="F26" s="104" t="n"/>
      <c r="G26" s="104" t="n"/>
      <c r="H26" s="104" t="n"/>
      <c r="I26" s="104" t="n"/>
      <c r="J26" s="104" t="n"/>
      <c r="K26" s="14">
        <f>IF(C26="AB","AB",SUM(LARGE(Q26:S26,{1,2}))+SUM(LARGE(T26:V26,{1,2}))+SUM(LARGE(W26:X26,{1})))</f>
        <v/>
      </c>
      <c r="L26" s="102">
        <f>IF(K26="AB","W",IF(K26&gt;=16, "B", IF(K26&lt;8, "W", "A")))</f>
        <v/>
      </c>
      <c r="Q26" s="53">
        <f>IF(C26="null",0,C26)</f>
        <v/>
      </c>
      <c r="R26" s="53">
        <f>IF(D26="null",0,D26)</f>
        <v/>
      </c>
      <c r="S26" s="53">
        <f>IF(E26="null",0,E26)</f>
        <v/>
      </c>
      <c r="T26" s="53">
        <f>IF(F26="null",0,F26)</f>
        <v/>
      </c>
      <c r="U26" s="53">
        <f>IF(G26="null",0,G26)</f>
        <v/>
      </c>
      <c r="V26" s="53">
        <f>IF(H26="null",0,H26)</f>
        <v/>
      </c>
      <c r="W26" s="53">
        <f>IF(I26="null",0,I26)</f>
        <v/>
      </c>
      <c r="X26" s="53">
        <f>IF(J26="null",0,J26)</f>
        <v/>
      </c>
      <c r="Y26" s="53" t="n"/>
    </row>
    <row customHeight="1" ht="12.95" r="27" s="74">
      <c r="A27" s="102" t="n"/>
      <c r="B27" s="102" t="n"/>
      <c r="C27" s="104" t="n"/>
      <c r="D27" s="104" t="n"/>
      <c r="E27" s="104" t="n"/>
      <c r="F27" s="104" t="n"/>
      <c r="G27" s="104" t="n"/>
      <c r="H27" s="104" t="n"/>
      <c r="I27" s="104" t="n"/>
      <c r="J27" s="104" t="n"/>
      <c r="K27" s="14">
        <f>IF(C27="AB","AB",SUM(LARGE(Q27:S27,{1,2}))+SUM(LARGE(T27:V27,{1,2}))+SUM(LARGE(W27:X27,{1})))</f>
        <v/>
      </c>
      <c r="L27" s="102">
        <f>IF(K27="AB","W",IF(K27&gt;=16, "B", IF(K27&lt;8, "W", "A")))</f>
        <v/>
      </c>
      <c r="Q27" s="53">
        <f>IF(C27="null",0,C27)</f>
        <v/>
      </c>
      <c r="R27" s="53">
        <f>IF(D27="null",0,D27)</f>
        <v/>
      </c>
      <c r="S27" s="53">
        <f>IF(E27="null",0,E27)</f>
        <v/>
      </c>
      <c r="T27" s="53">
        <f>IF(F27="null",0,F27)</f>
        <v/>
      </c>
      <c r="U27" s="53">
        <f>IF(G27="null",0,G27)</f>
        <v/>
      </c>
      <c r="V27" s="53">
        <f>IF(H27="null",0,H27)</f>
        <v/>
      </c>
      <c r="W27" s="53">
        <f>IF(I27="null",0,I27)</f>
        <v/>
      </c>
      <c r="X27" s="53">
        <f>IF(J27="null",0,J27)</f>
        <v/>
      </c>
      <c r="Y27" s="53" t="n"/>
    </row>
    <row customHeight="1" ht="12.95" r="28" s="74">
      <c r="A28" s="102" t="n"/>
      <c r="B28" s="102" t="n"/>
      <c r="C28" s="104" t="n"/>
      <c r="D28" s="104" t="n"/>
      <c r="E28" s="104" t="n"/>
      <c r="F28" s="104" t="n"/>
      <c r="G28" s="104" t="n"/>
      <c r="H28" s="104" t="n"/>
      <c r="I28" s="104" t="n"/>
      <c r="J28" s="104" t="n"/>
      <c r="K28" s="14">
        <f>IF(C28="AB","AB",SUM(LARGE(Q28:S28,{1,2}))+SUM(LARGE(T28:V28,{1,2}))+SUM(LARGE(W28:X28,{1})))</f>
        <v/>
      </c>
      <c r="L28" s="102">
        <f>IF(K28="AB","W",IF(K28&gt;=16, "B", IF(K28&lt;8, "W", "A")))</f>
        <v/>
      </c>
      <c r="Q28" s="53">
        <f>IF(C28="null",0,C28)</f>
        <v/>
      </c>
      <c r="R28" s="53">
        <f>IF(D28="null",0,D28)</f>
        <v/>
      </c>
      <c r="S28" s="53">
        <f>IF(E28="null",0,E28)</f>
        <v/>
      </c>
      <c r="T28" s="53">
        <f>IF(F28="null",0,F28)</f>
        <v/>
      </c>
      <c r="U28" s="53">
        <f>IF(G28="null",0,G28)</f>
        <v/>
      </c>
      <c r="V28" s="53">
        <f>IF(H28="null",0,H28)</f>
        <v/>
      </c>
      <c r="W28" s="53">
        <f>IF(I28="null",0,I28)</f>
        <v/>
      </c>
      <c r="X28" s="53">
        <f>IF(J28="null",0,J28)</f>
        <v/>
      </c>
      <c r="Y28" s="53" t="n"/>
    </row>
    <row customHeight="1" ht="12.95" r="29" s="74">
      <c r="A29" s="102" t="n"/>
      <c r="B29" s="102" t="n"/>
      <c r="C29" s="104" t="n"/>
      <c r="D29" s="104" t="n"/>
      <c r="E29" s="104" t="n"/>
      <c r="F29" s="104" t="n"/>
      <c r="G29" s="104" t="n"/>
      <c r="H29" s="104" t="n"/>
      <c r="I29" s="104" t="n"/>
      <c r="J29" s="104" t="n"/>
      <c r="K29" s="14">
        <f>IF(C29="AB","AB",SUM(LARGE(Q29:S29,{1,2}))+SUM(LARGE(T29:V29,{1,2}))+SUM(LARGE(W29:X29,{1})))</f>
        <v/>
      </c>
      <c r="L29" s="102">
        <f>IF(K29="AB","W",IF(K29&gt;=16, "B", IF(K29&lt;8, "W", "A")))</f>
        <v/>
      </c>
      <c r="Q29" s="53">
        <f>IF(C29="null",0,C29)</f>
        <v/>
      </c>
      <c r="R29" s="53">
        <f>IF(D29="null",0,D29)</f>
        <v/>
      </c>
      <c r="S29" s="53">
        <f>IF(E29="null",0,E29)</f>
        <v/>
      </c>
      <c r="T29" s="53">
        <f>IF(F29="null",0,F29)</f>
        <v/>
      </c>
      <c r="U29" s="53">
        <f>IF(G29="null",0,G29)</f>
        <v/>
      </c>
      <c r="V29" s="53">
        <f>IF(H29="null",0,H29)</f>
        <v/>
      </c>
      <c r="W29" s="53">
        <f>IF(I29="null",0,I29)</f>
        <v/>
      </c>
      <c r="X29" s="53">
        <f>IF(J29="null",0,J29)</f>
        <v/>
      </c>
      <c r="Y29" s="53" t="n"/>
    </row>
    <row customHeight="1" ht="12.95" r="30" s="74">
      <c r="A30" s="102" t="n"/>
      <c r="B30" s="102" t="n"/>
      <c r="C30" s="104" t="n"/>
      <c r="D30" s="104" t="n"/>
      <c r="E30" s="104" t="n"/>
      <c r="F30" s="104" t="n"/>
      <c r="G30" s="104" t="n"/>
      <c r="H30" s="104" t="n"/>
      <c r="I30" s="104" t="n"/>
      <c r="J30" s="104" t="n"/>
      <c r="K30" s="14">
        <f>IF(C30="AB","AB",SUM(LARGE(Q30:S30,{1,2}))+SUM(LARGE(T30:V30,{1,2}))+SUM(LARGE(W30:X30,{1})))</f>
        <v/>
      </c>
      <c r="L30" s="102">
        <f>IF(K30="AB","W",IF(K30&gt;=16, "B", IF(K30&lt;8, "W", "A")))</f>
        <v/>
      </c>
      <c r="Q30" s="53">
        <f>IF(C30="null",0,C30)</f>
        <v/>
      </c>
      <c r="R30" s="53">
        <f>IF(D30="null",0,D30)</f>
        <v/>
      </c>
      <c r="S30" s="53">
        <f>IF(E30="null",0,E30)</f>
        <v/>
      </c>
      <c r="T30" s="53">
        <f>IF(F30="null",0,F30)</f>
        <v/>
      </c>
      <c r="U30" s="53">
        <f>IF(G30="null",0,G30)</f>
        <v/>
      </c>
      <c r="V30" s="53">
        <f>IF(H30="null",0,H30)</f>
        <v/>
      </c>
      <c r="W30" s="53">
        <f>IF(I30="null",0,I30)</f>
        <v/>
      </c>
      <c r="X30" s="53">
        <f>IF(J30="null",0,J30)</f>
        <v/>
      </c>
      <c r="Y30" s="53" t="n"/>
    </row>
    <row customHeight="1" ht="12.95" r="31" s="74">
      <c r="A31" s="102" t="n"/>
      <c r="B31" s="102" t="n"/>
      <c r="C31" s="104" t="n"/>
      <c r="D31" s="104" t="n"/>
      <c r="E31" s="104" t="n"/>
      <c r="F31" s="104" t="n"/>
      <c r="G31" s="104" t="n"/>
      <c r="H31" s="104" t="n"/>
      <c r="I31" s="104" t="n"/>
      <c r="J31" s="104" t="n"/>
      <c r="K31" s="14">
        <f>IF(C31="AB","AB",SUM(LARGE(Q31:S31,{1,2}))+SUM(LARGE(T31:V31,{1,2}))+SUM(LARGE(W31:X31,{1})))</f>
        <v/>
      </c>
      <c r="L31" s="102">
        <f>IF(K31="AB","W",IF(K31&gt;=16, "B", IF(K31&lt;8, "W", "A")))</f>
        <v/>
      </c>
      <c r="Q31" s="53">
        <f>IF(C31="null",0,C31)</f>
        <v/>
      </c>
      <c r="R31" s="53">
        <f>IF(D31="null",0,D31)</f>
        <v/>
      </c>
      <c r="S31" s="53">
        <f>IF(E31="null",0,E31)</f>
        <v/>
      </c>
      <c r="T31" s="53">
        <f>IF(F31="null",0,F31)</f>
        <v/>
      </c>
      <c r="U31" s="53">
        <f>IF(G31="null",0,G31)</f>
        <v/>
      </c>
      <c r="V31" s="53">
        <f>IF(H31="null",0,H31)</f>
        <v/>
      </c>
      <c r="W31" s="53">
        <f>IF(I31="null",0,I31)</f>
        <v/>
      </c>
      <c r="X31" s="53">
        <f>IF(J31="null",0,J31)</f>
        <v/>
      </c>
      <c r="Y31" s="53" t="n"/>
    </row>
    <row customHeight="1" ht="12.95" r="32" s="74">
      <c r="A32" s="102" t="n"/>
      <c r="B32" s="102" t="n"/>
      <c r="C32" s="104" t="n"/>
      <c r="D32" s="104" t="n"/>
      <c r="E32" s="104" t="n"/>
      <c r="F32" s="104" t="n"/>
      <c r="G32" s="104" t="n"/>
      <c r="H32" s="104" t="n"/>
      <c r="I32" s="104" t="n"/>
      <c r="J32" s="104" t="n"/>
      <c r="K32" s="14">
        <f>IF(C32="AB","AB",SUM(LARGE(Q32:S32,{1,2}))+SUM(LARGE(T32:V32,{1,2}))+SUM(LARGE(W32:X32,{1})))</f>
        <v/>
      </c>
      <c r="L32" s="102">
        <f>IF(K32="AB","W",IF(K32&gt;=16, "B", IF(K32&lt;8, "W", "A")))</f>
        <v/>
      </c>
      <c r="Q32" s="53">
        <f>IF(C32="null",0,C32)</f>
        <v/>
      </c>
      <c r="R32" s="53">
        <f>IF(D32="null",0,D32)</f>
        <v/>
      </c>
      <c r="S32" s="53">
        <f>IF(E32="null",0,E32)</f>
        <v/>
      </c>
      <c r="T32" s="53">
        <f>IF(F32="null",0,F32)</f>
        <v/>
      </c>
      <c r="U32" s="53">
        <f>IF(G32="null",0,G32)</f>
        <v/>
      </c>
      <c r="V32" s="53">
        <f>IF(H32="null",0,H32)</f>
        <v/>
      </c>
      <c r="W32" s="53">
        <f>IF(I32="null",0,I32)</f>
        <v/>
      </c>
      <c r="X32" s="53">
        <f>IF(J32="null",0,J32)</f>
        <v/>
      </c>
      <c r="Y32" s="53" t="n"/>
    </row>
    <row customHeight="1" ht="12.95" r="33" s="74">
      <c r="A33" s="102" t="n"/>
      <c r="B33" s="102" t="n"/>
      <c r="C33" s="104" t="n"/>
      <c r="D33" s="104" t="n"/>
      <c r="E33" s="104" t="n"/>
      <c r="F33" s="104" t="n"/>
      <c r="G33" s="104" t="n"/>
      <c r="H33" s="104" t="n"/>
      <c r="I33" s="104" t="n"/>
      <c r="J33" s="104" t="n"/>
      <c r="K33" s="14">
        <f>IF(C33="AB","AB",SUM(LARGE(Q33:S33,{1,2}))+SUM(LARGE(T33:V33,{1,2}))+SUM(LARGE(W33:X33,{1})))</f>
        <v/>
      </c>
      <c r="L33" s="102">
        <f>IF(K33="AB","W",IF(K33&gt;=16, "B", IF(K33&lt;8, "W", "A")))</f>
        <v/>
      </c>
      <c r="Q33" s="53">
        <f>IF(C33="null",0,C33)</f>
        <v/>
      </c>
      <c r="R33" s="53">
        <f>IF(D33="null",0,D33)</f>
        <v/>
      </c>
      <c r="S33" s="53">
        <f>IF(E33="null",0,E33)</f>
        <v/>
      </c>
      <c r="T33" s="53">
        <f>IF(F33="null",0,F33)</f>
        <v/>
      </c>
      <c r="U33" s="53">
        <f>IF(G33="null",0,G33)</f>
        <v/>
      </c>
      <c r="V33" s="53">
        <f>IF(H33="null",0,H33)</f>
        <v/>
      </c>
      <c r="W33" s="53">
        <f>IF(I33="null",0,I33)</f>
        <v/>
      </c>
      <c r="X33" s="53">
        <f>IF(J33="null",0,J33)</f>
        <v/>
      </c>
      <c r="Y33" s="53" t="n"/>
    </row>
    <row customHeight="1" ht="12.95" r="34" s="74">
      <c r="A34" s="102" t="n"/>
      <c r="B34" s="102" t="n"/>
      <c r="C34" s="104" t="n"/>
      <c r="D34" s="104" t="n"/>
      <c r="E34" s="104" t="n"/>
      <c r="F34" s="104" t="n"/>
      <c r="G34" s="104" t="n"/>
      <c r="H34" s="104" t="n"/>
      <c r="I34" s="104" t="n"/>
      <c r="J34" s="104" t="n"/>
      <c r="K34" s="14">
        <f>IF(C34="AB","AB",SUM(LARGE(Q34:S34,{1,2}))+SUM(LARGE(T34:V34,{1,2}))+SUM(LARGE(W34:X34,{1})))</f>
        <v/>
      </c>
      <c r="L34" s="102">
        <f>IF(K34="AB","W",IF(K34&gt;=16, "B", IF(K34&lt;8, "W", "A")))</f>
        <v/>
      </c>
      <c r="Q34" s="53">
        <f>IF(C34="null",0,C34)</f>
        <v/>
      </c>
      <c r="R34" s="53">
        <f>IF(D34="null",0,D34)</f>
        <v/>
      </c>
      <c r="S34" s="53">
        <f>IF(E34="null",0,E34)</f>
        <v/>
      </c>
      <c r="T34" s="53">
        <f>IF(F34="null",0,F34)</f>
        <v/>
      </c>
      <c r="U34" s="53">
        <f>IF(G34="null",0,G34)</f>
        <v/>
      </c>
      <c r="V34" s="53">
        <f>IF(H34="null",0,H34)</f>
        <v/>
      </c>
      <c r="W34" s="53">
        <f>IF(I34="null",0,I34)</f>
        <v/>
      </c>
      <c r="X34" s="53">
        <f>IF(J34="null",0,J34)</f>
        <v/>
      </c>
      <c r="Y34" s="53" t="n"/>
    </row>
    <row customHeight="1" ht="12.95" r="35" s="74">
      <c r="A35" s="102" t="n"/>
      <c r="B35" s="102" t="n"/>
      <c r="C35" s="104" t="n"/>
      <c r="D35" s="104" t="n"/>
      <c r="E35" s="104" t="n"/>
      <c r="F35" s="104" t="n"/>
      <c r="G35" s="104" t="n"/>
      <c r="H35" s="104" t="n"/>
      <c r="I35" s="104" t="n"/>
      <c r="J35" s="104" t="n"/>
      <c r="K35" s="14">
        <f>IF(C35="AB","AB",SUM(LARGE(Q35:S35,{1,2}))+SUM(LARGE(T35:V35,{1,2}))+SUM(LARGE(W35:X35,{1})))</f>
        <v/>
      </c>
      <c r="L35" s="102">
        <f>IF(K35="AB","W",IF(K35&gt;=16, "B", IF(K35&lt;8, "W", "A")))</f>
        <v/>
      </c>
      <c r="Q35" s="53">
        <f>IF(C35="null",0,C35)</f>
        <v/>
      </c>
      <c r="R35" s="53">
        <f>IF(D35="null",0,D35)</f>
        <v/>
      </c>
      <c r="S35" s="53">
        <f>IF(E35="null",0,E35)</f>
        <v/>
      </c>
      <c r="T35" s="53">
        <f>IF(F35="null",0,F35)</f>
        <v/>
      </c>
      <c r="U35" s="53">
        <f>IF(G35="null",0,G35)</f>
        <v/>
      </c>
      <c r="V35" s="53">
        <f>IF(H35="null",0,H35)</f>
        <v/>
      </c>
      <c r="W35" s="53">
        <f>IF(I35="null",0,I35)</f>
        <v/>
      </c>
      <c r="X35" s="53">
        <f>IF(J35="null",0,J35)</f>
        <v/>
      </c>
      <c r="Y35" s="53" t="n"/>
    </row>
    <row customHeight="1" ht="12.95" r="36" s="74">
      <c r="A36" s="102" t="n"/>
      <c r="B36" s="102" t="n"/>
      <c r="C36" s="104" t="n"/>
      <c r="D36" s="104" t="n"/>
      <c r="E36" s="104" t="n"/>
      <c r="F36" s="104" t="n"/>
      <c r="G36" s="104" t="n"/>
      <c r="H36" s="104" t="n"/>
      <c r="I36" s="104" t="n"/>
      <c r="J36" s="104" t="n"/>
      <c r="K36" s="14">
        <f>IF(C36="AB","AB",SUM(LARGE(Q36:S36,{1,2}))+SUM(LARGE(T36:V36,{1,2}))+SUM(LARGE(W36:X36,{1})))</f>
        <v/>
      </c>
      <c r="L36" s="102">
        <f>IF(K36="AB","W",IF(K36&gt;=16, "B", IF(K36&lt;8, "W", "A")))</f>
        <v/>
      </c>
      <c r="Q36" s="53">
        <f>IF(C36="null",0,C36)</f>
        <v/>
      </c>
      <c r="R36" s="53">
        <f>IF(D36="null",0,D36)</f>
        <v/>
      </c>
      <c r="S36" s="53">
        <f>IF(E36="null",0,E36)</f>
        <v/>
      </c>
      <c r="T36" s="53">
        <f>IF(F36="null",0,F36)</f>
        <v/>
      </c>
      <c r="U36" s="53">
        <f>IF(G36="null",0,G36)</f>
        <v/>
      </c>
      <c r="V36" s="53">
        <f>IF(H36="null",0,H36)</f>
        <v/>
      </c>
      <c r="W36" s="53">
        <f>IF(I36="null",0,I36)</f>
        <v/>
      </c>
      <c r="X36" s="53">
        <f>IF(J36="null",0,J36)</f>
        <v/>
      </c>
      <c r="Y36" s="53" t="n"/>
    </row>
    <row customHeight="1" ht="12.95" r="37" s="74">
      <c r="A37" s="102" t="n"/>
      <c r="B37" s="102" t="n"/>
      <c r="C37" s="104" t="n"/>
      <c r="D37" s="104" t="n"/>
      <c r="E37" s="104" t="n"/>
      <c r="F37" s="104" t="n"/>
      <c r="G37" s="104" t="n"/>
      <c r="H37" s="104" t="n"/>
      <c r="I37" s="104" t="n"/>
      <c r="J37" s="104" t="n"/>
      <c r="K37" s="14">
        <f>IF(C37="AB","AB",SUM(LARGE(Q37:S37,{1,2}))+SUM(LARGE(T37:V37,{1,2}))+SUM(LARGE(W37:X37,{1})))</f>
        <v/>
      </c>
      <c r="L37" s="102">
        <f>IF(K37="AB","W",IF(K37&gt;=16, "B", IF(K37&lt;8, "W", "A")))</f>
        <v/>
      </c>
      <c r="Q37" s="53">
        <f>IF(C37="null",0,C37)</f>
        <v/>
      </c>
      <c r="R37" s="53">
        <f>IF(D37="null",0,D37)</f>
        <v/>
      </c>
      <c r="S37" s="53">
        <f>IF(E37="null",0,E37)</f>
        <v/>
      </c>
      <c r="T37" s="53">
        <f>IF(F37="null",0,F37)</f>
        <v/>
      </c>
      <c r="U37" s="53">
        <f>IF(G37="null",0,G37)</f>
        <v/>
      </c>
      <c r="V37" s="53">
        <f>IF(H37="null",0,H37)</f>
        <v/>
      </c>
      <c r="W37" s="53">
        <f>IF(I37="null",0,I37)</f>
        <v/>
      </c>
      <c r="X37" s="53">
        <f>IF(J37="null",0,J37)</f>
        <v/>
      </c>
      <c r="Y37" s="53" t="n"/>
    </row>
    <row customHeight="1" ht="12.95" r="38" s="74">
      <c r="A38" s="102" t="n"/>
      <c r="B38" s="102" t="n"/>
      <c r="C38" s="104" t="n"/>
      <c r="D38" s="104" t="n"/>
      <c r="E38" s="104" t="n"/>
      <c r="F38" s="104" t="n"/>
      <c r="G38" s="104" t="n"/>
      <c r="H38" s="104" t="n"/>
      <c r="I38" s="104" t="n"/>
      <c r="J38" s="104" t="n"/>
      <c r="K38" s="14">
        <f>IF(C38="AB","AB",SUM(LARGE(Q38:S38,{1,2}))+SUM(LARGE(T38:V38,{1,2}))+SUM(LARGE(W38:X38,{1})))</f>
        <v/>
      </c>
      <c r="L38" s="102">
        <f>IF(K38="AB","W",IF(K38&gt;=16, "B", IF(K38&lt;8, "W", "A")))</f>
        <v/>
      </c>
      <c r="Q38" s="53">
        <f>IF(C38="null",0,C38)</f>
        <v/>
      </c>
      <c r="R38" s="53">
        <f>IF(D38="null",0,D38)</f>
        <v/>
      </c>
      <c r="S38" s="53">
        <f>IF(E38="null",0,E38)</f>
        <v/>
      </c>
      <c r="T38" s="53">
        <f>IF(F38="null",0,F38)</f>
        <v/>
      </c>
      <c r="U38" s="53">
        <f>IF(G38="null",0,G38)</f>
        <v/>
      </c>
      <c r="V38" s="53">
        <f>IF(H38="null",0,H38)</f>
        <v/>
      </c>
      <c r="W38" s="53">
        <f>IF(I38="null",0,I38)</f>
        <v/>
      </c>
      <c r="X38" s="53">
        <f>IF(J38="null",0,J38)</f>
        <v/>
      </c>
      <c r="Y38" s="53" t="n"/>
    </row>
    <row customHeight="1" ht="12.95" r="39" s="74">
      <c r="A39" s="102" t="n"/>
      <c r="B39" s="102" t="n"/>
      <c r="C39" s="104" t="n"/>
      <c r="D39" s="104" t="n"/>
      <c r="E39" s="104" t="n"/>
      <c r="F39" s="104" t="n"/>
      <c r="G39" s="104" t="n"/>
      <c r="H39" s="104" t="n"/>
      <c r="I39" s="104" t="n"/>
      <c r="J39" s="104" t="n"/>
      <c r="K39" s="14">
        <f>IF(C39="AB","AB",SUM(LARGE(Q39:S39,{1,2}))+SUM(LARGE(T39:V39,{1,2}))+SUM(LARGE(W39:X39,{1})))</f>
        <v/>
      </c>
      <c r="L39" s="102">
        <f>IF(K39="AB","W",IF(K39&gt;=16, "B", IF(K39&lt;8, "W", "A")))</f>
        <v/>
      </c>
      <c r="Q39" s="53">
        <f>IF(C39="null",0,C39)</f>
        <v/>
      </c>
      <c r="R39" s="53">
        <f>IF(D39="null",0,D39)</f>
        <v/>
      </c>
      <c r="S39" s="53">
        <f>IF(E39="null",0,E39)</f>
        <v/>
      </c>
      <c r="T39" s="53">
        <f>IF(F39="null",0,F39)</f>
        <v/>
      </c>
      <c r="U39" s="53">
        <f>IF(G39="null",0,G39)</f>
        <v/>
      </c>
      <c r="V39" s="53">
        <f>IF(H39="null",0,H39)</f>
        <v/>
      </c>
      <c r="W39" s="53">
        <f>IF(I39="null",0,I39)</f>
        <v/>
      </c>
      <c r="X39" s="53">
        <f>IF(J39="null",0,J39)</f>
        <v/>
      </c>
      <c r="Y39" s="53" t="n"/>
    </row>
    <row customHeight="1" ht="12.95" r="40" s="74">
      <c r="A40" s="102" t="n"/>
      <c r="B40" s="102" t="n"/>
      <c r="C40" s="104" t="n"/>
      <c r="D40" s="104" t="n"/>
      <c r="E40" s="104" t="n"/>
      <c r="F40" s="104" t="n"/>
      <c r="G40" s="104" t="n"/>
      <c r="H40" s="104" t="n"/>
      <c r="I40" s="104" t="n"/>
      <c r="J40" s="104" t="n"/>
      <c r="K40" s="14">
        <f>IF(C40="AB","AB",SUM(LARGE(Q40:S40,{1,2}))+SUM(LARGE(T40:V40,{1,2}))+SUM(LARGE(W40:X40,{1})))</f>
        <v/>
      </c>
      <c r="L40" s="102">
        <f>IF(K40="AB","W",IF(K40&gt;=16, "B", IF(K40&lt;8, "W", "A")))</f>
        <v/>
      </c>
      <c r="Q40" s="53">
        <f>IF(C40="null",0,C40)</f>
        <v/>
      </c>
      <c r="R40" s="53">
        <f>IF(D40="null",0,D40)</f>
        <v/>
      </c>
      <c r="S40" s="53">
        <f>IF(E40="null",0,E40)</f>
        <v/>
      </c>
      <c r="T40" s="53">
        <f>IF(F40="null",0,F40)</f>
        <v/>
      </c>
      <c r="U40" s="53">
        <f>IF(G40="null",0,G40)</f>
        <v/>
      </c>
      <c r="V40" s="53">
        <f>IF(H40="null",0,H40)</f>
        <v/>
      </c>
      <c r="W40" s="53">
        <f>IF(I40="null",0,I40)</f>
        <v/>
      </c>
      <c r="X40" s="53">
        <f>IF(J40="null",0,J40)</f>
        <v/>
      </c>
      <c r="Y40" s="53" t="n"/>
    </row>
    <row customHeight="1" ht="12.95" r="41" s="74">
      <c r="A41" s="102" t="n"/>
      <c r="B41" s="102" t="n"/>
      <c r="C41" s="104" t="n"/>
      <c r="D41" s="104" t="n"/>
      <c r="E41" s="104" t="n"/>
      <c r="F41" s="104" t="n"/>
      <c r="G41" s="104" t="n"/>
      <c r="H41" s="104" t="n"/>
      <c r="I41" s="104" t="n"/>
      <c r="J41" s="104" t="n"/>
      <c r="K41" s="14">
        <f>IF(C41="AB","AB",SUM(LARGE(Q41:S41,{1,2}))+SUM(LARGE(T41:V41,{1,2}))+SUM(LARGE(W41:X41,{1})))</f>
        <v/>
      </c>
      <c r="L41" s="102">
        <f>IF(K41="AB","W",IF(K41&gt;=16, "B", IF(K41&lt;8, "W", "A")))</f>
        <v/>
      </c>
      <c r="Q41" s="53">
        <f>IF(C41="null",0,C41)</f>
        <v/>
      </c>
      <c r="R41" s="53">
        <f>IF(D41="null",0,D41)</f>
        <v/>
      </c>
      <c r="S41" s="53">
        <f>IF(E41="null",0,E41)</f>
        <v/>
      </c>
      <c r="T41" s="53">
        <f>IF(F41="null",0,F41)</f>
        <v/>
      </c>
      <c r="U41" s="53">
        <f>IF(G41="null",0,G41)</f>
        <v/>
      </c>
      <c r="V41" s="53">
        <f>IF(H41="null",0,H41)</f>
        <v/>
      </c>
      <c r="W41" s="53">
        <f>IF(I41="null",0,I41)</f>
        <v/>
      </c>
      <c r="X41" s="53">
        <f>IF(J41="null",0,J41)</f>
        <v/>
      </c>
      <c r="Y41" s="53" t="n"/>
    </row>
    <row customHeight="1" ht="12.95" r="42" s="74">
      <c r="A42" s="102" t="n"/>
      <c r="B42" s="102" t="n"/>
      <c r="C42" s="104" t="n"/>
      <c r="D42" s="104" t="n"/>
      <c r="E42" s="104" t="n"/>
      <c r="F42" s="104" t="n"/>
      <c r="G42" s="104" t="n"/>
      <c r="H42" s="104" t="n"/>
      <c r="I42" s="104" t="n"/>
      <c r="J42" s="104" t="n"/>
      <c r="K42" s="14">
        <f>IF(C42="AB","AB",SUM(LARGE(Q42:S42,{1,2}))+SUM(LARGE(T42:V42,{1,2}))+SUM(LARGE(W42:X42,{1})))</f>
        <v/>
      </c>
      <c r="L42" s="102">
        <f>IF(K42="AB","W",IF(K42&gt;=16, "B", IF(K42&lt;8, "W", "A")))</f>
        <v/>
      </c>
      <c r="Q42" s="53">
        <f>IF(C42="null",0,C42)</f>
        <v/>
      </c>
      <c r="R42" s="53">
        <f>IF(D42="null",0,D42)</f>
        <v/>
      </c>
      <c r="S42" s="53">
        <f>IF(E42="null",0,E42)</f>
        <v/>
      </c>
      <c r="T42" s="53">
        <f>IF(F42="null",0,F42)</f>
        <v/>
      </c>
      <c r="U42" s="53">
        <f>IF(G42="null",0,G42)</f>
        <v/>
      </c>
      <c r="V42" s="53">
        <f>IF(H42="null",0,H42)</f>
        <v/>
      </c>
      <c r="W42" s="53">
        <f>IF(I42="null",0,I42)</f>
        <v/>
      </c>
      <c r="X42" s="53">
        <f>IF(J42="null",0,J42)</f>
        <v/>
      </c>
      <c r="Y42" s="53" t="n"/>
    </row>
    <row customHeight="1" ht="12.95" r="43" s="74">
      <c r="A43" s="102" t="n"/>
      <c r="B43" s="102" t="n"/>
      <c r="C43" s="104" t="n"/>
      <c r="D43" s="104" t="n"/>
      <c r="E43" s="104" t="n"/>
      <c r="F43" s="104" t="n"/>
      <c r="G43" s="104" t="n"/>
      <c r="H43" s="104" t="n"/>
      <c r="I43" s="104" t="n"/>
      <c r="J43" s="104" t="n"/>
      <c r="K43" s="14">
        <f>IF(C43="AB","AB",SUM(LARGE(Q43:S43,{1,2}))+SUM(LARGE(T43:V43,{1,2}))+SUM(LARGE(W43:X43,{1})))</f>
        <v/>
      </c>
      <c r="L43" s="102">
        <f>IF(K43="AB","W",IF(K43&gt;=16, "B", IF(K43&lt;8, "W", "A")))</f>
        <v/>
      </c>
      <c r="Q43" s="53">
        <f>IF(C43="null",0,C43)</f>
        <v/>
      </c>
      <c r="R43" s="53">
        <f>IF(D43="null",0,D43)</f>
        <v/>
      </c>
      <c r="S43" s="53">
        <f>IF(E43="null",0,E43)</f>
        <v/>
      </c>
      <c r="T43" s="53">
        <f>IF(F43="null",0,F43)</f>
        <v/>
      </c>
      <c r="U43" s="53">
        <f>IF(G43="null",0,G43)</f>
        <v/>
      </c>
      <c r="V43" s="53">
        <f>IF(H43="null",0,H43)</f>
        <v/>
      </c>
      <c r="W43" s="53">
        <f>IF(I43="null",0,I43)</f>
        <v/>
      </c>
      <c r="X43" s="53">
        <f>IF(J43="null",0,J43)</f>
        <v/>
      </c>
      <c r="Y43" s="53" t="n"/>
    </row>
    <row customHeight="1" ht="12.95" r="44" s="74">
      <c r="A44" s="102" t="n"/>
      <c r="B44" s="102" t="n"/>
      <c r="C44" s="104" t="n"/>
      <c r="D44" s="104" t="n"/>
      <c r="E44" s="104" t="n"/>
      <c r="F44" s="104" t="n"/>
      <c r="G44" s="104" t="n"/>
      <c r="H44" s="104" t="n"/>
      <c r="I44" s="104" t="n"/>
      <c r="J44" s="104" t="n"/>
      <c r="K44" s="14">
        <f>IF(C44="AB","AB",SUM(LARGE(Q44:S44,{1,2}))+SUM(LARGE(T44:V44,{1,2}))+SUM(LARGE(W44:X44,{1})))</f>
        <v/>
      </c>
      <c r="L44" s="102">
        <f>IF(K44="AB","W",IF(K44&gt;=16, "B", IF(K44&lt;8, "W", "A")))</f>
        <v/>
      </c>
      <c r="Q44" s="53">
        <f>IF(C44="null",0,C44)</f>
        <v/>
      </c>
      <c r="R44" s="53">
        <f>IF(D44="null",0,D44)</f>
        <v/>
      </c>
      <c r="S44" s="53">
        <f>IF(E44="null",0,E44)</f>
        <v/>
      </c>
      <c r="T44" s="53">
        <f>IF(F44="null",0,F44)</f>
        <v/>
      </c>
      <c r="U44" s="53">
        <f>IF(G44="null",0,G44)</f>
        <v/>
      </c>
      <c r="V44" s="53">
        <f>IF(H44="null",0,H44)</f>
        <v/>
      </c>
      <c r="W44" s="53">
        <f>IF(I44="null",0,I44)</f>
        <v/>
      </c>
      <c r="X44" s="53">
        <f>IF(J44="null",0,J44)</f>
        <v/>
      </c>
      <c r="Y44" s="53" t="n"/>
    </row>
    <row customHeight="1" ht="12.95" r="45" s="74">
      <c r="A45" s="102" t="n"/>
      <c r="B45" s="102" t="n"/>
      <c r="C45" s="104" t="n"/>
      <c r="D45" s="104" t="n"/>
      <c r="E45" s="104" t="n"/>
      <c r="F45" s="104" t="n"/>
      <c r="G45" s="104" t="n"/>
      <c r="H45" s="104" t="n"/>
      <c r="I45" s="104" t="n"/>
      <c r="J45" s="104" t="n"/>
      <c r="K45" s="14">
        <f>IF(C45="AB","AB",SUM(LARGE(Q45:S45,{1,2}))+SUM(LARGE(T45:V45,{1,2}))+SUM(LARGE(W45:X45,{1})))</f>
        <v/>
      </c>
      <c r="L45" s="102">
        <f>IF(K45="AB","W",IF(K45&gt;=16, "B", IF(K45&lt;8, "W", "A")))</f>
        <v/>
      </c>
      <c r="Q45" s="53">
        <f>IF(C45="null",0,C45)</f>
        <v/>
      </c>
      <c r="R45" s="53">
        <f>IF(D45="null",0,D45)</f>
        <v/>
      </c>
      <c r="S45" s="53">
        <f>IF(E45="null",0,E45)</f>
        <v/>
      </c>
      <c r="T45" s="53">
        <f>IF(F45="null",0,F45)</f>
        <v/>
      </c>
      <c r="U45" s="53">
        <f>IF(G45="null",0,G45)</f>
        <v/>
      </c>
      <c r="V45" s="53">
        <f>IF(H45="null",0,H45)</f>
        <v/>
      </c>
      <c r="W45" s="53">
        <f>IF(I45="null",0,I45)</f>
        <v/>
      </c>
      <c r="X45" s="53">
        <f>IF(J45="null",0,J45)</f>
        <v/>
      </c>
      <c r="Y45" s="53" t="n"/>
    </row>
    <row customHeight="1" ht="12.95" r="46" s="74">
      <c r="A46" s="102" t="n"/>
      <c r="B46" s="102" t="n"/>
      <c r="C46" s="104" t="n"/>
      <c r="D46" s="104" t="n"/>
      <c r="E46" s="104" t="n"/>
      <c r="F46" s="104" t="n"/>
      <c r="G46" s="104" t="n"/>
      <c r="H46" s="104" t="n"/>
      <c r="I46" s="104" t="n"/>
      <c r="J46" s="104" t="n"/>
      <c r="K46" s="14">
        <f>IF(C46="AB","AB",SUM(LARGE(Q46:S46,{1,2}))+SUM(LARGE(T46:V46,{1,2}))+SUM(LARGE(W46:X46,{1})))</f>
        <v/>
      </c>
      <c r="L46" s="102">
        <f>IF(K46="AB","W",IF(K46&gt;=16, "B", IF(K46&lt;8, "W", "A")))</f>
        <v/>
      </c>
      <c r="Q46" s="53">
        <f>IF(C46="null",0,C46)</f>
        <v/>
      </c>
      <c r="R46" s="53">
        <f>IF(D46="null",0,D46)</f>
        <v/>
      </c>
      <c r="S46" s="53">
        <f>IF(E46="null",0,E46)</f>
        <v/>
      </c>
      <c r="T46" s="53">
        <f>IF(F46="null",0,F46)</f>
        <v/>
      </c>
      <c r="U46" s="53">
        <f>IF(G46="null",0,G46)</f>
        <v/>
      </c>
      <c r="V46" s="53">
        <f>IF(H46="null",0,H46)</f>
        <v/>
      </c>
      <c r="W46" s="53">
        <f>IF(I46="null",0,I46)</f>
        <v/>
      </c>
      <c r="X46" s="53">
        <f>IF(J46="null",0,J46)</f>
        <v/>
      </c>
      <c r="Y46" s="53" t="n"/>
    </row>
    <row customHeight="1" ht="12.95" r="47" s="74">
      <c r="A47" s="102" t="n"/>
      <c r="B47" s="102" t="n"/>
      <c r="C47" s="104" t="n"/>
      <c r="D47" s="104" t="n"/>
      <c r="E47" s="104" t="n"/>
      <c r="F47" s="104" t="n"/>
      <c r="G47" s="104" t="n"/>
      <c r="H47" s="104" t="n"/>
      <c r="I47" s="104" t="n"/>
      <c r="J47" s="104" t="n"/>
      <c r="K47" s="14">
        <f>IF(C47="AB","AB",SUM(LARGE(Q47:S47,{1,2}))+SUM(LARGE(T47:V47,{1,2}))+SUM(LARGE(W47:X47,{1})))</f>
        <v/>
      </c>
      <c r="L47" s="102">
        <f>IF(K47="AB","W",IF(K47&gt;=16, "B", IF(K47&lt;8, "W", "A")))</f>
        <v/>
      </c>
      <c r="Q47" s="53">
        <f>IF(C47="null",0,C47)</f>
        <v/>
      </c>
      <c r="R47" s="53">
        <f>IF(D47="null",0,D47)</f>
        <v/>
      </c>
      <c r="S47" s="53">
        <f>IF(E47="null",0,E47)</f>
        <v/>
      </c>
      <c r="T47" s="53">
        <f>IF(F47="null",0,F47)</f>
        <v/>
      </c>
      <c r="U47" s="53">
        <f>IF(G47="null",0,G47)</f>
        <v/>
      </c>
      <c r="V47" s="53">
        <f>IF(H47="null",0,H47)</f>
        <v/>
      </c>
      <c r="W47" s="53">
        <f>IF(I47="null",0,I47)</f>
        <v/>
      </c>
      <c r="X47" s="53">
        <f>IF(J47="null",0,J47)</f>
        <v/>
      </c>
      <c r="Y47" s="53" t="n"/>
    </row>
    <row customHeight="1" ht="12.95" r="48" s="74">
      <c r="A48" s="102" t="n"/>
      <c r="B48" s="102" t="n"/>
      <c r="C48" s="104" t="n"/>
      <c r="D48" s="104" t="n"/>
      <c r="E48" s="104" t="n"/>
      <c r="F48" s="104" t="n"/>
      <c r="G48" s="104" t="n"/>
      <c r="H48" s="104" t="n"/>
      <c r="I48" s="104" t="n"/>
      <c r="J48" s="104" t="n"/>
      <c r="K48" s="14">
        <f>IF(C48="AB","AB",SUM(LARGE(Q48:S48,{1,2}))+SUM(LARGE(T48:V48,{1,2}))+SUM(LARGE(W48:X48,{1})))</f>
        <v/>
      </c>
      <c r="L48" s="102">
        <f>IF(K48="AB","W",IF(K48&gt;=16, "B", IF(K48&lt;8, "W", "A")))</f>
        <v/>
      </c>
      <c r="Q48" s="53">
        <f>IF(C48="null",0,C48)</f>
        <v/>
      </c>
      <c r="R48" s="53">
        <f>IF(D48="null",0,D48)</f>
        <v/>
      </c>
      <c r="S48" s="53">
        <f>IF(E48="null",0,E48)</f>
        <v/>
      </c>
      <c r="T48" s="53">
        <f>IF(F48="null",0,F48)</f>
        <v/>
      </c>
      <c r="U48" s="53">
        <f>IF(G48="null",0,G48)</f>
        <v/>
      </c>
      <c r="V48" s="53">
        <f>IF(H48="null",0,H48)</f>
        <v/>
      </c>
      <c r="W48" s="53">
        <f>IF(I48="null",0,I48)</f>
        <v/>
      </c>
      <c r="X48" s="53">
        <f>IF(J48="null",0,J48)</f>
        <v/>
      </c>
      <c r="Y48" s="53" t="n"/>
    </row>
    <row customHeight="1" ht="12.95" r="49" s="74">
      <c r="A49" s="102" t="n"/>
      <c r="B49" s="102" t="n"/>
      <c r="C49" s="104" t="n"/>
      <c r="D49" s="104" t="n"/>
      <c r="E49" s="104" t="n"/>
      <c r="F49" s="104" t="n"/>
      <c r="G49" s="104" t="n"/>
      <c r="H49" s="104" t="n"/>
      <c r="I49" s="104" t="n"/>
      <c r="J49" s="104" t="n"/>
      <c r="K49" s="14">
        <f>IF(C49="AB","AB",SUM(LARGE(Q49:S49,{1,2}))+SUM(LARGE(T49:V49,{1,2}))+SUM(LARGE(W49:X49,{1})))</f>
        <v/>
      </c>
      <c r="L49" s="102">
        <f>IF(K49="AB","W",IF(K49&gt;=16, "B", IF(K49&lt;8, "W", "A")))</f>
        <v/>
      </c>
      <c r="Q49" s="53">
        <f>IF(C49="null",0,C49)</f>
        <v/>
      </c>
      <c r="R49" s="53">
        <f>IF(D49="null",0,D49)</f>
        <v/>
      </c>
      <c r="S49" s="53">
        <f>IF(E49="null",0,E49)</f>
        <v/>
      </c>
      <c r="T49" s="53">
        <f>IF(F49="null",0,F49)</f>
        <v/>
      </c>
      <c r="U49" s="53">
        <f>IF(G49="null",0,G49)</f>
        <v/>
      </c>
      <c r="V49" s="53">
        <f>IF(H49="null",0,H49)</f>
        <v/>
      </c>
      <c r="W49" s="53">
        <f>IF(I49="null",0,I49)</f>
        <v/>
      </c>
      <c r="X49" s="53">
        <f>IF(J49="null",0,J49)</f>
        <v/>
      </c>
      <c r="Y49" s="53" t="n"/>
    </row>
    <row customHeight="1" ht="12.95" r="50" s="74">
      <c r="A50" s="102" t="n"/>
      <c r="B50" s="102" t="n"/>
      <c r="C50" s="104" t="n"/>
      <c r="D50" s="104" t="n"/>
      <c r="E50" s="104" t="n"/>
      <c r="F50" s="104" t="n"/>
      <c r="G50" s="104" t="n"/>
      <c r="H50" s="104" t="n"/>
      <c r="I50" s="104" t="n"/>
      <c r="J50" s="104" t="n"/>
      <c r="K50" s="14">
        <f>IF(C50="AB","AB",SUM(LARGE(Q50:S50,{1,2}))+SUM(LARGE(T50:V50,{1,2}))+SUM(LARGE(W50:X50,{1})))</f>
        <v/>
      </c>
      <c r="L50" s="102">
        <f>IF(K50="AB","W",IF(K50&gt;=16, "B", IF(K50&lt;8, "W", "A")))</f>
        <v/>
      </c>
      <c r="Q50" s="53">
        <f>IF(C50="null",0,C50)</f>
        <v/>
      </c>
      <c r="R50" s="53">
        <f>IF(D50="null",0,D50)</f>
        <v/>
      </c>
      <c r="S50" s="53">
        <f>IF(E50="null",0,E50)</f>
        <v/>
      </c>
      <c r="T50" s="53">
        <f>IF(F50="null",0,F50)</f>
        <v/>
      </c>
      <c r="U50" s="53">
        <f>IF(G50="null",0,G50)</f>
        <v/>
      </c>
      <c r="V50" s="53">
        <f>IF(H50="null",0,H50)</f>
        <v/>
      </c>
      <c r="W50" s="53">
        <f>IF(I50="null",0,I50)</f>
        <v/>
      </c>
      <c r="X50" s="53">
        <f>IF(J50="null",0,J50)</f>
        <v/>
      </c>
      <c r="Y50" s="53" t="n"/>
    </row>
    <row customHeight="1" ht="12.95" r="51" s="74">
      <c r="A51" s="102" t="n"/>
      <c r="B51" s="102" t="n"/>
      <c r="C51" s="104" t="n"/>
      <c r="D51" s="104" t="n"/>
      <c r="E51" s="104" t="n"/>
      <c r="F51" s="104" t="n"/>
      <c r="G51" s="104" t="n"/>
      <c r="H51" s="104" t="n"/>
      <c r="I51" s="104" t="n"/>
      <c r="J51" s="104" t="n"/>
      <c r="K51" s="14">
        <f>IF(C51="AB","AB",SUM(LARGE(Q51:S51,{1,2}))+SUM(LARGE(T51:V51,{1,2}))+SUM(LARGE(W51:X51,{1})))</f>
        <v/>
      </c>
      <c r="L51" s="102">
        <f>IF(K51="AB","W",IF(K51&gt;=16, "B", IF(K51&lt;8, "W", "A")))</f>
        <v/>
      </c>
      <c r="Q51" s="53">
        <f>IF(C51="null",0,C51)</f>
        <v/>
      </c>
      <c r="R51" s="53">
        <f>IF(D51="null",0,D51)</f>
        <v/>
      </c>
      <c r="S51" s="53">
        <f>IF(E51="null",0,E51)</f>
        <v/>
      </c>
      <c r="T51" s="53">
        <f>IF(F51="null",0,F51)</f>
        <v/>
      </c>
      <c r="U51" s="53">
        <f>IF(G51="null",0,G51)</f>
        <v/>
      </c>
      <c r="V51" s="53">
        <f>IF(H51="null",0,H51)</f>
        <v/>
      </c>
      <c r="W51" s="53">
        <f>IF(I51="null",0,I51)</f>
        <v/>
      </c>
      <c r="X51" s="53">
        <f>IF(J51="null",0,J51)</f>
        <v/>
      </c>
      <c r="Y51" s="53" t="n"/>
    </row>
    <row customHeight="1" ht="12.95" r="52" s="74">
      <c r="A52" s="102" t="n"/>
      <c r="B52" s="102" t="n"/>
      <c r="C52" s="104" t="n"/>
      <c r="D52" s="104" t="n"/>
      <c r="E52" s="104" t="n"/>
      <c r="F52" s="104" t="n"/>
      <c r="G52" s="104" t="n"/>
      <c r="H52" s="104" t="n"/>
      <c r="I52" s="104" t="n"/>
      <c r="J52" s="104" t="n"/>
      <c r="K52" s="14">
        <f>IF(C52="AB","AB",SUM(LARGE(Q52:S52,{1,2}))+SUM(LARGE(T52:V52,{1,2}))+SUM(LARGE(W52:X52,{1})))</f>
        <v/>
      </c>
      <c r="L52" s="102">
        <f>IF(K52="AB","W",IF(K52&gt;=16, "B", IF(K52&lt;8, "W", "A")))</f>
        <v/>
      </c>
      <c r="Q52" s="53">
        <f>IF(C52="null",0,C52)</f>
        <v/>
      </c>
      <c r="R52" s="53">
        <f>IF(D52="null",0,D52)</f>
        <v/>
      </c>
      <c r="S52" s="53">
        <f>IF(E52="null",0,E52)</f>
        <v/>
      </c>
      <c r="T52" s="53">
        <f>IF(F52="null",0,F52)</f>
        <v/>
      </c>
      <c r="U52" s="53">
        <f>IF(G52="null",0,G52)</f>
        <v/>
      </c>
      <c r="V52" s="53">
        <f>IF(H52="null",0,H52)</f>
        <v/>
      </c>
      <c r="W52" s="53">
        <f>IF(I52="null",0,I52)</f>
        <v/>
      </c>
      <c r="X52" s="53">
        <f>IF(J52="null",0,J52)</f>
        <v/>
      </c>
      <c r="Y52" s="53" t="n"/>
    </row>
    <row customHeight="1" ht="12.95" r="53" s="74">
      <c r="A53" s="102" t="n"/>
      <c r="B53" s="102" t="n"/>
      <c r="C53" s="104" t="n"/>
      <c r="D53" s="104" t="n"/>
      <c r="E53" s="104" t="n"/>
      <c r="F53" s="104" t="n"/>
      <c r="G53" s="104" t="n"/>
      <c r="H53" s="104" t="n"/>
      <c r="I53" s="104" t="n"/>
      <c r="J53" s="104" t="n"/>
      <c r="K53" s="14">
        <f>IF(C53="AB","AB",SUM(LARGE(Q53:S53,{1,2}))+SUM(LARGE(T53:V53,{1,2}))+SUM(LARGE(W53:X53,{1})))</f>
        <v/>
      </c>
      <c r="L53" s="102">
        <f>IF(K53="AB","W",IF(K53&gt;=16, "B", IF(K53&lt;8, "W", "A")))</f>
        <v/>
      </c>
      <c r="Q53" s="53">
        <f>IF(C53="null",0,C53)</f>
        <v/>
      </c>
      <c r="R53" s="53">
        <f>IF(D53="null",0,D53)</f>
        <v/>
      </c>
      <c r="S53" s="53">
        <f>IF(E53="null",0,E53)</f>
        <v/>
      </c>
      <c r="T53" s="53">
        <f>IF(F53="null",0,F53)</f>
        <v/>
      </c>
      <c r="U53" s="53">
        <f>IF(G53="null",0,G53)</f>
        <v/>
      </c>
      <c r="V53" s="53">
        <f>IF(H53="null",0,H53)</f>
        <v/>
      </c>
      <c r="W53" s="53">
        <f>IF(I53="null",0,I53)</f>
        <v/>
      </c>
      <c r="X53" s="53">
        <f>IF(J53="null",0,J53)</f>
        <v/>
      </c>
      <c r="Y53" s="53" t="n"/>
    </row>
    <row customHeight="1" ht="12.95" r="54" s="74">
      <c r="A54" s="102" t="n"/>
      <c r="B54" s="102" t="n"/>
      <c r="C54" s="104" t="n"/>
      <c r="D54" s="104" t="n"/>
      <c r="E54" s="104" t="n"/>
      <c r="F54" s="104" t="n"/>
      <c r="G54" s="104" t="n"/>
      <c r="H54" s="104" t="n"/>
      <c r="I54" s="104" t="n"/>
      <c r="J54" s="104" t="n"/>
      <c r="K54" s="14">
        <f>IF(C54="AB","AB",SUM(LARGE(Q54:S54,{1,2}))+SUM(LARGE(T54:V54,{1,2}))+SUM(LARGE(W54:X54,{1})))</f>
        <v/>
      </c>
      <c r="L54" s="102">
        <f>IF(K54="AB","W",IF(K54&gt;=16, "B", IF(K54&lt;8, "W", "A")))</f>
        <v/>
      </c>
      <c r="Q54" s="53">
        <f>IF(C54="null",0,C54)</f>
        <v/>
      </c>
      <c r="R54" s="53">
        <f>IF(D54="null",0,D54)</f>
        <v/>
      </c>
      <c r="S54" s="53">
        <f>IF(E54="null",0,E54)</f>
        <v/>
      </c>
      <c r="T54" s="53">
        <f>IF(F54="null",0,F54)</f>
        <v/>
      </c>
      <c r="U54" s="53">
        <f>IF(G54="null",0,G54)</f>
        <v/>
      </c>
      <c r="V54" s="53">
        <f>IF(H54="null",0,H54)</f>
        <v/>
      </c>
      <c r="W54" s="53">
        <f>IF(I54="null",0,I54)</f>
        <v/>
      </c>
      <c r="X54" s="53">
        <f>IF(J54="null",0,J54)</f>
        <v/>
      </c>
      <c r="Y54" s="53" t="n"/>
    </row>
    <row customHeight="1" ht="12.95" r="55" s="74">
      <c r="A55" s="102" t="n"/>
      <c r="B55" s="102" t="n"/>
      <c r="C55" s="104" t="n"/>
      <c r="D55" s="104" t="n"/>
      <c r="E55" s="104" t="n"/>
      <c r="F55" s="104" t="n"/>
      <c r="G55" s="104" t="n"/>
      <c r="H55" s="104" t="n"/>
      <c r="I55" s="104" t="n"/>
      <c r="J55" s="104" t="n"/>
      <c r="K55" s="14">
        <f>IF(C55="AB","AB",SUM(LARGE(Q55:S55,{1,2}))+SUM(LARGE(T55:V55,{1,2}))+SUM(LARGE(W55:X55,{1})))</f>
        <v/>
      </c>
      <c r="L55" s="102">
        <f>IF(K55="AB","W",IF(K55&gt;=16, "B", IF(K55&lt;8, "W", "A")))</f>
        <v/>
      </c>
      <c r="Q55" s="53">
        <f>IF(C55="null",0,C55)</f>
        <v/>
      </c>
      <c r="R55" s="53">
        <f>IF(D55="null",0,D55)</f>
        <v/>
      </c>
      <c r="S55" s="53">
        <f>IF(E55="null",0,E55)</f>
        <v/>
      </c>
      <c r="T55" s="53">
        <f>IF(F55="null",0,F55)</f>
        <v/>
      </c>
      <c r="U55" s="53">
        <f>IF(G55="null",0,G55)</f>
        <v/>
      </c>
      <c r="V55" s="53">
        <f>IF(H55="null",0,H55)</f>
        <v/>
      </c>
      <c r="W55" s="53">
        <f>IF(I55="null",0,I55)</f>
        <v/>
      </c>
      <c r="X55" s="53">
        <f>IF(J55="null",0,J55)</f>
        <v/>
      </c>
      <c r="Y55" s="53" t="n"/>
    </row>
    <row customHeight="1" ht="12.95" r="56" s="74">
      <c r="A56" s="102" t="n"/>
      <c r="B56" s="102" t="n"/>
      <c r="C56" s="104" t="n"/>
      <c r="D56" s="104" t="n"/>
      <c r="E56" s="104" t="n"/>
      <c r="F56" s="104" t="n"/>
      <c r="G56" s="104" t="n"/>
      <c r="H56" s="104" t="n"/>
      <c r="I56" s="104" t="n"/>
      <c r="J56" s="104" t="n"/>
      <c r="K56" s="14">
        <f>IF(C56="AB","AB",SUM(LARGE(Q56:S56,{1,2}))+SUM(LARGE(T56:V56,{1,2}))+SUM(LARGE(W56:X56,{1})))</f>
        <v/>
      </c>
      <c r="L56" s="102">
        <f>IF(K56="AB","W",IF(K56&gt;=16, "B", IF(K56&lt;8, "W", "A")))</f>
        <v/>
      </c>
      <c r="Q56" s="53">
        <f>IF(C56="null",0,C56)</f>
        <v/>
      </c>
      <c r="R56" s="53">
        <f>IF(D56="null",0,D56)</f>
        <v/>
      </c>
      <c r="S56" s="53">
        <f>IF(E56="null",0,E56)</f>
        <v/>
      </c>
      <c r="T56" s="53">
        <f>IF(F56="null",0,F56)</f>
        <v/>
      </c>
      <c r="U56" s="53">
        <f>IF(G56="null",0,G56)</f>
        <v/>
      </c>
      <c r="V56" s="53">
        <f>IF(H56="null",0,H56)</f>
        <v/>
      </c>
      <c r="W56" s="53">
        <f>IF(I56="null",0,I56)</f>
        <v/>
      </c>
      <c r="X56" s="53">
        <f>IF(J56="null",0,J56)</f>
        <v/>
      </c>
      <c r="Y56" s="53" t="n"/>
    </row>
    <row customHeight="1" ht="12.95" r="57" s="74">
      <c r="A57" s="102" t="n"/>
      <c r="B57" s="102" t="n"/>
      <c r="C57" s="104" t="n"/>
      <c r="D57" s="104" t="n"/>
      <c r="E57" s="104" t="n"/>
      <c r="F57" s="104" t="n"/>
      <c r="G57" s="104" t="n"/>
      <c r="H57" s="104" t="n"/>
      <c r="I57" s="104" t="n"/>
      <c r="J57" s="104" t="n"/>
      <c r="K57" s="14">
        <f>IF(C57="AB","AB",SUM(LARGE(Q57:S57,{1,2}))+SUM(LARGE(T57:V57,{1,2}))+SUM(LARGE(W57:X57,{1})))</f>
        <v/>
      </c>
      <c r="L57" s="102">
        <f>IF(K57="AB","W",IF(K57&gt;=16, "B", IF(K57&lt;8, "W", "A")))</f>
        <v/>
      </c>
      <c r="Q57" s="53">
        <f>IF(C57="null",0,C57)</f>
        <v/>
      </c>
      <c r="R57" s="53">
        <f>IF(D57="null",0,D57)</f>
        <v/>
      </c>
      <c r="S57" s="53">
        <f>IF(E57="null",0,E57)</f>
        <v/>
      </c>
      <c r="T57" s="53">
        <f>IF(F57="null",0,F57)</f>
        <v/>
      </c>
      <c r="U57" s="53">
        <f>IF(G57="null",0,G57)</f>
        <v/>
      </c>
      <c r="V57" s="53">
        <f>IF(H57="null",0,H57)</f>
        <v/>
      </c>
      <c r="W57" s="53">
        <f>IF(I57="null",0,I57)</f>
        <v/>
      </c>
      <c r="X57" s="53">
        <f>IF(J57="null",0,J57)</f>
        <v/>
      </c>
      <c r="Y57" s="53" t="n"/>
    </row>
    <row customHeight="1" ht="12.95" r="58" s="74">
      <c r="A58" s="102" t="n"/>
      <c r="B58" s="102" t="n"/>
      <c r="C58" s="104" t="n"/>
      <c r="D58" s="104" t="n"/>
      <c r="E58" s="104" t="n"/>
      <c r="F58" s="104" t="n"/>
      <c r="G58" s="104" t="n"/>
      <c r="H58" s="104" t="n"/>
      <c r="I58" s="104" t="n"/>
      <c r="J58" s="104" t="n"/>
      <c r="K58" s="14">
        <f>IF(C58="AB","AB",SUM(LARGE(Q58:S58,{1,2}))+SUM(LARGE(T58:V58,{1,2}))+SUM(LARGE(W58:X58,{1})))</f>
        <v/>
      </c>
      <c r="L58" s="102">
        <f>IF(K58="AB","W",IF(K58&gt;=16, "B", IF(K58&lt;8, "W", "A")))</f>
        <v/>
      </c>
      <c r="Q58" s="53">
        <f>IF(C58="null",0,C58)</f>
        <v/>
      </c>
      <c r="R58" s="53">
        <f>IF(D58="null",0,D58)</f>
        <v/>
      </c>
      <c r="S58" s="53">
        <f>IF(E58="null",0,E58)</f>
        <v/>
      </c>
      <c r="T58" s="53">
        <f>IF(F58="null",0,F58)</f>
        <v/>
      </c>
      <c r="U58" s="53">
        <f>IF(G58="null",0,G58)</f>
        <v/>
      </c>
      <c r="V58" s="53">
        <f>IF(H58="null",0,H58)</f>
        <v/>
      </c>
      <c r="W58" s="53">
        <f>IF(I58="null",0,I58)</f>
        <v/>
      </c>
      <c r="X58" s="53">
        <f>IF(J58="null",0,J58)</f>
        <v/>
      </c>
      <c r="Y58" s="53" t="n"/>
    </row>
    <row customHeight="1" ht="12.95" r="59" s="74">
      <c r="A59" s="102" t="n"/>
      <c r="B59" s="102" t="n"/>
      <c r="C59" s="104" t="n"/>
      <c r="D59" s="104" t="n"/>
      <c r="E59" s="104" t="n"/>
      <c r="F59" s="104" t="n"/>
      <c r="G59" s="104" t="n"/>
      <c r="H59" s="104" t="n"/>
      <c r="I59" s="104" t="n"/>
      <c r="J59" s="104" t="n"/>
      <c r="K59" s="14">
        <f>IF(C59="AB","AB",SUM(LARGE(Q59:S59,{1,2}))+SUM(LARGE(T59:V59,{1,2}))+SUM(LARGE(W59:X59,{1})))</f>
        <v/>
      </c>
      <c r="L59" s="102">
        <f>IF(K59="AB","W",IF(K59&gt;=16, "B", IF(K59&lt;8, "W", "A")))</f>
        <v/>
      </c>
      <c r="Q59" s="53">
        <f>IF(C59="null",0,C59)</f>
        <v/>
      </c>
      <c r="R59" s="53">
        <f>IF(D59="null",0,D59)</f>
        <v/>
      </c>
      <c r="S59" s="53">
        <f>IF(E59="null",0,E59)</f>
        <v/>
      </c>
      <c r="T59" s="53">
        <f>IF(F59="null",0,F59)</f>
        <v/>
      </c>
      <c r="U59" s="53">
        <f>IF(G59="null",0,G59)</f>
        <v/>
      </c>
      <c r="V59" s="53">
        <f>IF(H59="null",0,H59)</f>
        <v/>
      </c>
      <c r="W59" s="53">
        <f>IF(I59="null",0,I59)</f>
        <v/>
      </c>
      <c r="X59" s="53">
        <f>IF(J59="null",0,J59)</f>
        <v/>
      </c>
      <c r="Y59" s="53" t="n"/>
    </row>
    <row customHeight="1" ht="12.95" r="60" s="74">
      <c r="A60" s="102" t="n"/>
      <c r="B60" s="102" t="n"/>
      <c r="C60" s="104" t="n"/>
      <c r="D60" s="104" t="n"/>
      <c r="E60" s="104" t="n"/>
      <c r="F60" s="104" t="n"/>
      <c r="G60" s="104" t="n"/>
      <c r="H60" s="104" t="n"/>
      <c r="I60" s="104" t="n"/>
      <c r="J60" s="104" t="n"/>
      <c r="K60" s="14">
        <f>IF(C60="AB","AB",SUM(LARGE(Q60:S60,{1,2}))+SUM(LARGE(T60:V60,{1,2}))+SUM(LARGE(W60:X60,{1})))</f>
        <v/>
      </c>
      <c r="L60" s="102">
        <f>IF(K60="AB","W",IF(K60&gt;=16, "B", IF(K60&lt;8, "W", "A")))</f>
        <v/>
      </c>
      <c r="Q60" s="53">
        <f>IF(C60="null",0,C60)</f>
        <v/>
      </c>
      <c r="R60" s="53">
        <f>IF(D60="null",0,D60)</f>
        <v/>
      </c>
      <c r="S60" s="53">
        <f>IF(E60="null",0,E60)</f>
        <v/>
      </c>
      <c r="T60" s="53">
        <f>IF(F60="null",0,F60)</f>
        <v/>
      </c>
      <c r="U60" s="53">
        <f>IF(G60="null",0,G60)</f>
        <v/>
      </c>
      <c r="V60" s="53">
        <f>IF(H60="null",0,H60)</f>
        <v/>
      </c>
      <c r="W60" s="53">
        <f>IF(I60="null",0,I60)</f>
        <v/>
      </c>
      <c r="X60" s="53">
        <f>IF(J60="null",0,J60)</f>
        <v/>
      </c>
      <c r="Y60" s="53" t="n"/>
    </row>
    <row customHeight="1" ht="12.95" r="61" s="74">
      <c r="A61" s="102" t="n"/>
      <c r="B61" s="102" t="n"/>
      <c r="C61" s="104" t="n"/>
      <c r="D61" s="104" t="n"/>
      <c r="E61" s="104" t="n"/>
      <c r="F61" s="104" t="n"/>
      <c r="G61" s="104" t="n"/>
      <c r="H61" s="104" t="n"/>
      <c r="I61" s="104" t="n"/>
      <c r="J61" s="104" t="n"/>
      <c r="K61" s="14">
        <f>IF(C61="AB","AB",SUM(LARGE(Q61:S61,{1,2}))+SUM(LARGE(T61:V61,{1,2}))+SUM(LARGE(W61:X61,{1})))</f>
        <v/>
      </c>
      <c r="L61" s="102">
        <f>IF(K61="AB","W",IF(K61&gt;=16, "B", IF(K61&lt;8, "W", "A")))</f>
        <v/>
      </c>
      <c r="Q61" s="53">
        <f>IF(C61="null",0,C61)</f>
        <v/>
      </c>
      <c r="R61" s="53">
        <f>IF(D61="null",0,D61)</f>
        <v/>
      </c>
      <c r="S61" s="53">
        <f>IF(E61="null",0,E61)</f>
        <v/>
      </c>
      <c r="T61" s="53">
        <f>IF(F61="null",0,F61)</f>
        <v/>
      </c>
      <c r="U61" s="53">
        <f>IF(G61="null",0,G61)</f>
        <v/>
      </c>
      <c r="V61" s="53">
        <f>IF(H61="null",0,H61)</f>
        <v/>
      </c>
      <c r="W61" s="53">
        <f>IF(I61="null",0,I61)</f>
        <v/>
      </c>
      <c r="X61" s="53">
        <f>IF(J61="null",0,J61)</f>
        <v/>
      </c>
      <c r="Y61" s="53" t="n"/>
    </row>
    <row customHeight="1" ht="12.95" r="62" s="74">
      <c r="A62" s="102" t="n"/>
      <c r="B62" s="102" t="n"/>
      <c r="C62" s="104" t="n"/>
      <c r="D62" s="104" t="n"/>
      <c r="E62" s="104" t="n"/>
      <c r="F62" s="104" t="n"/>
      <c r="G62" s="104" t="n"/>
      <c r="H62" s="104" t="n"/>
      <c r="I62" s="104" t="n"/>
      <c r="J62" s="104" t="n"/>
      <c r="K62" s="14">
        <f>IF(C62="AB","AB",SUM(LARGE(Q62:S62,{1,2}))+SUM(LARGE(T62:V62,{1,2}))+SUM(LARGE(W62:X62,{1})))</f>
        <v/>
      </c>
      <c r="L62" s="102">
        <f>IF(K62="AB","W",IF(K62&gt;=16, "B", IF(K62&lt;8, "W", "A")))</f>
        <v/>
      </c>
      <c r="Q62" s="53">
        <f>IF(C62="null",0,C62)</f>
        <v/>
      </c>
      <c r="R62" s="53">
        <f>IF(D62="null",0,D62)</f>
        <v/>
      </c>
      <c r="S62" s="53">
        <f>IF(E62="null",0,E62)</f>
        <v/>
      </c>
      <c r="T62" s="53">
        <f>IF(F62="null",0,F62)</f>
        <v/>
      </c>
      <c r="U62" s="53">
        <f>IF(G62="null",0,G62)</f>
        <v/>
      </c>
      <c r="V62" s="53">
        <f>IF(H62="null",0,H62)</f>
        <v/>
      </c>
      <c r="W62" s="53">
        <f>IF(I62="null",0,I62)</f>
        <v/>
      </c>
      <c r="X62" s="53">
        <f>IF(J62="null",0,J62)</f>
        <v/>
      </c>
      <c r="Y62" s="53" t="n"/>
    </row>
    <row customHeight="1" ht="12.95" r="63" s="74">
      <c r="A63" s="102" t="n"/>
      <c r="B63" s="102" t="n"/>
      <c r="C63" s="104" t="n"/>
      <c r="D63" s="104" t="n"/>
      <c r="E63" s="104" t="n"/>
      <c r="F63" s="104" t="n"/>
      <c r="G63" s="104" t="n"/>
      <c r="H63" s="104" t="n"/>
      <c r="I63" s="104" t="n"/>
      <c r="J63" s="104" t="n"/>
      <c r="K63" s="14">
        <f>IF(C63="AB","AB",SUM(LARGE(Q63:S63,{1,2}))+SUM(LARGE(T63:V63,{1,2}))+SUM(LARGE(W63:X63,{1})))</f>
        <v/>
      </c>
      <c r="L63" s="102">
        <f>IF(K63="AB","W",IF(K63&gt;=16, "B", IF(K63&lt;8, "W", "A")))</f>
        <v/>
      </c>
      <c r="Q63" s="53">
        <f>IF(C63="null",0,C63)</f>
        <v/>
      </c>
      <c r="R63" s="53">
        <f>IF(D63="null",0,D63)</f>
        <v/>
      </c>
      <c r="S63" s="53">
        <f>IF(E63="null",0,E63)</f>
        <v/>
      </c>
      <c r="T63" s="53">
        <f>IF(F63="null",0,F63)</f>
        <v/>
      </c>
      <c r="U63" s="53">
        <f>IF(G63="null",0,G63)</f>
        <v/>
      </c>
      <c r="V63" s="53">
        <f>IF(H63="null",0,H63)</f>
        <v/>
      </c>
      <c r="W63" s="53">
        <f>IF(I63="null",0,I63)</f>
        <v/>
      </c>
      <c r="X63" s="53">
        <f>IF(J63="null",0,J63)</f>
        <v/>
      </c>
      <c r="Y63" s="53" t="n"/>
    </row>
    <row customHeight="1" ht="12.95" r="64" s="74">
      <c r="A64" s="102" t="n"/>
      <c r="B64" s="102" t="n"/>
      <c r="C64" s="104" t="n"/>
      <c r="D64" s="104" t="n"/>
      <c r="E64" s="104" t="n"/>
      <c r="F64" s="104" t="n"/>
      <c r="G64" s="104" t="n"/>
      <c r="H64" s="104" t="n"/>
      <c r="I64" s="104" t="n"/>
      <c r="J64" s="104" t="n"/>
      <c r="K64" s="14">
        <f>IF(C64="AB","AB",SUM(LARGE(Q64:S64,{1,2}))+SUM(LARGE(T64:V64,{1,2}))+SUM(LARGE(W64:X64,{1})))</f>
        <v/>
      </c>
      <c r="L64" s="102">
        <f>IF(K64="AB","W",IF(K64&gt;=16, "B", IF(K64&lt;8, "W", "A")))</f>
        <v/>
      </c>
      <c r="Q64" s="53">
        <f>IF(C64="null",0,C64)</f>
        <v/>
      </c>
      <c r="R64" s="53">
        <f>IF(D64="null",0,D64)</f>
        <v/>
      </c>
      <c r="S64" s="53">
        <f>IF(E64="null",0,E64)</f>
        <v/>
      </c>
      <c r="T64" s="53">
        <f>IF(F64="null",0,F64)</f>
        <v/>
      </c>
      <c r="U64" s="53">
        <f>IF(G64="null",0,G64)</f>
        <v/>
      </c>
      <c r="V64" s="53">
        <f>IF(H64="null",0,H64)</f>
        <v/>
      </c>
      <c r="W64" s="53">
        <f>IF(I64="null",0,I64)</f>
        <v/>
      </c>
      <c r="X64" s="53">
        <f>IF(J64="null",0,J64)</f>
        <v/>
      </c>
      <c r="Y64" s="53" t="n"/>
    </row>
    <row customHeight="1" ht="12.95" r="65" s="74">
      <c r="A65" s="102" t="n"/>
      <c r="B65" s="102" t="n"/>
      <c r="C65" s="104" t="n"/>
      <c r="D65" s="104" t="n"/>
      <c r="E65" s="104" t="n"/>
      <c r="F65" s="104" t="n"/>
      <c r="G65" s="104" t="n"/>
      <c r="H65" s="104" t="n"/>
      <c r="I65" s="104" t="n"/>
      <c r="J65" s="104" t="n"/>
      <c r="K65" s="14">
        <f>IF(C65="AB","AB",SUM(LARGE(Q65:S65,{1,2}))+SUM(LARGE(T65:V65,{1,2}))+SUM(LARGE(W65:X65,{1})))</f>
        <v/>
      </c>
      <c r="L65" s="102">
        <f>IF(K65="AB","W",IF(K65&gt;=16, "B", IF(K65&lt;8, "W", "A")))</f>
        <v/>
      </c>
      <c r="Q65" s="53">
        <f>IF(C65="null",0,C65)</f>
        <v/>
      </c>
      <c r="R65" s="53">
        <f>IF(D65="null",0,D65)</f>
        <v/>
      </c>
      <c r="S65" s="53">
        <f>IF(E65="null",0,E65)</f>
        <v/>
      </c>
      <c r="T65" s="53">
        <f>IF(F65="null",0,F65)</f>
        <v/>
      </c>
      <c r="U65" s="53">
        <f>IF(G65="null",0,G65)</f>
        <v/>
      </c>
      <c r="V65" s="53">
        <f>IF(H65="null",0,H65)</f>
        <v/>
      </c>
      <c r="W65" s="53">
        <f>IF(I65="null",0,I65)</f>
        <v/>
      </c>
      <c r="X65" s="53">
        <f>IF(J65="null",0,J65)</f>
        <v/>
      </c>
      <c r="Y65" s="53" t="n"/>
    </row>
    <row customHeight="1" ht="12.95" r="66" s="74">
      <c r="A66" s="102" t="n"/>
      <c r="B66" s="102" t="n"/>
      <c r="C66" s="104" t="n"/>
      <c r="D66" s="104" t="n"/>
      <c r="E66" s="104" t="n"/>
      <c r="F66" s="104" t="n"/>
      <c r="G66" s="104" t="n"/>
      <c r="H66" s="104" t="n"/>
      <c r="I66" s="104" t="n"/>
      <c r="J66" s="104" t="n"/>
      <c r="K66" s="14">
        <f>IF(C66="AB","AB",SUM(LARGE(Q66:S66,{1,2}))+SUM(LARGE(T66:V66,{1,2}))+SUM(LARGE(W66:X66,{1})))</f>
        <v/>
      </c>
      <c r="L66" s="102">
        <f>IF(K66="AB","W",IF(K66&gt;=16, "B", IF(K66&lt;8, "W", "A")))</f>
        <v/>
      </c>
      <c r="Q66" s="53">
        <f>IF(C66="null",0,C66)</f>
        <v/>
      </c>
      <c r="R66" s="53">
        <f>IF(D66="null",0,D66)</f>
        <v/>
      </c>
      <c r="S66" s="53">
        <f>IF(E66="null",0,E66)</f>
        <v/>
      </c>
      <c r="T66" s="53">
        <f>IF(F66="null",0,F66)</f>
        <v/>
      </c>
      <c r="U66" s="53">
        <f>IF(G66="null",0,G66)</f>
        <v/>
      </c>
      <c r="V66" s="53">
        <f>IF(H66="null",0,H66)</f>
        <v/>
      </c>
      <c r="W66" s="53">
        <f>IF(I66="null",0,I66)</f>
        <v/>
      </c>
      <c r="X66" s="53">
        <f>IF(J66="null",0,J66)</f>
        <v/>
      </c>
      <c r="Y66" s="53" t="n"/>
    </row>
    <row customHeight="1" ht="12.95" r="67" s="74">
      <c r="A67" s="102" t="n"/>
      <c r="B67" s="102" t="n"/>
      <c r="C67" s="104" t="n"/>
      <c r="D67" s="104" t="n"/>
      <c r="E67" s="104" t="n"/>
      <c r="F67" s="104" t="n"/>
      <c r="G67" s="104" t="n"/>
      <c r="H67" s="104" t="n"/>
      <c r="I67" s="104" t="n"/>
      <c r="J67" s="104" t="n"/>
      <c r="K67" s="14">
        <f>IF(C67="AB","AB",SUM(LARGE(Q67:S67,{1,2}))+SUM(LARGE(T67:V67,{1,2}))+SUM(LARGE(W67:X67,{1})))</f>
        <v/>
      </c>
      <c r="L67" s="102">
        <f>IF(K67="AB","W",IF(K67&gt;=16, "B", IF(K67&lt;8, "W", "A")))</f>
        <v/>
      </c>
      <c r="Q67" s="53">
        <f>IF(C67="null",0,C67)</f>
        <v/>
      </c>
      <c r="R67" s="53">
        <f>IF(D67="null",0,D67)</f>
        <v/>
      </c>
      <c r="S67" s="53">
        <f>IF(E67="null",0,E67)</f>
        <v/>
      </c>
      <c r="T67" s="53">
        <f>IF(F67="null",0,F67)</f>
        <v/>
      </c>
      <c r="U67" s="53">
        <f>IF(G67="null",0,G67)</f>
        <v/>
      </c>
      <c r="V67" s="53">
        <f>IF(H67="null",0,H67)</f>
        <v/>
      </c>
      <c r="W67" s="53">
        <f>IF(I67="null",0,I67)</f>
        <v/>
      </c>
      <c r="X67" s="53">
        <f>IF(J67="null",0,J67)</f>
        <v/>
      </c>
      <c r="Y67" s="53" t="n"/>
    </row>
    <row customHeight="1" ht="12.95" r="68" s="74">
      <c r="A68" s="102" t="n"/>
      <c r="B68" s="102" t="n"/>
      <c r="C68" s="104" t="n"/>
      <c r="D68" s="104" t="n"/>
      <c r="E68" s="104" t="n"/>
      <c r="F68" s="104" t="n"/>
      <c r="G68" s="104" t="n"/>
      <c r="H68" s="104" t="n"/>
      <c r="I68" s="104" t="n"/>
      <c r="J68" s="104" t="n"/>
      <c r="K68" s="14">
        <f>IF(C68="AB","AB",SUM(LARGE(Q68:S68,{1,2}))+SUM(LARGE(T68:V68,{1,2}))+SUM(LARGE(W68:X68,{1})))</f>
        <v/>
      </c>
      <c r="L68" s="102">
        <f>IF(K68="AB","W",IF(K68&gt;=16, "B", IF(K68&lt;8, "W", "A")))</f>
        <v/>
      </c>
      <c r="Q68" s="53">
        <f>IF(C68="null",0,C68)</f>
        <v/>
      </c>
      <c r="R68" s="53">
        <f>IF(D68="null",0,D68)</f>
        <v/>
      </c>
      <c r="S68" s="53">
        <f>IF(E68="null",0,E68)</f>
        <v/>
      </c>
      <c r="T68" s="53">
        <f>IF(F68="null",0,F68)</f>
        <v/>
      </c>
      <c r="U68" s="53">
        <f>IF(G68="null",0,G68)</f>
        <v/>
      </c>
      <c r="V68" s="53">
        <f>IF(H68="null",0,H68)</f>
        <v/>
      </c>
      <c r="W68" s="53">
        <f>IF(I68="null",0,I68)</f>
        <v/>
      </c>
      <c r="X68" s="53">
        <f>IF(J68="null",0,J68)</f>
        <v/>
      </c>
      <c r="Y68" s="53" t="n"/>
    </row>
    <row customHeight="1" ht="12.95" r="69" s="74">
      <c r="A69" s="102" t="n"/>
      <c r="B69" s="102" t="n"/>
      <c r="C69" s="104" t="n"/>
      <c r="D69" s="104" t="n"/>
      <c r="E69" s="104" t="n"/>
      <c r="F69" s="104" t="n"/>
      <c r="G69" s="104" t="n"/>
      <c r="H69" s="104" t="n"/>
      <c r="I69" s="104" t="n"/>
      <c r="J69" s="104" t="n"/>
      <c r="K69" s="14">
        <f>IF(C69="AB","AB",SUM(LARGE(Q69:S69,{1,2}))+SUM(LARGE(T69:V69,{1,2}))+SUM(LARGE(W69:X69,{1})))</f>
        <v/>
      </c>
      <c r="L69" s="102">
        <f>IF(K69="AB","W",IF(K69&gt;=16, "B", IF(K69&lt;8, "W", "A")))</f>
        <v/>
      </c>
      <c r="Q69" s="53">
        <f>IF(C69="null",0,C69)</f>
        <v/>
      </c>
      <c r="R69" s="53">
        <f>IF(D69="null",0,D69)</f>
        <v/>
      </c>
      <c r="S69" s="53">
        <f>IF(E69="null",0,E69)</f>
        <v/>
      </c>
      <c r="T69" s="53">
        <f>IF(F69="null",0,F69)</f>
        <v/>
      </c>
      <c r="U69" s="53">
        <f>IF(G69="null",0,G69)</f>
        <v/>
      </c>
      <c r="V69" s="53">
        <f>IF(H69="null",0,H69)</f>
        <v/>
      </c>
      <c r="W69" s="53">
        <f>IF(I69="null",0,I69)</f>
        <v/>
      </c>
      <c r="X69" s="53">
        <f>IF(J69="null",0,J69)</f>
        <v/>
      </c>
      <c r="Y69" s="53" t="n"/>
    </row>
    <row customHeight="1" ht="12.95" r="70" s="74">
      <c r="A70" s="102" t="n"/>
      <c r="B70" s="102" t="n"/>
      <c r="C70" s="104" t="n"/>
      <c r="D70" s="104" t="n"/>
      <c r="E70" s="104" t="n"/>
      <c r="F70" s="104" t="n"/>
      <c r="G70" s="104" t="n"/>
      <c r="H70" s="104" t="n"/>
      <c r="I70" s="104" t="n"/>
      <c r="J70" s="104" t="n"/>
      <c r="K70" s="14">
        <f>IF(C70="AB","AB",SUM(LARGE(Q70:S70,{1,2}))+SUM(LARGE(T70:V70,{1,2}))+SUM(LARGE(W70:X70,{1})))</f>
        <v/>
      </c>
      <c r="L70" s="102">
        <f>IF(K70="AB","W",IF(K70&gt;=16, "B", IF(K70&lt;8, "W", "A")))</f>
        <v/>
      </c>
      <c r="Q70" s="53">
        <f>IF(C70="null",0,C70)</f>
        <v/>
      </c>
      <c r="R70" s="53">
        <f>IF(D70="null",0,D70)</f>
        <v/>
      </c>
      <c r="S70" s="53">
        <f>IF(E70="null",0,E70)</f>
        <v/>
      </c>
      <c r="T70" s="53">
        <f>IF(F70="null",0,F70)</f>
        <v/>
      </c>
      <c r="U70" s="53">
        <f>IF(G70="null",0,G70)</f>
        <v/>
      </c>
      <c r="V70" s="53">
        <f>IF(H70="null",0,H70)</f>
        <v/>
      </c>
      <c r="W70" s="53">
        <f>IF(I70="null",0,I70)</f>
        <v/>
      </c>
      <c r="X70" s="53">
        <f>IF(J70="null",0,J70)</f>
        <v/>
      </c>
      <c r="Y70" s="53" t="n"/>
    </row>
    <row customHeight="1" ht="12.95" r="71" s="74">
      <c r="A71" s="102" t="n"/>
      <c r="B71" s="102" t="n"/>
      <c r="C71" s="104" t="n"/>
      <c r="D71" s="104" t="n"/>
      <c r="E71" s="104" t="n"/>
      <c r="F71" s="104" t="n"/>
      <c r="G71" s="104" t="n"/>
      <c r="H71" s="104" t="n"/>
      <c r="I71" s="104" t="n"/>
      <c r="J71" s="104" t="n"/>
      <c r="K71" s="14">
        <f>IF(C71="AB","AB",SUM(LARGE(Q71:S71,{1,2}))+SUM(LARGE(T71:V71,{1,2}))+SUM(LARGE(W71:X71,{1})))</f>
        <v/>
      </c>
      <c r="L71" s="102">
        <f>IF(K71="AB","W",IF(K71&gt;=16, "B", IF(K71&lt;8, "W", "A")))</f>
        <v/>
      </c>
      <c r="Q71" s="53">
        <f>IF(C71="null",0,C71)</f>
        <v/>
      </c>
      <c r="R71" s="53">
        <f>IF(D71="null",0,D71)</f>
        <v/>
      </c>
      <c r="S71" s="53">
        <f>IF(E71="null",0,E71)</f>
        <v/>
      </c>
      <c r="T71" s="53">
        <f>IF(F71="null",0,F71)</f>
        <v/>
      </c>
      <c r="U71" s="53">
        <f>IF(G71="null",0,G71)</f>
        <v/>
      </c>
      <c r="V71" s="53">
        <f>IF(H71="null",0,H71)</f>
        <v/>
      </c>
      <c r="W71" s="53">
        <f>IF(I71="null",0,I71)</f>
        <v/>
      </c>
      <c r="X71" s="53">
        <f>IF(J71="null",0,J71)</f>
        <v/>
      </c>
      <c r="Y71" s="53" t="n"/>
    </row>
    <row customHeight="1" ht="12.95" r="72" s="74">
      <c r="A72" s="102" t="n"/>
      <c r="B72" s="102" t="n"/>
      <c r="C72" s="104" t="n"/>
      <c r="D72" s="104" t="n"/>
      <c r="E72" s="104" t="n"/>
      <c r="F72" s="104" t="n"/>
      <c r="G72" s="104" t="n"/>
      <c r="H72" s="104" t="n"/>
      <c r="I72" s="104" t="n"/>
      <c r="J72" s="104" t="n"/>
      <c r="K72" s="14">
        <f>IF(C72="AB","AB",SUM(LARGE(Q72:S72,{1,2}))+SUM(LARGE(T72:V72,{1,2}))+SUM(LARGE(W72:X72,{1})))</f>
        <v/>
      </c>
      <c r="L72" s="102">
        <f>IF(K72="AB","W",IF(K72&gt;=16, "B", IF(K72&lt;8, "W", "A")))</f>
        <v/>
      </c>
      <c r="Q72" s="53">
        <f>IF(C72="null",0,C72)</f>
        <v/>
      </c>
      <c r="R72" s="53">
        <f>IF(D72="null",0,D72)</f>
        <v/>
      </c>
      <c r="S72" s="53">
        <f>IF(E72="null",0,E72)</f>
        <v/>
      </c>
      <c r="T72" s="53">
        <f>IF(F72="null",0,F72)</f>
        <v/>
      </c>
      <c r="U72" s="53">
        <f>IF(G72="null",0,G72)</f>
        <v/>
      </c>
      <c r="V72" s="53">
        <f>IF(H72="null",0,H72)</f>
        <v/>
      </c>
      <c r="W72" s="53">
        <f>IF(I72="null",0,I72)</f>
        <v/>
      </c>
      <c r="X72" s="53">
        <f>IF(J72="null",0,J72)</f>
        <v/>
      </c>
      <c r="Y72" s="53" t="n"/>
    </row>
    <row customHeight="1" ht="12.95" r="73" s="74">
      <c r="A73" s="102" t="n"/>
      <c r="B73" s="102" t="n"/>
      <c r="C73" s="104" t="n"/>
      <c r="D73" s="104" t="n"/>
      <c r="E73" s="104" t="n"/>
      <c r="F73" s="104" t="n"/>
      <c r="G73" s="104" t="n"/>
      <c r="H73" s="104" t="n"/>
      <c r="I73" s="104" t="n"/>
      <c r="J73" s="104" t="n"/>
      <c r="K73" s="14">
        <f>IF(C73="AB","AB",SUM(LARGE(Q73:S73,{1,2}))+SUM(LARGE(T73:V73,{1,2}))+SUM(LARGE(W73:X73,{1})))</f>
        <v/>
      </c>
      <c r="L73" s="102">
        <f>IF(K73="AB","W",IF(K73&gt;=16, "B", IF(K73&lt;8, "W", "A")))</f>
        <v/>
      </c>
      <c r="Q73" s="53">
        <f>IF(C73="null",0,C73)</f>
        <v/>
      </c>
      <c r="R73" s="53">
        <f>IF(D73="null",0,D73)</f>
        <v/>
      </c>
      <c r="S73" s="53">
        <f>IF(E73="null",0,E73)</f>
        <v/>
      </c>
      <c r="T73" s="53">
        <f>IF(F73="null",0,F73)</f>
        <v/>
      </c>
      <c r="U73" s="53">
        <f>IF(G73="null",0,G73)</f>
        <v/>
      </c>
      <c r="V73" s="53">
        <f>IF(H73="null",0,H73)</f>
        <v/>
      </c>
      <c r="W73" s="53">
        <f>IF(I73="null",0,I73)</f>
        <v/>
      </c>
      <c r="X73" s="53">
        <f>IF(J73="null",0,J73)</f>
        <v/>
      </c>
      <c r="Y73" s="53" t="n"/>
    </row>
    <row customHeight="1" ht="12.95" r="74" s="74">
      <c r="A74" s="102" t="n"/>
      <c r="B74" s="102" t="n"/>
      <c r="C74" s="104" t="n"/>
      <c r="D74" s="104" t="n"/>
      <c r="E74" s="104" t="n"/>
      <c r="F74" s="104" t="n"/>
      <c r="G74" s="104" t="n"/>
      <c r="H74" s="104" t="n"/>
      <c r="I74" s="104" t="n"/>
      <c r="J74" s="104" t="n"/>
      <c r="K74" s="14">
        <f>IF(C74="AB","AB",SUM(LARGE(Q74:S74,{1,2}))+SUM(LARGE(T74:V74,{1,2}))+SUM(LARGE(W74:X74,{1})))</f>
        <v/>
      </c>
      <c r="L74" s="102">
        <f>IF(K74="AB","W",IF(K74&gt;=16, "B", IF(K74&lt;8, "W", "A")))</f>
        <v/>
      </c>
      <c r="Q74" s="53">
        <f>IF(C74="null",0,C74)</f>
        <v/>
      </c>
      <c r="R74" s="53">
        <f>IF(D74="null",0,D74)</f>
        <v/>
      </c>
      <c r="S74" s="53">
        <f>IF(E74="null",0,E74)</f>
        <v/>
      </c>
      <c r="T74" s="53">
        <f>IF(F74="null",0,F74)</f>
        <v/>
      </c>
      <c r="U74" s="53">
        <f>IF(G74="null",0,G74)</f>
        <v/>
      </c>
      <c r="V74" s="53">
        <f>IF(H74="null",0,H74)</f>
        <v/>
      </c>
      <c r="W74" s="53">
        <f>IF(I74="null",0,I74)</f>
        <v/>
      </c>
      <c r="X74" s="53">
        <f>IF(J74="null",0,J74)</f>
        <v/>
      </c>
      <c r="Y74" s="53" t="n"/>
    </row>
    <row customHeight="1" ht="12.95" r="75" s="74">
      <c r="A75" s="102" t="n"/>
      <c r="B75" s="102" t="n"/>
      <c r="C75" s="104" t="n"/>
      <c r="D75" s="104" t="n"/>
      <c r="E75" s="104" t="n"/>
      <c r="F75" s="104" t="n"/>
      <c r="G75" s="104" t="n"/>
      <c r="H75" s="104" t="n"/>
      <c r="I75" s="104" t="n"/>
      <c r="J75" s="104" t="n"/>
      <c r="K75" s="14">
        <f>IF(C75="AB","AB",SUM(LARGE(Q75:S75,{1,2}))+SUM(LARGE(T75:V75,{1,2}))+SUM(LARGE(W75:X75,{1})))</f>
        <v/>
      </c>
      <c r="L75" s="102">
        <f>IF(K75="AB","W",IF(K75&gt;=16, "B", IF(K75&lt;8, "W", "A")))</f>
        <v/>
      </c>
      <c r="Q75" s="53">
        <f>IF(C75="null",0,C75)</f>
        <v/>
      </c>
      <c r="R75" s="53">
        <f>IF(D75="null",0,D75)</f>
        <v/>
      </c>
      <c r="S75" s="53">
        <f>IF(E75="null",0,E75)</f>
        <v/>
      </c>
      <c r="T75" s="53">
        <f>IF(F75="null",0,F75)</f>
        <v/>
      </c>
      <c r="U75" s="53">
        <f>IF(G75="null",0,G75)</f>
        <v/>
      </c>
      <c r="V75" s="53">
        <f>IF(H75="null",0,H75)</f>
        <v/>
      </c>
      <c r="W75" s="53">
        <f>IF(I75="null",0,I75)</f>
        <v/>
      </c>
      <c r="X75" s="53">
        <f>IF(J75="null",0,J75)</f>
        <v/>
      </c>
      <c r="Y75" s="53" t="n"/>
    </row>
    <row customHeight="1" ht="12.95" r="76" s="74">
      <c r="A76" s="102" t="n"/>
      <c r="B76" s="102" t="n"/>
      <c r="C76" s="104" t="n"/>
      <c r="D76" s="104" t="n"/>
      <c r="E76" s="104" t="n"/>
      <c r="F76" s="104" t="n"/>
      <c r="G76" s="104" t="n"/>
      <c r="H76" s="104" t="n"/>
      <c r="I76" s="104" t="n"/>
      <c r="J76" s="104" t="n"/>
      <c r="K76" s="14">
        <f>IF(C76="AB","AB",SUM(LARGE(Q76:S76,{1,2}))+SUM(LARGE(T76:V76,{1,2}))+SUM(LARGE(W76:X76,{1})))</f>
        <v/>
      </c>
      <c r="L76" s="102">
        <f>IF(K76="AB","W",IF(K76&gt;=16, "B", IF(K76&lt;8, "W", "A")))</f>
        <v/>
      </c>
      <c r="Q76" s="53">
        <f>IF(C76="null",0,C76)</f>
        <v/>
      </c>
      <c r="R76" s="53">
        <f>IF(D76="null",0,D76)</f>
        <v/>
      </c>
      <c r="S76" s="53">
        <f>IF(E76="null",0,E76)</f>
        <v/>
      </c>
      <c r="T76" s="53">
        <f>IF(F76="null",0,F76)</f>
        <v/>
      </c>
      <c r="U76" s="53">
        <f>IF(G76="null",0,G76)</f>
        <v/>
      </c>
      <c r="V76" s="53">
        <f>IF(H76="null",0,H76)</f>
        <v/>
      </c>
      <c r="W76" s="53">
        <f>IF(I76="null",0,I76)</f>
        <v/>
      </c>
      <c r="X76" s="53">
        <f>IF(J76="null",0,J76)</f>
        <v/>
      </c>
      <c r="Y76" s="53" t="n"/>
    </row>
    <row customHeight="1" ht="12.95" r="77" s="74">
      <c r="A77" s="102" t="n"/>
      <c r="B77" s="102" t="n"/>
      <c r="C77" s="104" t="n"/>
      <c r="D77" s="104" t="n"/>
      <c r="E77" s="104" t="n"/>
      <c r="F77" s="104" t="n"/>
      <c r="G77" s="104" t="n"/>
      <c r="H77" s="104" t="n"/>
      <c r="I77" s="104" t="n"/>
      <c r="J77" s="104" t="n"/>
      <c r="K77" s="14">
        <f>IF(C77="AB","AB",SUM(LARGE(Q77:S77,{1,2}))+SUM(LARGE(T77:V77,{1,2}))+SUM(LARGE(W77:X77,{1})))</f>
        <v/>
      </c>
      <c r="L77" s="102">
        <f>IF(K77="AB","W",IF(K77&gt;=16, "B", IF(K77&lt;8, "W", "A")))</f>
        <v/>
      </c>
      <c r="Q77" s="53">
        <f>IF(C77="null",0,C77)</f>
        <v/>
      </c>
      <c r="R77" s="53">
        <f>IF(D77="null",0,D77)</f>
        <v/>
      </c>
      <c r="S77" s="53">
        <f>IF(E77="null",0,E77)</f>
        <v/>
      </c>
      <c r="T77" s="53">
        <f>IF(F77="null",0,F77)</f>
        <v/>
      </c>
      <c r="U77" s="53">
        <f>IF(G77="null",0,G77)</f>
        <v/>
      </c>
      <c r="V77" s="53">
        <f>IF(H77="null",0,H77)</f>
        <v/>
      </c>
      <c r="W77" s="53">
        <f>IF(I77="null",0,I77)</f>
        <v/>
      </c>
      <c r="X77" s="53">
        <f>IF(J77="null",0,J77)</f>
        <v/>
      </c>
      <c r="Y77" s="53" t="n"/>
    </row>
    <row customHeight="1" ht="12.95" r="78" s="74">
      <c r="A78" s="102" t="n"/>
      <c r="B78" s="102" t="n"/>
      <c r="C78" s="104" t="n"/>
      <c r="D78" s="104" t="n"/>
      <c r="E78" s="104" t="n"/>
      <c r="F78" s="104" t="n"/>
      <c r="G78" s="104" t="n"/>
      <c r="H78" s="104" t="n"/>
      <c r="I78" s="104" t="n"/>
      <c r="J78" s="104" t="n"/>
      <c r="K78" s="14">
        <f>IF(C78="AB","AB",SUM(LARGE(Q78:S78,{1,2}))+SUM(LARGE(T78:V78,{1,2}))+SUM(LARGE(W78:X78,{1})))</f>
        <v/>
      </c>
      <c r="L78" s="102">
        <f>IF(K78="AB","W",IF(K78&gt;=16, "B", IF(K78&lt;8, "W", "A")))</f>
        <v/>
      </c>
      <c r="Q78" s="53">
        <f>IF(C78="null",0,C78)</f>
        <v/>
      </c>
      <c r="R78" s="53">
        <f>IF(D78="null",0,D78)</f>
        <v/>
      </c>
      <c r="S78" s="53">
        <f>IF(E78="null",0,E78)</f>
        <v/>
      </c>
      <c r="T78" s="53">
        <f>IF(F78="null",0,F78)</f>
        <v/>
      </c>
      <c r="U78" s="53">
        <f>IF(G78="null",0,G78)</f>
        <v/>
      </c>
      <c r="V78" s="53">
        <f>IF(H78="null",0,H78)</f>
        <v/>
      </c>
      <c r="W78" s="53">
        <f>IF(I78="null",0,I78)</f>
        <v/>
      </c>
      <c r="X78" s="53">
        <f>IF(J78="null",0,J78)</f>
        <v/>
      </c>
      <c r="Y78" s="53" t="n"/>
    </row>
    <row customHeight="1" ht="12.95" r="79" s="74">
      <c r="A79" s="102" t="n"/>
      <c r="B79" s="102" t="n"/>
      <c r="C79" s="104" t="n"/>
      <c r="D79" s="104" t="n"/>
      <c r="E79" s="104" t="n"/>
      <c r="F79" s="104" t="n"/>
      <c r="G79" s="104" t="n"/>
      <c r="H79" s="104" t="n"/>
      <c r="I79" s="104" t="n"/>
      <c r="J79" s="104" t="n"/>
      <c r="K79" s="14">
        <f>IF(C79="AB","AB",SUM(LARGE(Q79:S79,{1,2}))+SUM(LARGE(T79:V79,{1,2}))+SUM(LARGE(W79:X79,{1})))</f>
        <v/>
      </c>
      <c r="L79" s="102">
        <f>IF(K79="AB","W",IF(K79&gt;=16, "B", IF(K79&lt;8, "W", "A")))</f>
        <v/>
      </c>
      <c r="Q79" s="53">
        <f>IF(C79="null",0,C79)</f>
        <v/>
      </c>
      <c r="R79" s="53">
        <f>IF(D79="null",0,D79)</f>
        <v/>
      </c>
      <c r="S79" s="53">
        <f>IF(E79="null",0,E79)</f>
        <v/>
      </c>
      <c r="T79" s="53">
        <f>IF(F79="null",0,F79)</f>
        <v/>
      </c>
      <c r="U79" s="53">
        <f>IF(G79="null",0,G79)</f>
        <v/>
      </c>
      <c r="V79" s="53">
        <f>IF(H79="null",0,H79)</f>
        <v/>
      </c>
      <c r="W79" s="53">
        <f>IF(I79="null",0,I79)</f>
        <v/>
      </c>
      <c r="X79" s="53">
        <f>IF(J79="null",0,J79)</f>
        <v/>
      </c>
      <c r="Y79" s="53" t="n"/>
    </row>
    <row customHeight="1" ht="12.95" r="80" s="74">
      <c r="A80" s="102" t="n"/>
      <c r="B80" s="102" t="n"/>
      <c r="C80" s="104" t="n"/>
      <c r="D80" s="104" t="n"/>
      <c r="E80" s="104" t="n"/>
      <c r="F80" s="104" t="n"/>
      <c r="G80" s="104" t="n"/>
      <c r="H80" s="104" t="n"/>
      <c r="I80" s="104" t="n"/>
      <c r="J80" s="104" t="n"/>
      <c r="K80" s="14">
        <f>IF(C80="AB","AB",SUM(LARGE(Q80:S80,{1,2}))+SUM(LARGE(T80:V80,{1,2}))+SUM(LARGE(W80:X80,{1})))</f>
        <v/>
      </c>
      <c r="L80" s="102">
        <f>IF(K80="AB","W",IF(K80&gt;=16, "B", IF(K80&lt;8, "W", "A")))</f>
        <v/>
      </c>
      <c r="Q80" s="53">
        <f>IF(C80="null",0,C80)</f>
        <v/>
      </c>
      <c r="R80" s="53">
        <f>IF(D80="null",0,D80)</f>
        <v/>
      </c>
      <c r="S80" s="53">
        <f>IF(E80="null",0,E80)</f>
        <v/>
      </c>
      <c r="T80" s="53">
        <f>IF(F80="null",0,F80)</f>
        <v/>
      </c>
      <c r="U80" s="53">
        <f>IF(G80="null",0,G80)</f>
        <v/>
      </c>
      <c r="V80" s="53">
        <f>IF(H80="null",0,H80)</f>
        <v/>
      </c>
      <c r="W80" s="53">
        <f>IF(I80="null",0,I80)</f>
        <v/>
      </c>
      <c r="X80" s="53">
        <f>IF(J80="null",0,J80)</f>
        <v/>
      </c>
      <c r="Y80" s="53" t="n"/>
    </row>
    <row customHeight="1" ht="12.95" r="81" s="74">
      <c r="A81" s="102" t="n"/>
      <c r="B81" s="102" t="n"/>
      <c r="C81" s="104" t="n"/>
      <c r="D81" s="104" t="n"/>
      <c r="E81" s="104" t="n"/>
      <c r="F81" s="104" t="n"/>
      <c r="G81" s="104" t="n"/>
      <c r="H81" s="104" t="n"/>
      <c r="I81" s="104" t="n"/>
      <c r="J81" s="104" t="n"/>
      <c r="K81" s="14">
        <f>IF(C81="AB","AB",SUM(LARGE(Q81:S81,{1,2}))+SUM(LARGE(T81:V81,{1,2}))+SUM(LARGE(W81:X81,{1})))</f>
        <v/>
      </c>
      <c r="L81" s="102">
        <f>IF(K81="AB","W",IF(K81&gt;=16, "B", IF(K81&lt;8, "W", "A")))</f>
        <v/>
      </c>
      <c r="Q81" s="53">
        <f>IF(C81="null",0,C81)</f>
        <v/>
      </c>
      <c r="R81" s="53">
        <f>IF(D81="null",0,D81)</f>
        <v/>
      </c>
      <c r="S81" s="53">
        <f>IF(E81="null",0,E81)</f>
        <v/>
      </c>
      <c r="T81" s="53">
        <f>IF(F81="null",0,F81)</f>
        <v/>
      </c>
      <c r="U81" s="53">
        <f>IF(G81="null",0,G81)</f>
        <v/>
      </c>
      <c r="V81" s="53">
        <f>IF(H81="null",0,H81)</f>
        <v/>
      </c>
      <c r="W81" s="53">
        <f>IF(I81="null",0,I81)</f>
        <v/>
      </c>
      <c r="X81" s="53">
        <f>IF(J81="null",0,J81)</f>
        <v/>
      </c>
      <c r="Y81" s="53" t="n"/>
    </row>
    <row customHeight="1" ht="12.95" r="82" s="74">
      <c r="A82" s="79" t="n"/>
      <c r="B82" s="79" t="n"/>
      <c r="C82" s="38" t="n"/>
      <c r="D82" s="38" t="n"/>
      <c r="E82" s="38" t="n"/>
      <c r="F82" s="38" t="n"/>
      <c r="G82" s="38" t="n"/>
      <c r="H82" s="38" t="n"/>
      <c r="I82" s="38" t="n"/>
      <c r="J82" s="38" t="n"/>
      <c r="K82" s="44" t="n"/>
      <c r="L82" s="79" t="n"/>
      <c r="Q82" s="53" t="n"/>
      <c r="R82" s="53" t="n"/>
      <c r="S82" s="53" t="n"/>
      <c r="T82" s="53" t="n"/>
      <c r="U82" s="53" t="n"/>
      <c r="V82" s="53" t="n"/>
      <c r="W82" s="53" t="n"/>
      <c r="X82" s="53" t="n"/>
      <c r="Y82" s="53" t="n"/>
    </row>
    <row customHeight="1" ht="12.95" r="83" s="74">
      <c r="A83" s="79" t="n"/>
      <c r="B83" s="79" t="n"/>
      <c r="C83" s="38" t="n"/>
      <c r="D83" s="38" t="n"/>
      <c r="E83" s="38" t="n"/>
      <c r="F83" s="38" t="n"/>
      <c r="G83" s="38" t="n"/>
      <c r="H83" s="38" t="n"/>
      <c r="I83" s="38" t="n"/>
      <c r="J83" s="38" t="n"/>
      <c r="K83" s="44" t="n"/>
      <c r="L83" s="79" t="n"/>
    </row>
    <row customHeight="1" ht="12.95" r="84" s="74">
      <c r="A84" s="79" t="n"/>
      <c r="B84" s="79" t="n"/>
      <c r="C84" s="38" t="n"/>
      <c r="D84" s="38" t="n"/>
      <c r="E84" s="38" t="n"/>
      <c r="F84" s="38" t="n"/>
      <c r="G84" s="38" t="n"/>
      <c r="H84" s="38" t="n"/>
      <c r="I84" s="38" t="n"/>
      <c r="J84" s="38" t="n"/>
      <c r="K84" s="44" t="n"/>
      <c r="L84" s="79" t="n"/>
    </row>
    <row customHeight="1" ht="12.95" r="85" s="74">
      <c r="A85" s="79" t="n"/>
      <c r="B85" s="79" t="n"/>
      <c r="C85" s="38" t="n"/>
      <c r="D85" s="38" t="n"/>
      <c r="E85" s="38" t="n"/>
      <c r="F85" s="38" t="n"/>
      <c r="G85" s="38" t="n"/>
      <c r="H85" s="38" t="n"/>
      <c r="I85" s="38" t="n"/>
      <c r="J85" s="38" t="n"/>
      <c r="K85" s="44" t="n"/>
      <c r="L85" s="79" t="n"/>
    </row>
    <row customFormat="1" customHeight="1" ht="12.95" r="86" s="79"/>
    <row customFormat="1" customHeight="1" ht="12.95" r="87" s="79" thickBot="1"/>
    <row customHeight="1" ht="19.5" r="88" s="74" thickBot="1">
      <c r="A88" s="107" t="inlineStr">
        <is>
          <t>Total Marks</t>
        </is>
      </c>
      <c r="B88" s="82" t="n"/>
      <c r="C88" s="98">
        <f>SUM(C12:C81)</f>
        <v/>
      </c>
      <c r="D88" s="98">
        <f>SUM(D12:D81)</f>
        <v/>
      </c>
      <c r="E88" s="98">
        <f>SUM(E12:E81)</f>
        <v/>
      </c>
      <c r="F88" s="98">
        <f>SUM(F12:F81)</f>
        <v/>
      </c>
      <c r="G88" s="98">
        <f>SUM(G12:G81)</f>
        <v/>
      </c>
      <c r="H88" s="98">
        <f>SUM(H12:H81)</f>
        <v/>
      </c>
      <c r="I88" s="98">
        <f>SUM(I12:I81)</f>
        <v/>
      </c>
      <c r="J88" s="98">
        <f>SUM(J12:J81)</f>
        <v/>
      </c>
      <c r="K88" s="60">
        <f>SUM(C88,D88,E88,F88,G88,,H88,I88,J88)</f>
        <v/>
      </c>
      <c r="L88" s="98">
        <f>COUNTIF(L12:L81,"W")</f>
        <v/>
      </c>
    </row>
    <row customHeight="1" ht="27.75" r="89" s="74" thickBot="1">
      <c r="A89" s="82" t="inlineStr">
        <is>
          <t>No. Students Attempted the Question</t>
        </is>
      </c>
      <c r="B89" s="78" t="n"/>
      <c r="C89" s="106">
        <f>COUNTIF(C12:C81,"&gt;=0")</f>
        <v/>
      </c>
      <c r="D89" s="106">
        <f>COUNTIF(D12:D81,"&gt;=0")</f>
        <v/>
      </c>
      <c r="E89" s="106">
        <f>COUNTIF(E12:E81,"&gt;=0")</f>
        <v/>
      </c>
      <c r="F89" s="106">
        <f>COUNTIF(F12:F81,"&gt;=0")</f>
        <v/>
      </c>
      <c r="G89" s="106">
        <f>COUNTIF(G12:G81,"&gt;=0")</f>
        <v/>
      </c>
      <c r="H89" s="106">
        <f>COUNTIF(H12:H81,"&gt;=0")</f>
        <v/>
      </c>
      <c r="I89" s="106">
        <f>COUNTIF(I12:I81,"&gt;=0")</f>
        <v/>
      </c>
      <c r="J89" s="106">
        <f>COUNTIF(J12:J81,"&gt;=0")</f>
        <v/>
      </c>
      <c r="K89" s="106" t="n"/>
      <c r="L89" s="41" t="n"/>
    </row>
    <row customHeight="1" ht="16.5" r="90" s="74" thickBot="1">
      <c r="A90" s="77" t="inlineStr">
        <is>
          <t xml:space="preserve">Average </t>
        </is>
      </c>
      <c r="B90" s="78" t="n"/>
      <c r="C90" s="61">
        <f>C88/C89</f>
        <v/>
      </c>
      <c r="D90" s="61">
        <f>D88/D89</f>
        <v/>
      </c>
      <c r="E90" s="61">
        <f>E88/E89</f>
        <v/>
      </c>
      <c r="F90" s="61">
        <f>F88/F89</f>
        <v/>
      </c>
      <c r="G90" s="61">
        <f>G88/G89</f>
        <v/>
      </c>
      <c r="H90" s="61">
        <f>H88/H89</f>
        <v/>
      </c>
      <c r="I90" s="61">
        <f>I88/I89</f>
        <v/>
      </c>
      <c r="J90" s="61">
        <f>J88/J89</f>
        <v/>
      </c>
      <c r="K90" s="61" t="n"/>
      <c r="L90" s="98" t="n"/>
    </row>
    <row customHeight="1" ht="18.75" r="91" s="74" thickBot="1">
      <c r="A91" s="77" t="inlineStr">
        <is>
          <t>* CO Attainment Level</t>
        </is>
      </c>
      <c r="B91" s="78" t="n"/>
      <c r="C91" s="16">
        <f>C90*0.75</f>
        <v/>
      </c>
      <c r="D91" s="106">
        <f>D90*0.75</f>
        <v/>
      </c>
      <c r="E91" s="106">
        <f>E90*0.75</f>
        <v/>
      </c>
      <c r="F91" s="106">
        <f>F90*0.75</f>
        <v/>
      </c>
      <c r="G91" s="106">
        <f>G90*0.75</f>
        <v/>
      </c>
      <c r="H91" s="106">
        <f>H90*0.75</f>
        <v/>
      </c>
      <c r="I91" s="106">
        <f>I90*0.75</f>
        <v/>
      </c>
      <c r="J91" s="106">
        <f>J90*0.75</f>
        <v/>
      </c>
      <c r="K91" s="106" t="n"/>
      <c r="L91" s="106" t="n"/>
    </row>
    <row customHeight="1" ht="18.75" r="92" s="74" thickBot="1">
      <c r="A92" s="36" t="n"/>
      <c r="B92" s="51" t="n"/>
      <c r="C92" s="37" t="n"/>
      <c r="D92" s="38" t="n"/>
      <c r="E92" s="38" t="n"/>
      <c r="F92" s="38" t="n"/>
      <c r="G92" s="38" t="n"/>
      <c r="H92" s="38" t="n"/>
      <c r="I92" s="38" t="n"/>
      <c r="J92" s="38" t="n"/>
      <c r="K92" s="38" t="n"/>
      <c r="L92" s="35" t="n"/>
    </row>
    <row customHeight="1" ht="16.5" r="93" s="74" thickBot="1">
      <c r="B93" s="11" t="inlineStr">
        <is>
          <t>CO Attainment</t>
        </is>
      </c>
      <c r="C93" s="57" t="n"/>
      <c r="D93" s="59" t="n"/>
      <c r="E93" s="59" t="n"/>
      <c r="F93" s="59" t="n"/>
      <c r="G93" s="57" t="n"/>
      <c r="H93" s="59" t="n"/>
      <c r="I93" s="57" t="n"/>
      <c r="J93" s="59" t="n"/>
      <c r="K93" s="59" t="n"/>
      <c r="L93" s="41" t="n"/>
    </row>
    <row customHeight="1" ht="19.5" r="94" s="74" thickBot="1">
      <c r="B94" s="12" t="inlineStr">
        <is>
          <t>Question No.</t>
        </is>
      </c>
      <c r="C94" s="106" t="n"/>
      <c r="D94" s="106" t="n"/>
      <c r="E94" s="39" t="n"/>
      <c r="F94" s="106" t="n"/>
      <c r="G94" s="106" t="n"/>
      <c r="H94" s="106" t="n"/>
      <c r="I94" s="106" t="n"/>
      <c r="J94" s="106" t="n"/>
      <c r="K94" s="41" t="n"/>
      <c r="L94" s="41" t="n"/>
    </row>
    <row customHeight="1" ht="26.25" r="95" s="74" thickBot="1">
      <c r="B95" s="40" t="inlineStr">
        <is>
          <t>Average CO Attainment</t>
        </is>
      </c>
      <c r="C95" s="16" t="n"/>
      <c r="D95" s="16" t="n"/>
      <c r="E95" s="106" t="n"/>
      <c r="F95" s="106" t="n"/>
      <c r="G95" s="16" t="n"/>
      <c r="H95" s="106" t="n"/>
      <c r="I95" s="106" t="n"/>
      <c r="J95" s="106" t="n"/>
      <c r="K95" s="41" t="n"/>
      <c r="L95" s="41" t="n"/>
      <c r="M95">
        <f>G88/G89</f>
        <v/>
      </c>
      <c r="N95">
        <f>H88/H89</f>
        <v/>
      </c>
      <c r="O95">
        <f>I88/I89</f>
        <v/>
      </c>
      <c r="P95">
        <f>D88/D89</f>
        <v/>
      </c>
      <c r="Q95">
        <f>J88/J89</f>
        <v/>
      </c>
      <c r="R95">
        <f>F88/F89</f>
        <v/>
      </c>
    </row>
    <row customHeight="1" ht="18" r="96" s="74" thickBot="1">
      <c r="A96" s="1" t="n"/>
      <c r="B96" s="41" t="inlineStr">
        <is>
          <t>CO</t>
        </is>
      </c>
      <c r="C96" s="55" t="n"/>
      <c r="D96" s="59" t="n"/>
      <c r="E96" s="59" t="n"/>
      <c r="F96" s="59" t="n"/>
      <c r="G96" s="58" t="n"/>
      <c r="H96" s="59" t="n"/>
      <c r="I96" s="57" t="n"/>
      <c r="J96" s="59" t="n"/>
      <c r="K96" s="41" t="n"/>
      <c r="L96" s="41" t="n"/>
    </row>
    <row customHeight="1" ht="18" r="97" s="74" thickBot="1">
      <c r="B97" s="1" t="n"/>
      <c r="C97" s="54" t="n"/>
      <c r="D97" s="54" t="n"/>
      <c r="E97" s="54" t="n"/>
      <c r="F97" s="54" t="n"/>
      <c r="G97" s="54" t="n"/>
      <c r="H97" s="54" t="n"/>
      <c r="I97" s="54" t="n"/>
      <c r="J97" s="54" t="n"/>
      <c r="K97" s="1" t="n"/>
      <c r="L97" s="1" t="n"/>
    </row>
    <row customHeight="1" ht="21.75" r="98" s="74" thickBot="1">
      <c r="B98" s="42" t="inlineStr">
        <is>
          <t>No. of student  Appeared</t>
        </is>
      </c>
      <c r="C98" s="43" t="n"/>
      <c r="D98" s="83">
        <f>COUNTIF(A12:A81,"&gt;=0")</f>
        <v/>
      </c>
      <c r="E98" s="76" t="n"/>
      <c r="F98" s="91" t="n"/>
      <c r="G98" s="92" t="n"/>
      <c r="H98" s="76" t="n"/>
      <c r="I98" s="75">
        <f>(D99/D98)*100</f>
        <v/>
      </c>
      <c r="J98" s="76" t="n"/>
      <c r="K98" s="1" t="n"/>
      <c r="L98" s="1" t="n"/>
    </row>
    <row customHeight="1" ht="18.75" r="99" s="74" thickBot="1">
      <c r="B99" s="85" t="inlineStr">
        <is>
          <t>No. of students Passed</t>
        </is>
      </c>
      <c r="C99" s="76" t="n"/>
      <c r="D99" s="83">
        <f>D98-L88</f>
        <v/>
      </c>
      <c r="E99" s="76" t="n"/>
      <c r="F99" s="93" t="n"/>
      <c r="G99" s="92" t="n"/>
      <c r="H99" s="92" t="n"/>
      <c r="I99" s="92" t="n"/>
      <c r="J99" s="76" t="n"/>
      <c r="K99" s="1" t="n"/>
      <c r="L99" s="1" t="n"/>
    </row>
    <row customHeight="1" ht="15.75" r="100" s="74">
      <c r="B100" s="99" t="n"/>
      <c r="C100" s="99" t="n"/>
      <c r="D100" s="99" t="n"/>
      <c r="E100" s="99" t="n"/>
      <c r="F100" s="1" t="n"/>
      <c r="G100" s="1" t="n"/>
      <c r="H100" s="1" t="n"/>
      <c r="I100" s="1" t="n"/>
      <c r="J100" s="1" t="n"/>
      <c r="K100" s="1" t="n"/>
      <c r="L100" s="1" t="n"/>
    </row>
    <row customHeight="1" ht="15.75" r="101" s="74">
      <c r="B101" s="1" t="n"/>
      <c r="C101" s="1" t="n"/>
      <c r="D101" s="1" t="n"/>
      <c r="E101" s="1" t="n"/>
      <c r="F101" s="99" t="n"/>
      <c r="G101" s="99" t="n"/>
      <c r="H101" s="99" t="n"/>
      <c r="I101" s="99" t="n"/>
      <c r="J101" s="99" t="n"/>
      <c r="K101" s="1" t="n"/>
      <c r="L101" s="1" t="n"/>
    </row>
    <row customHeight="1" ht="15.75" r="102" s="74">
      <c r="B102" s="1" t="n"/>
      <c r="C102" s="1" t="n"/>
      <c r="D102" s="1" t="n"/>
      <c r="E102" s="1" t="n"/>
      <c r="F102" s="1" t="n"/>
      <c r="G102" s="1" t="n"/>
      <c r="H102" s="1" t="n"/>
      <c r="I102" s="1" t="n"/>
      <c r="J102" s="1" t="n"/>
      <c r="K102" s="1" t="n"/>
      <c r="L102" s="1" t="n"/>
    </row>
    <row customHeight="1" ht="15.75" r="103" s="74">
      <c r="B103" s="1" t="n"/>
      <c r="C103" s="1" t="n"/>
      <c r="D103" s="1" t="n"/>
      <c r="E103" s="1" t="n"/>
      <c r="F103" s="1" t="n"/>
      <c r="G103" s="1" t="n"/>
      <c r="H103" s="1" t="n"/>
      <c r="I103" s="1" t="n"/>
      <c r="J103" s="1" t="n"/>
      <c r="K103" s="1" t="n"/>
      <c r="L103" s="1" t="n"/>
    </row>
    <row customHeight="1" ht="15.75" r="104" s="74">
      <c r="B104" s="73" t="inlineStr">
        <is>
          <t>Faculty Name and Date</t>
        </is>
      </c>
      <c r="C104" s="73" t="n"/>
      <c r="D104" s="56" t="n"/>
      <c r="E104" s="56" t="n"/>
      <c r="F104" s="1" t="n"/>
      <c r="G104" s="1" t="n"/>
      <c r="H104" s="1" t="n"/>
      <c r="I104" s="73" t="inlineStr">
        <is>
          <t>Head of Department</t>
        </is>
      </c>
      <c r="K104" s="1" t="n"/>
      <c r="L104" s="1" t="n"/>
    </row>
    <row customHeight="1" ht="15.75" r="105" s="74">
      <c r="F105" s="56" t="n"/>
      <c r="G105" s="56" t="n"/>
      <c r="H105" s="56" t="n"/>
      <c r="K105" s="1" t="n"/>
      <c r="L105" s="1" t="n"/>
    </row>
  </sheetData>
  <mergeCells count="23">
    <mergeCell ref="I7:J7"/>
    <mergeCell ref="I98:J98"/>
    <mergeCell ref="A91:B91"/>
    <mergeCell ref="A4:L4"/>
    <mergeCell ref="A90:B90"/>
    <mergeCell ref="C8:H8"/>
    <mergeCell ref="A89:B89"/>
    <mergeCell ref="D98:E98"/>
    <mergeCell ref="D6:H6"/>
    <mergeCell ref="B99:C99"/>
    <mergeCell ref="K7:L7"/>
    <mergeCell ref="F9:J9"/>
    <mergeCell ref="D99:E99"/>
    <mergeCell ref="C9:E9"/>
    <mergeCell ref="A8:B8"/>
    <mergeCell ref="A86:XFD87"/>
    <mergeCell ref="B5:J5"/>
    <mergeCell ref="A6:B6"/>
    <mergeCell ref="A3:L3"/>
    <mergeCell ref="D7:H7"/>
    <mergeCell ref="F98:H98"/>
    <mergeCell ref="I104:J104"/>
    <mergeCell ref="F99:J99"/>
  </mergeCells>
  <conditionalFormatting sqref="L12:L85">
    <cfRule priority="13" type="colorScale">
      <colorScale>
        <cfvo type="num" val="0"/>
        <cfvo type="num" val="9"/>
        <color rgb="FFFF7128"/>
        <color theme="9" tint="-0.249977111117893"/>
      </colorScale>
    </cfRule>
    <cfRule priority="12" type="colorScale">
      <colorScale>
        <cfvo type="formula" val="&quot;A&quot;"/>
        <cfvo type="formula" val="&quot;A+$R$19&quot;"/>
        <color rgb="FFFF7128"/>
        <color rgb="FFFFEF9C"/>
      </colorScale>
    </cfRule>
    <cfRule priority="11" stopIfTrue="1" type="expression">
      <formula>"A"</formula>
    </cfRule>
    <cfRule dxfId="3" operator="lessThan" priority="6" type="cellIs">
      <formula>"A"</formula>
    </cfRule>
    <cfRule dxfId="3" operator="greaterThan" priority="7" type="cellIs">
      <formula>"A"</formula>
    </cfRule>
    <cfRule operator="equal" priority="5" type="cellIs">
      <formula>"A"</formula>
    </cfRule>
    <cfRule dxfId="3" operator="equal" priority="4" type="cellIs">
      <formula>"A"</formula>
    </cfRule>
    <cfRule dxfId="0" operator="equal" priority="3" type="cellIs">
      <formula>"B"</formula>
    </cfRule>
    <cfRule dxfId="1" operator="equal" priority="2" type="cellIs">
      <formula>"B"</formula>
    </cfRule>
    <cfRule dxfId="0" operator="equal" priority="1" type="cellIs">
      <formula>"a"</formula>
    </cfRule>
  </conditionalFormatting>
  <pageMargins bottom="0.1574803149606299" footer="0.1574803149606299" header="0.3149606299212598" left="1.456692913385827" right="0.3937007874015748" top="0.2362204724409449"/>
  <pageSetup orientation="landscape" paperSize="9"/>
</worksheet>
</file>

<file path=xl/worksheets/sheet2.xml><?xml version="1.0" encoding="utf-8"?>
<worksheet xmlns="http://schemas.openxmlformats.org/spreadsheetml/2006/main">
  <sheetPr>
    <outlinePr summaryBelow="1" summaryRight="1"/>
    <pageSetUpPr/>
  </sheetPr>
  <dimension ref="A1:N9"/>
  <sheetViews>
    <sheetView workbookViewId="0">
      <selection activeCell="J16" sqref="J16"/>
    </sheetView>
  </sheetViews>
  <sheetFormatPr baseColWidth="8" defaultRowHeight="15" outlineLevelCol="0"/>
  <cols>
    <col bestFit="1" customWidth="1" max="2" min="2" style="74" width="16.140625"/>
  </cols>
  <sheetData>
    <row customHeight="1" ht="20.25" r="1" s="74">
      <c r="A1" s="84" t="inlineStr">
        <is>
          <t>GOVERNMENT POLYTECHNIC, NASHIK</t>
        </is>
      </c>
    </row>
    <row customHeight="1" ht="15.75" r="2" s="74">
      <c r="A2" s="79" t="inlineStr">
        <is>
          <t>(An Academically autonomous Institute of Government of Maharashtra)</t>
        </is>
      </c>
    </row>
    <row customHeight="1" ht="20.25" r="3" s="74">
      <c r="A3" s="2" t="inlineStr">
        <is>
          <t xml:space="preserve">                                  Diploma Programme in Electronics and Telecommunication Engineering</t>
        </is>
      </c>
      <c r="B3" s="2" t="n"/>
      <c r="C3" s="2" t="n"/>
      <c r="D3" s="2" t="n"/>
      <c r="E3" s="2" t="n"/>
      <c r="F3" s="2" t="n"/>
      <c r="G3" s="2" t="n"/>
      <c r="H3" s="2" t="n"/>
      <c r="I3" s="2" t="n"/>
      <c r="J3" s="2" t="n"/>
      <c r="K3" s="2" t="n"/>
      <c r="L3" s="2" t="n"/>
      <c r="M3" s="2" t="n"/>
      <c r="N3" s="2" t="n"/>
    </row>
    <row customHeight="1" ht="20.25" r="4" s="74">
      <c r="A4" s="90" t="n"/>
      <c r="C4" s="3" t="n"/>
      <c r="D4" s="3" t="n"/>
      <c r="E4" s="3" t="n"/>
      <c r="F4" s="84" t="inlineStr">
        <is>
          <t xml:space="preserve">Practical </t>
        </is>
      </c>
      <c r="I4" s="3" t="n"/>
      <c r="J4" s="3" t="n"/>
      <c r="K4" s="3" t="n"/>
      <c r="L4" s="3" t="n"/>
      <c r="M4" s="3" t="n"/>
      <c r="N4" s="3" t="n"/>
    </row>
    <row customHeight="1" ht="15.75" r="5" s="74">
      <c r="A5" s="56" t="inlineStr">
        <is>
          <t>Course and Course Code:  Linear Integrated Circuits (LIC)</t>
        </is>
      </c>
      <c r="B5" s="56" t="n"/>
      <c r="C5" s="1" t="n"/>
      <c r="D5" s="1" t="n"/>
      <c r="E5" s="1" t="n"/>
      <c r="F5" s="1" t="n"/>
      <c r="G5" s="1" t="n"/>
      <c r="H5" s="1" t="n"/>
      <c r="I5" s="1" t="n"/>
      <c r="J5" s="73" t="inlineStr">
        <is>
          <t>Academic Year:  2017-18</t>
        </is>
      </c>
      <c r="N5" s="1" t="n"/>
    </row>
    <row customHeight="1" ht="15.75" r="6" s="74">
      <c r="A6" s="86" t="inlineStr">
        <is>
          <t xml:space="preserve">Course Coordinator: </t>
        </is>
      </c>
      <c r="C6" s="1" t="inlineStr">
        <is>
          <t>Dr. S.D. Pabale</t>
        </is>
      </c>
      <c r="D6" s="1" t="n"/>
      <c r="E6" s="1" t="n"/>
      <c r="F6" s="1" t="n"/>
      <c r="G6" s="1" t="n"/>
      <c r="H6" s="1" t="n"/>
      <c r="I6" s="1" t="n"/>
      <c r="J6" s="1" t="n"/>
      <c r="K6" s="1" t="n"/>
      <c r="L6" s="1" t="n"/>
      <c r="M6" s="1" t="n"/>
      <c r="N6" s="1" t="n"/>
    </row>
    <row customHeight="1" ht="15.75" r="7" s="74">
      <c r="A7" s="97" t="inlineStr">
        <is>
          <t xml:space="preserve">Sr. NO. </t>
        </is>
      </c>
      <c r="B7" s="97" t="inlineStr">
        <is>
          <t xml:space="preserve">Enrollment No. </t>
        </is>
      </c>
      <c r="C7" s="87" t="n"/>
      <c r="D7" s="88" t="n"/>
      <c r="E7" s="88" t="n"/>
      <c r="F7" s="89" t="n"/>
      <c r="G7" s="87" t="n"/>
      <c r="H7" s="88" t="n"/>
      <c r="I7" s="89" t="n"/>
      <c r="J7" s="87" t="n"/>
      <c r="K7" s="88" t="n"/>
      <c r="L7" s="89" t="n"/>
      <c r="M7" s="94" t="n"/>
      <c r="N7" s="94" t="n"/>
    </row>
    <row customHeight="1" ht="15.75" r="8" s="74">
      <c r="A8" s="95" t="n"/>
      <c r="B8" s="95" t="n"/>
      <c r="C8" s="4" t="inlineStr">
        <is>
          <t>CO</t>
        </is>
      </c>
      <c r="D8" s="4" t="inlineStr">
        <is>
          <t>CO</t>
        </is>
      </c>
      <c r="E8" s="4" t="inlineStr">
        <is>
          <t>CO</t>
        </is>
      </c>
      <c r="F8" s="4" t="inlineStr">
        <is>
          <t>CO</t>
        </is>
      </c>
      <c r="G8" s="4" t="inlineStr">
        <is>
          <t>CO</t>
        </is>
      </c>
      <c r="H8" s="4" t="inlineStr">
        <is>
          <t>CO</t>
        </is>
      </c>
      <c r="I8" s="4" t="inlineStr">
        <is>
          <t>CO</t>
        </is>
      </c>
      <c r="J8" s="4" t="inlineStr">
        <is>
          <t>CO</t>
        </is>
      </c>
      <c r="K8" s="4" t="inlineStr">
        <is>
          <t>CO</t>
        </is>
      </c>
      <c r="L8" s="4" t="inlineStr">
        <is>
          <t>CO</t>
        </is>
      </c>
      <c r="M8" s="95" t="n"/>
      <c r="N8" s="95" t="n"/>
    </row>
    <row customHeight="1" ht="15.75" r="9" s="74">
      <c r="A9" s="96" t="n"/>
      <c r="B9" s="96" t="n"/>
      <c r="C9" s="87" t="n">
        <v>1</v>
      </c>
      <c r="D9" s="87" t="n">
        <v>2</v>
      </c>
      <c r="E9" s="87" t="n">
        <v>3</v>
      </c>
      <c r="F9" s="87" t="n">
        <v>4</v>
      </c>
      <c r="G9" s="87" t="n">
        <v>5</v>
      </c>
      <c r="H9" s="87" t="n">
        <v>6</v>
      </c>
      <c r="I9" s="87" t="n">
        <v>7</v>
      </c>
      <c r="J9" s="87" t="n">
        <v>8</v>
      </c>
      <c r="K9" s="87" t="n">
        <v>9</v>
      </c>
      <c r="L9" s="87" t="n">
        <v>10</v>
      </c>
      <c r="M9" s="96" t="n"/>
      <c r="N9" s="96" t="n"/>
    </row>
  </sheetData>
  <mergeCells count="13">
    <mergeCell ref="A1:N1"/>
    <mergeCell ref="M7:M9"/>
    <mergeCell ref="A2:N2"/>
    <mergeCell ref="C7:F7"/>
    <mergeCell ref="N7:N9"/>
    <mergeCell ref="A4:B4"/>
    <mergeCell ref="F4:H4"/>
    <mergeCell ref="J7:L7"/>
    <mergeCell ref="A6:B6"/>
    <mergeCell ref="A7:A9"/>
    <mergeCell ref="G7:I7"/>
    <mergeCell ref="J5:M5"/>
    <mergeCell ref="B7:B9"/>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Q93"/>
  <sheetViews>
    <sheetView workbookViewId="0">
      <selection activeCell="Q4" sqref="Q4"/>
    </sheetView>
  </sheetViews>
  <sheetFormatPr baseColWidth="8" defaultRowHeight="15" outlineLevelCol="0"/>
  <cols>
    <col customWidth="1" max="1" min="1" style="74" width="8"/>
    <col customWidth="1" max="2" min="2" style="74" width="14.85546875"/>
    <col customWidth="1" max="3" min="3" style="74" width="10.28515625"/>
    <col customWidth="1" max="14" min="14" style="74" width="11.42578125"/>
  </cols>
  <sheetData>
    <row customHeight="1" ht="20.25" r="1" s="74">
      <c r="A1" s="84" t="inlineStr">
        <is>
          <t>GOVERNMENT POLYTECHNIC, NASHIK</t>
        </is>
      </c>
    </row>
    <row customHeight="1" ht="15.75" r="2" s="74">
      <c r="A2" s="79" t="inlineStr">
        <is>
          <t>(An Academically autonomous Institute of Government of Maharashtra)</t>
        </is>
      </c>
    </row>
    <row customHeight="1" ht="20.25" r="3" s="74">
      <c r="A3" s="2" t="inlineStr">
        <is>
          <t xml:space="preserve">                                  Diploma Programme in Electronics and Telecommunication Engineering</t>
        </is>
      </c>
      <c r="B3" s="2" t="n"/>
      <c r="C3" s="2" t="n"/>
      <c r="D3" s="2" t="n"/>
      <c r="E3" s="2" t="n"/>
      <c r="F3" s="2" t="n"/>
      <c r="G3" s="2" t="n"/>
      <c r="H3" s="2" t="n"/>
      <c r="I3" s="2" t="n"/>
      <c r="J3" s="2" t="n"/>
      <c r="K3" s="2" t="n"/>
      <c r="L3" s="2" t="n"/>
      <c r="M3" s="2" t="n"/>
      <c r="N3" s="2" t="n"/>
    </row>
    <row customHeight="1" ht="20.25" r="4" s="74">
      <c r="A4" s="90" t="n"/>
      <c r="C4" s="3" t="n"/>
      <c r="D4" s="3" t="n"/>
      <c r="E4" s="3" t="n"/>
      <c r="F4" s="84" t="inlineStr">
        <is>
          <t xml:space="preserve">Periodic Test – I  </t>
        </is>
      </c>
      <c r="I4" s="3" t="n"/>
      <c r="J4" s="3" t="n"/>
      <c r="K4" s="3" t="n"/>
      <c r="L4" s="3" t="n"/>
      <c r="M4" s="3" t="n"/>
      <c r="N4" s="3" t="n"/>
      <c r="Q4">
        <f>SUM(LARGE(C12:E12,{1,2}))+SUM(LARGE(F12:H12,{1,2}))+SUM(LARGE(I12:J12,{1,2}))</f>
        <v/>
      </c>
    </row>
    <row customHeight="1" ht="15.75" r="5" s="74">
      <c r="A5" s="56" t="inlineStr">
        <is>
          <t>Course and Course Code:  Linear Integrated Circuits (LIC)</t>
        </is>
      </c>
      <c r="B5" s="56" t="n"/>
      <c r="C5" s="1" t="n"/>
      <c r="D5" s="1" t="n"/>
      <c r="E5" s="1" t="n"/>
      <c r="F5" s="1" t="n"/>
      <c r="G5" s="1" t="n"/>
      <c r="H5" s="1" t="n"/>
      <c r="I5" s="1" t="n"/>
      <c r="J5" s="73" t="inlineStr">
        <is>
          <t>Academic Year:  2017-18</t>
        </is>
      </c>
      <c r="N5" s="1" t="n"/>
    </row>
    <row customHeight="1" ht="15.75" r="6" s="74">
      <c r="A6" s="86" t="inlineStr">
        <is>
          <t xml:space="preserve">Course Coordinator: </t>
        </is>
      </c>
      <c r="C6" s="56" t="inlineStr">
        <is>
          <t>Dr. S.D. Pabale</t>
        </is>
      </c>
      <c r="D6" s="1" t="n"/>
      <c r="E6" s="1" t="n"/>
      <c r="F6" s="1" t="n"/>
      <c r="G6" s="1" t="n"/>
      <c r="H6" s="1" t="n"/>
      <c r="I6" s="1" t="n"/>
      <c r="J6" s="1" t="n"/>
      <c r="K6" s="1" t="n"/>
      <c r="L6" s="1" t="n"/>
      <c r="M6" s="1" t="n"/>
      <c r="N6" s="1" t="n"/>
    </row>
    <row customHeight="1" ht="19.5" r="7" s="74">
      <c r="A7" s="97" t="inlineStr">
        <is>
          <t xml:space="preserve">Sr. NO. </t>
        </is>
      </c>
      <c r="B7" s="97" t="inlineStr">
        <is>
          <t xml:space="preserve">Enrollment No. </t>
        </is>
      </c>
      <c r="C7" s="87" t="inlineStr">
        <is>
          <t>Question 1</t>
        </is>
      </c>
      <c r="D7" s="88" t="n"/>
      <c r="E7" s="88" t="n"/>
      <c r="F7" s="89" t="n"/>
      <c r="G7" s="87" t="inlineStr">
        <is>
          <t>Question 2</t>
        </is>
      </c>
      <c r="H7" s="88" t="n"/>
      <c r="I7" s="89" t="n"/>
      <c r="J7" s="87" t="inlineStr">
        <is>
          <t>Question 3</t>
        </is>
      </c>
      <c r="K7" s="88" t="n"/>
      <c r="L7" s="89" t="n"/>
      <c r="M7" s="94" t="inlineStr">
        <is>
          <t xml:space="preserve">Total Marks </t>
        </is>
      </c>
      <c r="N7" s="94" t="inlineStr">
        <is>
          <t>$ Identified B/A/W</t>
        </is>
      </c>
    </row>
    <row customHeight="1" ht="15.75" r="8" s="74">
      <c r="A8" s="95" t="n"/>
      <c r="B8" s="95" t="n"/>
      <c r="C8" s="4" t="inlineStr">
        <is>
          <t>CO</t>
        </is>
      </c>
      <c r="D8" s="4" t="inlineStr">
        <is>
          <t>CO</t>
        </is>
      </c>
      <c r="E8" s="4" t="inlineStr">
        <is>
          <t>CO</t>
        </is>
      </c>
      <c r="F8" s="4" t="inlineStr">
        <is>
          <t>CO</t>
        </is>
      </c>
      <c r="G8" s="4" t="inlineStr">
        <is>
          <t>CO</t>
        </is>
      </c>
      <c r="H8" s="4" t="inlineStr">
        <is>
          <t>CO</t>
        </is>
      </c>
      <c r="I8" s="4" t="inlineStr">
        <is>
          <t>CO</t>
        </is>
      </c>
      <c r="J8" s="4" t="inlineStr">
        <is>
          <t>CO</t>
        </is>
      </c>
      <c r="K8" s="4" t="inlineStr">
        <is>
          <t>CO</t>
        </is>
      </c>
      <c r="L8" s="4" t="inlineStr">
        <is>
          <t>CO</t>
        </is>
      </c>
      <c r="M8" s="95" t="n"/>
      <c r="N8" s="95" t="n"/>
    </row>
    <row customHeight="1" ht="15.75" r="9" s="74">
      <c r="A9" s="96" t="n"/>
      <c r="B9" s="96" t="n"/>
      <c r="C9" s="87" t="inlineStr">
        <is>
          <t>A</t>
        </is>
      </c>
      <c r="D9" s="87" t="inlineStr">
        <is>
          <t>B</t>
        </is>
      </c>
      <c r="E9" s="87" t="inlineStr">
        <is>
          <t>C</t>
        </is>
      </c>
      <c r="F9" s="87" t="inlineStr">
        <is>
          <t>D</t>
        </is>
      </c>
      <c r="G9" s="87" t="inlineStr">
        <is>
          <t>A</t>
        </is>
      </c>
      <c r="H9" s="87" t="inlineStr">
        <is>
          <t>B</t>
        </is>
      </c>
      <c r="I9" s="87" t="inlineStr">
        <is>
          <t>C</t>
        </is>
      </c>
      <c r="J9" s="87" t="inlineStr">
        <is>
          <t>A</t>
        </is>
      </c>
      <c r="K9" s="87" t="inlineStr">
        <is>
          <t>B</t>
        </is>
      </c>
      <c r="L9" s="87" t="inlineStr">
        <is>
          <t>C</t>
        </is>
      </c>
      <c r="M9" s="96" t="n"/>
      <c r="N9" s="96" t="n"/>
    </row>
    <row customHeight="1" ht="15.75" r="10" s="74">
      <c r="A10" s="102" t="n">
        <v>1</v>
      </c>
      <c r="B10" s="102" t="n">
        <v>137258</v>
      </c>
      <c r="C10" s="104" t="n">
        <v>2</v>
      </c>
      <c r="D10" s="104" t="n">
        <v>2</v>
      </c>
      <c r="E10" s="104" t="n"/>
      <c r="F10" s="104" t="n"/>
      <c r="G10" s="104" t="n">
        <v>1</v>
      </c>
      <c r="H10" s="104" t="n">
        <v>0</v>
      </c>
      <c r="I10" s="104" t="n"/>
      <c r="J10" s="104" t="n"/>
      <c r="K10" s="104" t="n">
        <v>0</v>
      </c>
      <c r="L10" s="104" t="n">
        <v>0</v>
      </c>
      <c r="M10" s="14">
        <f>SUM(LARGE(C10:F10,{1,2}))+SUM(LARGE(G10:I10,{1,2}))+SUM(LARGE(J10:L10,{1,2}))</f>
        <v/>
      </c>
      <c r="N10" s="102">
        <f>IF(M10&gt;=16, "B", IF(M10&lt;8, "W", "A"))</f>
        <v/>
      </c>
    </row>
    <row customHeight="1" ht="15.75" r="11" s="74">
      <c r="A11" s="102" t="n">
        <v>2</v>
      </c>
      <c r="B11" s="102" t="n">
        <v>157206</v>
      </c>
      <c r="C11" s="104" t="n">
        <v>0</v>
      </c>
      <c r="D11" s="104" t="n"/>
      <c r="E11" s="104" t="n"/>
      <c r="F11" s="104" t="n">
        <v>0</v>
      </c>
      <c r="G11" s="104" t="n">
        <v>3</v>
      </c>
      <c r="H11" s="104" t="n"/>
      <c r="I11" s="104" t="n">
        <v>0</v>
      </c>
      <c r="J11" s="104" t="n"/>
      <c r="K11" s="104" t="n">
        <v>0</v>
      </c>
      <c r="L11" s="104" t="n">
        <v>4</v>
      </c>
      <c r="M11" s="14">
        <f>SUM(LARGE(C11:F11,{1,2}))+SUM(LARGE(G11:I11,{1,2}))+SUM(LARGE(J11:L11,{1,2}))</f>
        <v/>
      </c>
      <c r="N11" s="102">
        <f>IF(M11&gt;=16, "B", IF(M11&lt;8, "W", "A"))</f>
        <v/>
      </c>
    </row>
    <row customHeight="1" ht="15.75" r="12" s="74">
      <c r="A12" s="102" t="n">
        <v>3</v>
      </c>
      <c r="B12" s="102" t="n">
        <v>157273</v>
      </c>
      <c r="C12" s="104" t="n">
        <v>1</v>
      </c>
      <c r="D12" s="104" t="n"/>
      <c r="E12" s="104" t="n"/>
      <c r="F12" s="104" t="n">
        <v>0</v>
      </c>
      <c r="G12" s="104" t="n">
        <v>0</v>
      </c>
      <c r="H12" s="104" t="n"/>
      <c r="I12" s="104" t="n">
        <v>0</v>
      </c>
      <c r="J12" s="104" t="n"/>
      <c r="K12" s="104" t="n">
        <v>0</v>
      </c>
      <c r="L12" s="104" t="n">
        <v>0</v>
      </c>
      <c r="M12" s="14">
        <f>SUM(LARGE(C12:F12,{1,2}))+SUM(LARGE(G12:I12,{1,2}))+SUM(LARGE(J12:L12,{1,2}))</f>
        <v/>
      </c>
      <c r="N12" s="102">
        <f>IF(M12&gt;=16, "B", IF(M12&lt;8, "W", "A"))</f>
        <v/>
      </c>
    </row>
    <row customHeight="1" ht="15.75" r="13" s="74">
      <c r="A13" s="102" t="n">
        <v>4</v>
      </c>
      <c r="B13" s="102" t="n">
        <v>157281</v>
      </c>
      <c r="C13" s="104" t="n">
        <v>1</v>
      </c>
      <c r="D13" s="104" t="n"/>
      <c r="E13" s="104" t="n">
        <v>0</v>
      </c>
      <c r="F13" s="104" t="n"/>
      <c r="G13" s="104" t="n">
        <v>0.5</v>
      </c>
      <c r="H13" s="104" t="n">
        <v>2</v>
      </c>
      <c r="I13" s="104" t="n"/>
      <c r="J13" s="104" t="n">
        <v>0</v>
      </c>
      <c r="K13" s="104" t="n"/>
      <c r="L13" s="104" t="n">
        <v>0</v>
      </c>
      <c r="M13" s="14">
        <f>SUM(LARGE(C13:F13,{1,2}))+SUM(LARGE(G13:I13,{1,2}))+SUM(LARGE(J13:L13,{1,2}))</f>
        <v/>
      </c>
      <c r="N13" s="102">
        <f>IF(M13&gt;=16, "B", IF(M13&lt;8, "W", "A"))</f>
        <v/>
      </c>
    </row>
    <row customHeight="1" ht="15.75" r="14" s="74">
      <c r="A14" s="102" t="n">
        <v>5</v>
      </c>
      <c r="B14" s="102" t="n">
        <v>167201</v>
      </c>
      <c r="C14" s="104" t="n">
        <v>2</v>
      </c>
      <c r="D14" s="104" t="n"/>
      <c r="E14" s="104" t="n">
        <v>1.5</v>
      </c>
      <c r="F14" s="104" t="n"/>
      <c r="G14" s="104" t="n">
        <v>4</v>
      </c>
      <c r="H14" s="104" t="n">
        <v>4</v>
      </c>
      <c r="I14" s="104" t="n"/>
      <c r="J14" s="104" t="n">
        <v>2</v>
      </c>
      <c r="K14" s="104" t="n"/>
      <c r="L14" s="104" t="n">
        <v>4</v>
      </c>
      <c r="M14" s="14">
        <f>SUM(LARGE(C14:F14,{1,2}))+SUM(LARGE(G14:I14,{1,2}))+SUM(LARGE(J14:L14,{1,2}))</f>
        <v/>
      </c>
      <c r="N14" s="102">
        <f>IF(M14&gt;=16, "B", IF(M14&lt;8, "W", "A"))</f>
        <v/>
      </c>
    </row>
    <row customHeight="1" ht="15.75" r="15" s="74">
      <c r="A15" s="102" t="n">
        <v>6</v>
      </c>
      <c r="B15" s="102" t="n">
        <v>167202</v>
      </c>
      <c r="C15" s="104" t="n"/>
      <c r="D15" s="104" t="n"/>
      <c r="E15" s="104" t="n">
        <v>1</v>
      </c>
      <c r="F15" s="104" t="n">
        <v>0</v>
      </c>
      <c r="G15" s="104" t="n"/>
      <c r="H15" s="104" t="n">
        <v>0</v>
      </c>
      <c r="I15" s="104" t="n">
        <v>0</v>
      </c>
      <c r="J15" s="104" t="n"/>
      <c r="K15" s="104" t="n">
        <v>2</v>
      </c>
      <c r="L15" s="104" t="n">
        <v>0</v>
      </c>
      <c r="M15" s="14">
        <f>SUM(LARGE(C15:F15,{1,2}))+SUM(LARGE(G15:I15,{1,2}))+SUM(LARGE(J15:L15,{1,2}))</f>
        <v/>
      </c>
      <c r="N15" s="102">
        <f>IF(M15&gt;=16, "B", IF(M15&lt;8, "W", "A"))</f>
        <v/>
      </c>
    </row>
    <row customHeight="1" ht="15.75" r="16" s="74">
      <c r="A16" s="102" t="n">
        <v>7</v>
      </c>
      <c r="B16" s="102" t="n">
        <v>167203</v>
      </c>
      <c r="C16" s="104" t="n">
        <v>2</v>
      </c>
      <c r="D16" s="104" t="n">
        <v>2</v>
      </c>
      <c r="E16" s="104" t="n"/>
      <c r="F16" s="104" t="n"/>
      <c r="G16" s="104" t="n">
        <v>4</v>
      </c>
      <c r="H16" s="104" t="n">
        <v>4</v>
      </c>
      <c r="I16" s="104" t="n"/>
      <c r="J16" s="104" t="n"/>
      <c r="K16" s="104" t="n">
        <v>0</v>
      </c>
      <c r="L16" s="104" t="n">
        <v>4</v>
      </c>
      <c r="M16" s="14">
        <f>SUM(LARGE(C16:F16,{1,2}))+SUM(LARGE(G16:I16,{1,2}))+SUM(LARGE(J16:L16,{1,2}))</f>
        <v/>
      </c>
      <c r="N16" s="102">
        <f>IF(M16&gt;=16, "B", IF(M16&lt;8, "W", "A"))</f>
        <v/>
      </c>
    </row>
    <row customHeight="1" ht="15.75" r="17" s="74">
      <c r="A17" s="102" t="n">
        <v>8</v>
      </c>
      <c r="B17" s="102" t="n">
        <v>167204</v>
      </c>
      <c r="C17" s="104" t="n">
        <v>2</v>
      </c>
      <c r="D17" s="104" t="n"/>
      <c r="E17" s="104" t="n"/>
      <c r="F17" s="104" t="n">
        <v>1</v>
      </c>
      <c r="G17" s="104" t="n">
        <v>3</v>
      </c>
      <c r="H17" s="104" t="n">
        <v>2</v>
      </c>
      <c r="I17" s="104" t="n"/>
      <c r="J17" s="104" t="n">
        <v>1</v>
      </c>
      <c r="K17" s="104" t="n"/>
      <c r="L17" s="104" t="n">
        <v>4</v>
      </c>
      <c r="M17" s="14">
        <f>SUM(LARGE(C17:F17,{1,2}))+SUM(LARGE(G17:I17,{1,2}))+SUM(LARGE(J17:L17,{1,2}))</f>
        <v/>
      </c>
      <c r="N17" s="102">
        <f>IF(M17&gt;=16, "B", IF(M17&lt;8, "W", "A"))</f>
        <v/>
      </c>
    </row>
    <row customHeight="1" ht="15.75" r="18" s="74">
      <c r="A18" s="102" t="n">
        <v>9</v>
      </c>
      <c r="B18" s="102" t="n">
        <v>167206</v>
      </c>
      <c r="C18" s="104" t="n">
        <v>1</v>
      </c>
      <c r="D18" s="104" t="n"/>
      <c r="E18" s="104" t="n"/>
      <c r="F18" s="104" t="n">
        <v>1</v>
      </c>
      <c r="G18" s="104" t="n">
        <v>3</v>
      </c>
      <c r="H18" s="104" t="n">
        <v>3</v>
      </c>
      <c r="I18" s="104" t="n"/>
      <c r="J18" s="104" t="n">
        <v>0</v>
      </c>
      <c r="K18" s="104" t="n"/>
      <c r="L18" s="104" t="n">
        <v>0</v>
      </c>
      <c r="M18" s="14">
        <f>SUM(LARGE(C18:F18,{1,2}))+SUM(LARGE(G18:I18,{1,2}))+SUM(LARGE(J18:L18,{1,2}))</f>
        <v/>
      </c>
      <c r="N18" s="102">
        <f>IF(M18&gt;=16, "B", IF(M18&lt;8, "W", "A"))</f>
        <v/>
      </c>
    </row>
    <row customHeight="1" ht="15.75" r="19" s="74">
      <c r="A19" s="102" t="n">
        <v>10</v>
      </c>
      <c r="B19" s="102" t="n">
        <v>167207</v>
      </c>
      <c r="C19" s="104" t="n">
        <v>2</v>
      </c>
      <c r="D19" s="104" t="n">
        <v>2</v>
      </c>
      <c r="E19" s="104" t="n"/>
      <c r="F19" s="104" t="n"/>
      <c r="G19" s="104" t="n">
        <v>4</v>
      </c>
      <c r="H19" s="104" t="n">
        <v>4</v>
      </c>
      <c r="I19" s="104" t="n"/>
      <c r="J19" s="104" t="n">
        <v>0</v>
      </c>
      <c r="K19" s="104" t="n"/>
      <c r="L19" s="104" t="n">
        <v>3</v>
      </c>
      <c r="M19" s="14">
        <f>SUM(LARGE(C19:F19,{1,2}))+SUM(LARGE(G19:I19,{1,2}))+SUM(LARGE(J19:L19,{1,2}))</f>
        <v/>
      </c>
      <c r="N19" s="102">
        <f>IF(M19&gt;=16, "B", IF(M19&lt;8, "W", "A"))</f>
        <v/>
      </c>
    </row>
    <row customHeight="1" ht="15.75" r="20" s="74">
      <c r="A20" s="102" t="n">
        <v>11</v>
      </c>
      <c r="B20" s="102" t="n">
        <v>167208</v>
      </c>
      <c r="C20" s="104" t="n">
        <v>1</v>
      </c>
      <c r="D20" s="104" t="n">
        <v>0</v>
      </c>
      <c r="E20" s="104" t="n"/>
      <c r="F20" s="104" t="n">
        <v>1</v>
      </c>
      <c r="G20" s="104" t="n">
        <v>1</v>
      </c>
      <c r="H20" s="104" t="n">
        <v>2</v>
      </c>
      <c r="I20" s="104" t="n"/>
      <c r="J20" s="104" t="n">
        <v>0</v>
      </c>
      <c r="K20" s="104" t="n"/>
      <c r="L20" s="104" t="n">
        <v>0</v>
      </c>
      <c r="M20" s="14">
        <f>SUM(LARGE(C20:F20,{1,2}))+SUM(LARGE(G20:I20,{1,2}))+SUM(LARGE(J20:L20,{1,2}))</f>
        <v/>
      </c>
      <c r="N20" s="102">
        <f>IF(M20&gt;=16, "B", IF(M20&lt;8, "W", "A"))</f>
        <v/>
      </c>
    </row>
    <row customHeight="1" ht="15.75" r="21" s="74">
      <c r="A21" s="102" t="n">
        <v>12</v>
      </c>
      <c r="B21" s="102" t="n">
        <v>167209</v>
      </c>
      <c r="C21" s="104" t="n">
        <v>2</v>
      </c>
      <c r="D21" s="104" t="n"/>
      <c r="E21" s="104" t="n">
        <v>2</v>
      </c>
      <c r="F21" s="104" t="n"/>
      <c r="G21" s="104" t="n">
        <v>4</v>
      </c>
      <c r="H21" s="104" t="n">
        <v>2</v>
      </c>
      <c r="I21" s="104" t="n"/>
      <c r="J21" s="104" t="n">
        <v>3</v>
      </c>
      <c r="K21" s="104" t="n"/>
      <c r="L21" s="104" t="n">
        <v>4</v>
      </c>
      <c r="M21" s="14">
        <f>SUM(LARGE(C21:F21,{1,2}))+SUM(LARGE(G21:I21,{1,2}))+SUM(LARGE(J21:L21,{1,2}))</f>
        <v/>
      </c>
      <c r="N21" s="102">
        <f>IF(M21&gt;=16, "B", IF(M21&lt;8, "W", "A"))</f>
        <v/>
      </c>
    </row>
    <row customHeight="1" ht="15.75" r="22" s="74">
      <c r="A22" s="102" t="n">
        <v>13</v>
      </c>
      <c r="B22" s="102" t="n">
        <v>167210</v>
      </c>
      <c r="C22" s="104" t="n">
        <v>2</v>
      </c>
      <c r="D22" s="104" t="n">
        <v>2</v>
      </c>
      <c r="E22" s="104" t="n"/>
      <c r="F22" s="104" t="n"/>
      <c r="G22" s="104" t="n">
        <v>4</v>
      </c>
      <c r="H22" s="104" t="n">
        <v>2</v>
      </c>
      <c r="I22" s="104" t="n"/>
      <c r="J22" s="104" t="n">
        <v>0</v>
      </c>
      <c r="K22" s="104" t="n"/>
      <c r="L22" s="104" t="n">
        <v>3</v>
      </c>
      <c r="M22" s="14">
        <f>SUM(LARGE(C22:F22,{1,2}))+SUM(LARGE(G22:I22,{1,2}))+SUM(LARGE(J22:L22,{1,2}))</f>
        <v/>
      </c>
      <c r="N22" s="102">
        <f>IF(M22&gt;=16, "B", IF(M22&lt;8, "W", "A"))</f>
        <v/>
      </c>
    </row>
    <row customHeight="1" ht="15.75" r="23" s="74">
      <c r="A23" s="102" t="n">
        <v>14</v>
      </c>
      <c r="B23" s="102" t="n">
        <v>167211</v>
      </c>
      <c r="C23" s="104" t="n">
        <v>2</v>
      </c>
      <c r="D23" s="104" t="n">
        <v>1</v>
      </c>
      <c r="E23" s="104" t="n"/>
      <c r="F23" s="104" t="n"/>
      <c r="G23" s="104" t="n">
        <v>4</v>
      </c>
      <c r="H23" s="104" t="n">
        <v>4</v>
      </c>
      <c r="I23" s="104" t="n"/>
      <c r="J23" s="104" t="n">
        <v>1</v>
      </c>
      <c r="K23" s="104" t="n"/>
      <c r="L23" s="104" t="n">
        <v>4</v>
      </c>
      <c r="M23" s="14">
        <f>SUM(LARGE(C23:F23,{1,2}))+SUM(LARGE(G23:I23,{1,2}))+SUM(LARGE(J23:L23,{1,2}))</f>
        <v/>
      </c>
      <c r="N23" s="102">
        <f>IF(M23&gt;=16, "B", IF(M23&lt;8, "W", "A"))</f>
        <v/>
      </c>
    </row>
    <row customHeight="1" ht="15.75" r="24" s="74">
      <c r="A24" s="102" t="n">
        <v>15</v>
      </c>
      <c r="B24" s="102" t="n">
        <v>167212</v>
      </c>
      <c r="C24" s="104" t="n">
        <v>2</v>
      </c>
      <c r="D24" s="104" t="n">
        <v>2</v>
      </c>
      <c r="E24" s="104" t="n"/>
      <c r="F24" s="104" t="n"/>
      <c r="G24" s="104" t="n">
        <v>3</v>
      </c>
      <c r="H24" s="104" t="n">
        <v>0</v>
      </c>
      <c r="I24" s="104" t="n"/>
      <c r="J24" s="104" t="n">
        <v>0</v>
      </c>
      <c r="K24" s="104" t="n">
        <v>0</v>
      </c>
      <c r="L24" s="104" t="n"/>
      <c r="M24" s="14">
        <f>SUM(LARGE(C24:F24,{1,2}))+SUM(LARGE(G24:I24,{1,2}))+SUM(LARGE(J24:L24,{1,2}))</f>
        <v/>
      </c>
      <c r="N24" s="102">
        <f>IF(M24&gt;=16, "B", IF(M24&lt;8, "W", "A"))</f>
        <v/>
      </c>
    </row>
    <row customHeight="1" ht="15.75" r="25" s="74">
      <c r="A25" s="102" t="n">
        <v>16</v>
      </c>
      <c r="B25" s="102" t="n">
        <v>167213</v>
      </c>
      <c r="C25" s="104" t="n">
        <v>2</v>
      </c>
      <c r="D25" s="104" t="n">
        <v>1</v>
      </c>
      <c r="E25" s="104" t="n"/>
      <c r="F25" s="104" t="n"/>
      <c r="G25" s="104" t="n">
        <v>2</v>
      </c>
      <c r="H25" s="104" t="n">
        <v>2</v>
      </c>
      <c r="I25" s="104" t="n"/>
      <c r="J25" s="104" t="n"/>
      <c r="K25" s="104" t="n">
        <v>0</v>
      </c>
      <c r="L25" s="104" t="n">
        <v>3</v>
      </c>
      <c r="M25" s="14">
        <f>SUM(LARGE(C25:F25,{1,2}))+SUM(LARGE(G25:I25,{1,2}))+SUM(LARGE(J25:L25,{1,2}))</f>
        <v/>
      </c>
      <c r="N25" s="102">
        <f>IF(M25&gt;=16, "B", IF(M25&lt;8, "W", "A"))</f>
        <v/>
      </c>
    </row>
    <row customHeight="1" ht="15.75" r="26" s="74">
      <c r="A26" s="102" t="n">
        <v>17</v>
      </c>
      <c r="B26" s="102" t="n">
        <v>167214</v>
      </c>
      <c r="C26" s="104" t="n">
        <v>2</v>
      </c>
      <c r="D26" s="104" t="n">
        <v>2</v>
      </c>
      <c r="E26" s="104" t="n"/>
      <c r="F26" s="104" t="n"/>
      <c r="G26" s="104" t="n">
        <v>3</v>
      </c>
      <c r="H26" s="104" t="n">
        <v>3</v>
      </c>
      <c r="I26" s="104" t="n"/>
      <c r="J26" s="104" t="n">
        <v>4</v>
      </c>
      <c r="K26" s="104" t="n"/>
      <c r="L26" s="104" t="n">
        <v>4</v>
      </c>
      <c r="M26" s="14">
        <f>SUM(LARGE(C26:F26,{1,2}))+SUM(LARGE(G26:I26,{1,2}))+SUM(LARGE(J26:L26,{1,2}))</f>
        <v/>
      </c>
      <c r="N26" s="102">
        <f>IF(M26&gt;=16, "B", IF(M26&lt;8, "W", "A"))</f>
        <v/>
      </c>
    </row>
    <row customHeight="1" ht="15.75" r="27" s="74">
      <c r="A27" s="102" t="n">
        <v>18</v>
      </c>
      <c r="B27" s="102" t="n">
        <v>167215</v>
      </c>
      <c r="C27" s="104" t="n">
        <v>2</v>
      </c>
      <c r="D27" s="104" t="n">
        <v>2</v>
      </c>
      <c r="E27" s="104" t="n">
        <v>2</v>
      </c>
      <c r="F27" s="104" t="n"/>
      <c r="G27" s="104" t="n">
        <v>4</v>
      </c>
      <c r="H27" s="104" t="n">
        <v>1</v>
      </c>
      <c r="I27" s="104" t="n"/>
      <c r="J27" s="104" t="n">
        <v>0</v>
      </c>
      <c r="K27" s="104" t="n"/>
      <c r="L27" s="104" t="n">
        <v>2</v>
      </c>
      <c r="M27" s="14">
        <f>SUM(LARGE(C27:F27,{1,2}))+SUM(LARGE(G27:I27,{1,2}))+SUM(LARGE(J27:L27,{1,2}))</f>
        <v/>
      </c>
      <c r="N27" s="102">
        <f>IF(M27&gt;=16, "B", IF(M27&lt;8, "W", "A"))</f>
        <v/>
      </c>
    </row>
    <row customHeight="1" ht="15.75" r="28" s="74">
      <c r="A28" s="102" t="n">
        <v>19</v>
      </c>
      <c r="B28" s="102" t="n">
        <v>167216</v>
      </c>
      <c r="C28" s="104" t="n">
        <v>2</v>
      </c>
      <c r="D28" s="104" t="n">
        <v>2</v>
      </c>
      <c r="E28" s="104" t="n"/>
      <c r="F28" s="104" t="n"/>
      <c r="G28" s="104" t="n"/>
      <c r="H28" s="104" t="n">
        <v>4</v>
      </c>
      <c r="I28" s="104" t="n">
        <v>4</v>
      </c>
      <c r="J28" s="104" t="n">
        <v>4</v>
      </c>
      <c r="K28" s="104" t="n"/>
      <c r="L28" s="104" t="n">
        <v>4</v>
      </c>
      <c r="M28" s="14">
        <f>SUM(LARGE(C28:F28,{1,2}))+SUM(LARGE(G28:I28,{1,2}))+SUM(LARGE(J28:L28,{1,2}))</f>
        <v/>
      </c>
      <c r="N28" s="102">
        <f>IF(M28&gt;=16, "B", IF(M28&lt;8, "W", "A"))</f>
        <v/>
      </c>
    </row>
    <row customHeight="1" ht="15.75" r="29" s="74">
      <c r="A29" s="102" t="n">
        <v>20</v>
      </c>
      <c r="B29" s="102" t="n">
        <v>167218</v>
      </c>
      <c r="C29" s="104" t="n">
        <v>2</v>
      </c>
      <c r="D29" s="104" t="n">
        <v>2</v>
      </c>
      <c r="E29" s="104" t="n"/>
      <c r="F29" s="104" t="n"/>
      <c r="G29" s="104" t="n">
        <v>4</v>
      </c>
      <c r="H29" s="104" t="n">
        <v>3</v>
      </c>
      <c r="I29" s="104" t="n"/>
      <c r="J29" s="104" t="n">
        <v>3</v>
      </c>
      <c r="K29" s="104" t="n"/>
      <c r="L29" s="104" t="n">
        <v>4</v>
      </c>
      <c r="M29" s="14">
        <f>SUM(LARGE(C29:F29,{1,2}))+SUM(LARGE(G29:I29,{1,2}))+SUM(LARGE(J29:L29,{1,2}))</f>
        <v/>
      </c>
      <c r="N29" s="102">
        <f>IF(M29&gt;=16, "B", IF(M29&lt;8, "W", "A"))</f>
        <v/>
      </c>
    </row>
    <row customHeight="1" ht="15.75" r="30" s="74">
      <c r="A30" s="102" t="n">
        <v>21</v>
      </c>
      <c r="B30" s="102" t="n">
        <v>167219</v>
      </c>
      <c r="C30" s="104" t="n">
        <v>2</v>
      </c>
      <c r="D30" s="104" t="n"/>
      <c r="E30" s="104" t="n">
        <v>2</v>
      </c>
      <c r="F30" s="104" t="n"/>
      <c r="G30" s="104" t="n">
        <v>4</v>
      </c>
      <c r="H30" s="104" t="n">
        <v>0</v>
      </c>
      <c r="I30" s="104" t="n"/>
      <c r="J30" s="104" t="n">
        <v>4</v>
      </c>
      <c r="K30" s="104" t="n">
        <v>4</v>
      </c>
      <c r="L30" s="104" t="n"/>
      <c r="M30" s="14">
        <f>SUM(LARGE(C30:F30,{1,2}))+SUM(LARGE(G30:I30,{1,2}))+SUM(LARGE(J30:L30,{1,2}))</f>
        <v/>
      </c>
      <c r="N30" s="102">
        <f>IF(M30&gt;=16, "B", IF(M30&lt;8, "W", "A"))</f>
        <v/>
      </c>
    </row>
    <row customHeight="1" ht="15.75" r="31" s="74">
      <c r="A31" s="102" t="n">
        <v>22</v>
      </c>
      <c r="B31" s="102" t="n">
        <v>167220</v>
      </c>
      <c r="C31" s="104" t="n">
        <v>2</v>
      </c>
      <c r="D31" s="104" t="n">
        <v>2</v>
      </c>
      <c r="E31" s="104" t="n"/>
      <c r="F31" s="104" t="n"/>
      <c r="G31" s="104" t="n">
        <v>4</v>
      </c>
      <c r="H31" s="104" t="n">
        <v>0</v>
      </c>
      <c r="I31" s="104" t="n"/>
      <c r="J31" s="104" t="n">
        <v>0</v>
      </c>
      <c r="K31" s="104" t="n"/>
      <c r="L31" s="104" t="n">
        <v>3</v>
      </c>
      <c r="M31" s="14">
        <f>SUM(LARGE(C31:F31,{1,2}))+SUM(LARGE(G31:I31,{1,2}))+SUM(LARGE(J31:L31,{1,2}))</f>
        <v/>
      </c>
      <c r="N31" s="102">
        <f>IF(M31&gt;=16, "B", IF(M31&lt;8, "W", "A"))</f>
        <v/>
      </c>
    </row>
    <row customHeight="1" ht="15.75" r="32" s="74">
      <c r="A32" s="102" t="n">
        <v>23</v>
      </c>
      <c r="B32" s="102" t="n">
        <v>167221</v>
      </c>
      <c r="C32" s="104" t="n">
        <v>2</v>
      </c>
      <c r="D32" s="104" t="n">
        <v>2</v>
      </c>
      <c r="E32" s="104" t="n">
        <v>1</v>
      </c>
      <c r="F32" s="104" t="n"/>
      <c r="G32" s="104" t="n">
        <v>3</v>
      </c>
      <c r="H32" s="104" t="n">
        <v>0</v>
      </c>
      <c r="I32" s="104" t="n"/>
      <c r="J32" s="104" t="n">
        <v>0</v>
      </c>
      <c r="K32" s="104" t="n"/>
      <c r="L32" s="104" t="n">
        <v>3</v>
      </c>
      <c r="M32" s="14">
        <f>SUM(LARGE(C32:F32,{1,2}))+SUM(LARGE(G32:I32,{1,2}))+SUM(LARGE(J32:L32,{1,2}))</f>
        <v/>
      </c>
      <c r="N32" s="102">
        <f>IF(M32&gt;=16, "B", IF(M32&lt;8, "W", "A"))</f>
        <v/>
      </c>
    </row>
    <row customHeight="1" ht="15.75" r="33" s="74">
      <c r="A33" s="102" t="n">
        <v>24</v>
      </c>
      <c r="B33" s="102" t="n">
        <v>167223</v>
      </c>
      <c r="C33" s="104" t="n">
        <v>2</v>
      </c>
      <c r="D33" s="104" t="n">
        <v>2</v>
      </c>
      <c r="E33" s="104" t="n"/>
      <c r="F33" s="104" t="n"/>
      <c r="G33" s="104" t="n">
        <v>3</v>
      </c>
      <c r="H33" s="104" t="n"/>
      <c r="I33" s="104" t="n">
        <v>0</v>
      </c>
      <c r="J33" s="104" t="n">
        <v>0</v>
      </c>
      <c r="K33" s="104" t="n"/>
      <c r="L33" s="104" t="n">
        <v>4</v>
      </c>
      <c r="M33" s="14">
        <f>SUM(LARGE(C33:F33,{1,2}))+SUM(LARGE(G33:I33,{1,2}))+SUM(LARGE(J33:L33,{1,2}))</f>
        <v/>
      </c>
      <c r="N33" s="102">
        <f>IF(M33&gt;=16, "B", IF(M33&lt;8, "W", "A"))</f>
        <v/>
      </c>
    </row>
    <row customHeight="1" ht="15.75" r="34" s="74">
      <c r="A34" s="102" t="n">
        <v>25</v>
      </c>
      <c r="B34" s="13" t="n">
        <v>167224</v>
      </c>
      <c r="C34" s="104" t="n">
        <v>2</v>
      </c>
      <c r="D34" s="104" t="n">
        <v>1.5</v>
      </c>
      <c r="E34" s="104" t="n"/>
      <c r="F34" s="104" t="n"/>
      <c r="G34" s="104" t="n">
        <v>0</v>
      </c>
      <c r="H34" s="104" t="n">
        <v>0</v>
      </c>
      <c r="I34" s="104" t="n"/>
      <c r="J34" s="104" t="n">
        <v>0</v>
      </c>
      <c r="K34" s="104" t="n"/>
      <c r="L34" s="104" t="n">
        <v>0</v>
      </c>
      <c r="M34" s="14">
        <f>SUM(LARGE(C34:F34,{1,2}))+SUM(LARGE(G34:I34,{1,2}))+SUM(LARGE(J34:L34,{1,2}))</f>
        <v/>
      </c>
      <c r="N34" s="102">
        <f>IF(M34&gt;=16, "B", IF(M34&lt;8, "W", "A"))</f>
        <v/>
      </c>
    </row>
    <row customHeight="1" ht="15.75" r="35" s="74">
      <c r="A35" s="102" t="n">
        <v>26</v>
      </c>
      <c r="B35" s="102" t="n">
        <v>167225</v>
      </c>
      <c r="C35" s="104" t="n">
        <v>2</v>
      </c>
      <c r="D35" s="104" t="n">
        <v>1.5</v>
      </c>
      <c r="E35" s="104" t="n">
        <v>2</v>
      </c>
      <c r="F35" s="104" t="n"/>
      <c r="G35" s="104" t="n">
        <v>4</v>
      </c>
      <c r="H35" s="104" t="n">
        <v>4</v>
      </c>
      <c r="I35" s="104" t="n"/>
      <c r="J35" s="104" t="n">
        <v>4</v>
      </c>
      <c r="K35" s="104" t="n"/>
      <c r="L35" s="104" t="n">
        <v>4</v>
      </c>
      <c r="M35" s="14">
        <f>SUM(LARGE(C35:F35,{1,2}))+SUM(LARGE(G35:I35,{1,2}))+SUM(LARGE(J35:L35,{1,2}))</f>
        <v/>
      </c>
      <c r="N35" s="102">
        <f>IF(M35&gt;=16, "B", IF(M35&lt;8, "W", "A"))</f>
        <v/>
      </c>
    </row>
    <row customHeight="1" ht="15.75" r="36" s="74">
      <c r="A36" s="102" t="n">
        <v>27</v>
      </c>
      <c r="B36" s="13" t="n">
        <v>167226</v>
      </c>
      <c r="C36" s="14" t="n">
        <v>2</v>
      </c>
      <c r="D36" s="14" t="n"/>
      <c r="E36" s="14" t="n">
        <v>0</v>
      </c>
      <c r="F36" s="14" t="n"/>
      <c r="G36" s="14" t="n">
        <v>4</v>
      </c>
      <c r="H36" s="14" t="n">
        <v>0</v>
      </c>
      <c r="I36" s="14" t="n"/>
      <c r="J36" s="14" t="n">
        <v>1</v>
      </c>
      <c r="K36" s="14" t="n"/>
      <c r="L36" s="14" t="n">
        <v>0</v>
      </c>
      <c r="M36" s="14">
        <f>SUM(LARGE(C36:F36,{1,2}))+SUM(LARGE(G36:I36,{1,2}))+SUM(LARGE(J36:L36,{1,2}))</f>
        <v/>
      </c>
      <c r="N36" s="102">
        <f>IF(M36&gt;=16, "B", IF(M36&lt;8, "W", "A"))</f>
        <v/>
      </c>
    </row>
    <row customHeight="1" ht="15.75" r="37" s="74">
      <c r="A37" s="102" t="n">
        <v>28</v>
      </c>
      <c r="B37" s="13" t="n">
        <v>167228</v>
      </c>
      <c r="C37" s="14" t="n">
        <v>2</v>
      </c>
      <c r="D37" s="14" t="n">
        <v>2</v>
      </c>
      <c r="E37" s="14" t="n">
        <v>2</v>
      </c>
      <c r="F37" s="14" t="n"/>
      <c r="G37" s="14" t="n">
        <v>3</v>
      </c>
      <c r="H37" s="14" t="n">
        <v>1</v>
      </c>
      <c r="I37" s="14" t="n"/>
      <c r="J37" s="14" t="n">
        <v>0</v>
      </c>
      <c r="K37" s="14" t="n">
        <v>1</v>
      </c>
      <c r="L37" s="14" t="n"/>
      <c r="M37" s="14">
        <f>SUM(LARGE(C37:F37,{1,2}))+SUM(LARGE(G37:I37,{1,2}))+SUM(LARGE(J37:L37,{1,2}))</f>
        <v/>
      </c>
      <c r="N37" s="102">
        <f>IF(M37&gt;=16, "B", IF(M37&lt;8, "W", "A"))</f>
        <v/>
      </c>
    </row>
    <row customHeight="1" ht="15.75" r="38" s="74">
      <c r="A38" s="102" t="n">
        <v>29</v>
      </c>
      <c r="B38" s="102" t="n">
        <v>167229</v>
      </c>
      <c r="C38" s="14" t="n">
        <v>2</v>
      </c>
      <c r="D38" s="14" t="n">
        <v>2</v>
      </c>
      <c r="E38" s="14" t="n"/>
      <c r="F38" s="14" t="n">
        <v>2</v>
      </c>
      <c r="G38" s="14" t="n">
        <v>4</v>
      </c>
      <c r="H38" s="14" t="n">
        <v>4</v>
      </c>
      <c r="I38" s="14" t="n"/>
      <c r="J38" s="14" t="n">
        <v>4</v>
      </c>
      <c r="K38" s="14" t="n">
        <v>4</v>
      </c>
      <c r="L38" s="14" t="n"/>
      <c r="M38" s="14">
        <f>SUM(LARGE(C38:F38,{1,2}))+SUM(LARGE(G38:I38,{1,2}))+SUM(LARGE(J38:L38,{1,2}))</f>
        <v/>
      </c>
      <c r="N38" s="102">
        <f>IF(M38&gt;=16, "B", IF(M38&lt;8, "W", "A"))</f>
        <v/>
      </c>
    </row>
    <row customHeight="1" ht="15.75" r="39" s="74">
      <c r="A39" s="102" t="n">
        <v>30</v>
      </c>
      <c r="B39" s="13" t="n">
        <v>167230</v>
      </c>
      <c r="C39" s="14" t="n">
        <v>0</v>
      </c>
      <c r="D39" s="14" t="n">
        <v>2</v>
      </c>
      <c r="E39" s="14" t="n">
        <v>0</v>
      </c>
      <c r="F39" s="14" t="n"/>
      <c r="G39" s="14" t="n">
        <v>1</v>
      </c>
      <c r="H39" s="14" t="n">
        <v>1</v>
      </c>
      <c r="I39" s="14" t="n"/>
      <c r="J39" s="14" t="n">
        <v>1</v>
      </c>
      <c r="K39" s="14" t="n"/>
      <c r="L39" s="14" t="n">
        <v>1</v>
      </c>
      <c r="M39" s="14">
        <f>SUM(LARGE(C39:F39,{1,2}))+SUM(LARGE(G39:I39,{1,2}))+SUM(LARGE(J39:L39,{1,2}))</f>
        <v/>
      </c>
      <c r="N39" s="102">
        <f>IF(M39&gt;=16, "B", IF(M39&lt;8, "W", "A"))</f>
        <v/>
      </c>
    </row>
    <row customHeight="1" ht="15.75" r="40" s="74">
      <c r="A40" s="102" t="n">
        <v>31</v>
      </c>
      <c r="B40" s="102" t="n">
        <v>167231</v>
      </c>
      <c r="C40" s="14" t="n">
        <v>2</v>
      </c>
      <c r="D40" s="14" t="n">
        <v>2</v>
      </c>
      <c r="E40" s="14" t="n"/>
      <c r="F40" s="14" t="n"/>
      <c r="G40" s="14" t="n">
        <v>4</v>
      </c>
      <c r="H40" s="14" t="n">
        <v>1.5</v>
      </c>
      <c r="I40" s="14" t="n"/>
      <c r="J40" s="14" t="n">
        <v>4</v>
      </c>
      <c r="K40" s="14" t="n"/>
      <c r="L40" s="14" t="n">
        <v>4</v>
      </c>
      <c r="M40" s="14">
        <f>SUM(LARGE(C40:F40,{1,2}))+SUM(LARGE(G40:I40,{1,2}))+SUM(LARGE(J40:L40,{1,2}))</f>
        <v/>
      </c>
      <c r="N40" s="102">
        <f>IF(M40&gt;=16, "B", IF(M40&lt;8, "W", "A"))</f>
        <v/>
      </c>
    </row>
    <row customHeight="1" ht="15.75" r="41" s="74">
      <c r="A41" s="102" t="n">
        <v>32</v>
      </c>
      <c r="B41" s="102" t="n">
        <v>167233</v>
      </c>
      <c r="C41" s="14" t="n">
        <v>2</v>
      </c>
      <c r="D41" s="14" t="n">
        <v>0</v>
      </c>
      <c r="E41" s="14" t="n"/>
      <c r="F41" s="14" t="n"/>
      <c r="G41" s="14" t="n">
        <v>3</v>
      </c>
      <c r="H41" s="14" t="n">
        <v>0</v>
      </c>
      <c r="I41" s="14" t="n"/>
      <c r="J41" s="14" t="n"/>
      <c r="K41" s="14" t="n">
        <v>0</v>
      </c>
      <c r="L41" s="14" t="n">
        <v>0</v>
      </c>
      <c r="M41" s="14">
        <f>SUM(LARGE(C41:F41,{1,2}))+SUM(LARGE(G41:I41,{1,2}))+SUM(LARGE(J41:L41,{1,2}))</f>
        <v/>
      </c>
      <c r="N41" s="102">
        <f>IF(M41&gt;=16, "B", IF(M41&lt;8, "W", "A"))</f>
        <v/>
      </c>
    </row>
    <row customHeight="1" ht="15.75" r="42" s="74">
      <c r="A42" s="102" t="n">
        <v>33</v>
      </c>
      <c r="B42" s="13" t="n">
        <v>167234</v>
      </c>
      <c r="C42" s="14" t="n">
        <v>2</v>
      </c>
      <c r="D42" s="14" t="n">
        <v>1</v>
      </c>
      <c r="E42" s="14" t="n"/>
      <c r="F42" s="14" t="n"/>
      <c r="G42" s="14" t="n">
        <v>3</v>
      </c>
      <c r="H42" s="14" t="n">
        <v>2</v>
      </c>
      <c r="I42" s="14" t="n"/>
      <c r="J42" s="14" t="n">
        <v>2</v>
      </c>
      <c r="K42" s="14" t="n"/>
      <c r="L42" s="14" t="n">
        <v>2</v>
      </c>
      <c r="M42" s="14">
        <f>SUM(LARGE(C42:F42,{1,2}))+SUM(LARGE(G42:I42,{1,2}))+SUM(LARGE(J42:L42,{1,2}))</f>
        <v/>
      </c>
      <c r="N42" s="102">
        <f>IF(M42&gt;=16, "B", IF(M42&lt;8, "W", "A"))</f>
        <v/>
      </c>
    </row>
    <row customHeight="1" ht="15.75" r="43" s="74">
      <c r="A43" s="102" t="n">
        <v>34</v>
      </c>
      <c r="B43" s="102" t="n">
        <v>167235</v>
      </c>
      <c r="C43" s="14" t="n">
        <v>2</v>
      </c>
      <c r="D43" s="14" t="n">
        <v>2</v>
      </c>
      <c r="E43" s="14" t="n"/>
      <c r="F43" s="14" t="n"/>
      <c r="G43" s="14" t="n">
        <v>3</v>
      </c>
      <c r="H43" s="14" t="n">
        <v>4</v>
      </c>
      <c r="I43" s="14" t="n"/>
      <c r="J43" s="14" t="n">
        <v>0</v>
      </c>
      <c r="K43" s="14" t="n"/>
      <c r="L43" s="14" t="n">
        <v>0</v>
      </c>
      <c r="M43" s="14">
        <f>SUM(LARGE(C43:F43,{1,2}))+SUM(LARGE(G43:I43,{1,2}))+SUM(LARGE(J43:L43,{1,2}))</f>
        <v/>
      </c>
      <c r="N43" s="102">
        <f>IF(M43&gt;=16, "B", IF(M43&lt;8, "W", "A"))</f>
        <v/>
      </c>
    </row>
    <row customHeight="1" ht="15.75" r="44" s="74">
      <c r="A44" s="102" t="n">
        <v>35</v>
      </c>
      <c r="B44" s="13" t="n">
        <v>167236</v>
      </c>
      <c r="C44" s="14" t="n"/>
      <c r="D44" s="14" t="n">
        <v>2</v>
      </c>
      <c r="E44" s="14" t="n">
        <v>2</v>
      </c>
      <c r="F44" s="14" t="n"/>
      <c r="G44" s="14" t="n">
        <v>4</v>
      </c>
      <c r="H44" s="14" t="n">
        <v>4</v>
      </c>
      <c r="I44" s="14" t="n"/>
      <c r="J44" s="14" t="n"/>
      <c r="K44" s="14" t="n">
        <v>4</v>
      </c>
      <c r="L44" s="14" t="n">
        <v>4</v>
      </c>
      <c r="M44" s="14">
        <f>SUM(LARGE(C44:F44,{1,2}))+SUM(LARGE(G44:I44,{1,2}))+SUM(LARGE(J44:L44,{1,2}))</f>
        <v/>
      </c>
      <c r="N44" s="102">
        <f>IF(M44&gt;=16, "B", IF(M44&lt;8, "W", "A"))</f>
        <v/>
      </c>
    </row>
    <row customHeight="1" ht="15.75" r="45" s="74">
      <c r="A45" s="102" t="n">
        <v>36</v>
      </c>
      <c r="B45" s="102" t="n">
        <v>167237</v>
      </c>
      <c r="C45" s="14" t="n">
        <v>1.5</v>
      </c>
      <c r="D45" s="14" t="n">
        <v>2</v>
      </c>
      <c r="E45" s="14" t="n"/>
      <c r="F45" s="14" t="n"/>
      <c r="G45" s="14" t="n">
        <v>3</v>
      </c>
      <c r="H45" s="14" t="n">
        <v>1</v>
      </c>
      <c r="I45" s="14" t="n"/>
      <c r="J45" s="14" t="n">
        <v>1</v>
      </c>
      <c r="K45" s="14" t="n">
        <v>0</v>
      </c>
      <c r="L45" s="14" t="n"/>
      <c r="M45" s="14">
        <f>SUM(LARGE(C45:F45,{1,2}))+SUM(LARGE(G45:I45,{1,2}))+SUM(LARGE(J45:L45,{1,2}))</f>
        <v/>
      </c>
      <c r="N45" s="102">
        <f>IF(M45&gt;=16, "B", IF(M45&lt;8, "W", "A"))</f>
        <v/>
      </c>
    </row>
    <row customHeight="1" ht="22.5" r="46" s="74">
      <c r="A46" s="102" t="n">
        <v>37</v>
      </c>
      <c r="B46" s="102" t="n">
        <v>167238</v>
      </c>
      <c r="C46" s="14" t="n">
        <v>2</v>
      </c>
      <c r="D46" s="14" t="n">
        <v>1.5</v>
      </c>
      <c r="E46" s="14" t="n"/>
      <c r="F46" s="14" t="n"/>
      <c r="G46" s="14" t="n">
        <v>2</v>
      </c>
      <c r="H46" s="14" t="n">
        <v>1</v>
      </c>
      <c r="I46" s="14" t="n"/>
      <c r="J46" s="14" t="n">
        <v>0</v>
      </c>
      <c r="K46" s="14" t="n"/>
      <c r="L46" s="14" t="n">
        <v>4</v>
      </c>
      <c r="M46" s="14">
        <f>SUM(LARGE(C46:F46,{1,2}))+SUM(LARGE(G46:I46,{1,2}))+SUM(LARGE(J46:L46,{1,2}))</f>
        <v/>
      </c>
      <c r="N46" s="102">
        <f>IF(M46&gt;=16, "B", IF(M46&lt;8, "W", "A"))</f>
        <v/>
      </c>
    </row>
    <row customHeight="1" ht="18.75" r="47" s="74">
      <c r="A47" s="102" t="n">
        <v>38</v>
      </c>
      <c r="B47" s="13" t="n">
        <v>167239</v>
      </c>
      <c r="C47" s="14" t="n">
        <v>2</v>
      </c>
      <c r="D47" s="14" t="n">
        <v>2</v>
      </c>
      <c r="E47" s="14" t="n"/>
      <c r="F47" s="14" t="n"/>
      <c r="G47" s="14" t="n">
        <v>3</v>
      </c>
      <c r="H47" s="14" t="n">
        <v>3</v>
      </c>
      <c r="I47" s="14" t="n"/>
      <c r="J47" s="14" t="n">
        <v>3</v>
      </c>
      <c r="K47" s="14" t="n"/>
      <c r="L47" s="14" t="n">
        <v>1</v>
      </c>
      <c r="M47" s="14">
        <f>SUM(LARGE(C47:F47,{1,2}))+SUM(LARGE(G47:I47,{1,2}))+SUM(LARGE(J47:L47,{1,2}))</f>
        <v/>
      </c>
      <c r="N47" s="102">
        <f>IF(M47&gt;=16, "B", IF(M47&lt;8, "W", "A"))</f>
        <v/>
      </c>
    </row>
    <row customHeight="1" ht="15.75" r="48" s="74">
      <c r="A48" s="102" t="n">
        <v>39</v>
      </c>
      <c r="B48" s="102" t="n">
        <v>167240</v>
      </c>
      <c r="C48" s="14" t="n">
        <v>2</v>
      </c>
      <c r="D48" s="14" t="n"/>
      <c r="E48" s="14" t="n">
        <v>0</v>
      </c>
      <c r="F48" s="14" t="n"/>
      <c r="G48" s="14" t="n">
        <v>3</v>
      </c>
      <c r="H48" s="14" t="n">
        <v>2</v>
      </c>
      <c r="I48" s="14" t="n"/>
      <c r="J48" s="14" t="n">
        <v>2</v>
      </c>
      <c r="K48" s="14" t="n"/>
      <c r="L48" s="14" t="n">
        <v>2</v>
      </c>
      <c r="M48" s="14">
        <f>SUM(LARGE(C48:F48,{1,2}))+SUM(LARGE(G48:I48,{1,2}))+SUM(LARGE(J48:L48,{1,2}))</f>
        <v/>
      </c>
      <c r="N48" s="102">
        <f>IF(M48&gt;=16, "B", IF(M48&lt;8, "W", "A"))</f>
        <v/>
      </c>
    </row>
    <row customHeight="1" ht="15.75" r="49" s="74">
      <c r="A49" s="102" t="n">
        <v>40</v>
      </c>
      <c r="B49" s="13" t="n">
        <v>167241</v>
      </c>
      <c r="C49" s="14" t="n">
        <v>2</v>
      </c>
      <c r="D49" s="14" t="n">
        <v>2</v>
      </c>
      <c r="E49" s="14" t="n">
        <v>2</v>
      </c>
      <c r="F49" s="14" t="n"/>
      <c r="G49" s="14" t="n">
        <v>4</v>
      </c>
      <c r="H49" s="14" t="n">
        <v>1</v>
      </c>
      <c r="I49" s="14" t="n"/>
      <c r="J49" s="14" t="n">
        <v>0</v>
      </c>
      <c r="K49" s="14" t="n"/>
      <c r="L49" s="14" t="n">
        <v>2</v>
      </c>
      <c r="M49" s="14">
        <f>SUM(LARGE(C49:F49,{1,2}))+SUM(LARGE(G49:I49,{1,2}))+SUM(LARGE(J49:L49,{1,2}))</f>
        <v/>
      </c>
      <c r="N49" s="102">
        <f>IF(M49&gt;=16, "B", IF(M49&lt;8, "W", "A"))</f>
        <v/>
      </c>
    </row>
    <row customHeight="1" ht="15.75" r="50" s="74">
      <c r="A50" s="102" t="n">
        <v>41</v>
      </c>
      <c r="B50" s="102" t="n">
        <v>167242</v>
      </c>
      <c r="C50" s="14" t="n">
        <v>2</v>
      </c>
      <c r="D50" s="14" t="n">
        <v>1</v>
      </c>
      <c r="E50" s="14" t="n"/>
      <c r="F50" s="14" t="n"/>
      <c r="G50" s="14" t="n">
        <v>2</v>
      </c>
      <c r="H50" s="14" t="n">
        <v>1</v>
      </c>
      <c r="I50" s="14" t="n"/>
      <c r="J50" s="14" t="n">
        <v>1</v>
      </c>
      <c r="K50" s="14" t="n"/>
      <c r="L50" s="14" t="n">
        <v>0</v>
      </c>
      <c r="M50" s="14">
        <f>SUM(LARGE(C50:F50,{1,2}))+SUM(LARGE(G50:I50,{1,2}))+SUM(LARGE(J50:L50,{1,2}))</f>
        <v/>
      </c>
      <c r="N50" s="102">
        <f>IF(M50&gt;=16, "B", IF(M50&lt;8, "W", "A"))</f>
        <v/>
      </c>
    </row>
    <row customHeight="1" ht="15.75" r="51" s="74">
      <c r="A51" s="102" t="n">
        <v>42</v>
      </c>
      <c r="B51" s="102" t="n">
        <v>167243</v>
      </c>
      <c r="C51" s="14" t="n">
        <v>2</v>
      </c>
      <c r="D51" s="14" t="n">
        <v>2</v>
      </c>
      <c r="E51" s="14" t="n"/>
      <c r="F51" s="14" t="n"/>
      <c r="G51" s="14" t="n">
        <v>4</v>
      </c>
      <c r="H51" s="14" t="n">
        <v>3</v>
      </c>
      <c r="I51" s="14" t="n"/>
      <c r="J51" s="14" t="n">
        <v>4</v>
      </c>
      <c r="K51" s="14" t="n">
        <v>2</v>
      </c>
      <c r="L51" s="14" t="n"/>
      <c r="M51" s="14">
        <f>SUM(LARGE(C51:F51,{1,2}))+SUM(LARGE(G51:I51,{1,2}))+SUM(LARGE(J51:L51,{1,2}))</f>
        <v/>
      </c>
      <c r="N51" s="102">
        <f>IF(M51&gt;=16, "B", IF(M51&lt;8, "W", "A"))</f>
        <v/>
      </c>
    </row>
    <row customHeight="1" ht="15.75" r="52" s="74">
      <c r="A52" s="102" t="n">
        <v>43</v>
      </c>
      <c r="B52" s="13" t="n">
        <v>167244</v>
      </c>
      <c r="C52" s="14" t="n">
        <v>2</v>
      </c>
      <c r="D52" s="14" t="n"/>
      <c r="E52" s="14" t="n">
        <v>2</v>
      </c>
      <c r="F52" s="14" t="n"/>
      <c r="G52" s="14" t="n">
        <v>4</v>
      </c>
      <c r="H52" s="14" t="n">
        <v>4</v>
      </c>
      <c r="I52" s="14" t="n"/>
      <c r="J52" s="14" t="n">
        <v>3.5</v>
      </c>
      <c r="K52" s="14" t="n"/>
      <c r="L52" s="14" t="n">
        <v>4</v>
      </c>
      <c r="M52" s="14">
        <f>SUM(LARGE(C52:F52,{1,2}))+SUM(LARGE(G52:I52,{1,2}))+SUM(LARGE(J52:L52,{1,2}))</f>
        <v/>
      </c>
      <c r="N52" s="102">
        <f>IF(M52&gt;=16, "B", IF(M52&lt;8, "W", "A"))</f>
        <v/>
      </c>
    </row>
    <row customHeight="1" ht="15.75" r="53" s="74">
      <c r="A53" s="102" t="n">
        <v>44</v>
      </c>
      <c r="B53" s="102" t="n">
        <v>167245</v>
      </c>
      <c r="C53" s="14" t="n">
        <v>2</v>
      </c>
      <c r="D53" s="14" t="n"/>
      <c r="E53" s="14" t="n">
        <v>0</v>
      </c>
      <c r="F53" s="14" t="n"/>
      <c r="G53" s="14" t="n">
        <v>2</v>
      </c>
      <c r="H53" s="14" t="n">
        <v>3</v>
      </c>
      <c r="I53" s="14" t="n"/>
      <c r="J53" s="14" t="n">
        <v>2</v>
      </c>
      <c r="K53" s="14" t="n"/>
      <c r="L53" s="14" t="n">
        <v>1</v>
      </c>
      <c r="M53" s="14">
        <f>SUM(LARGE(C53:F53,{1,2}))+SUM(LARGE(G53:I53,{1,2}))+SUM(LARGE(J53:L53,{1,2}))</f>
        <v/>
      </c>
      <c r="N53" s="102">
        <f>IF(M53&gt;=16, "B", IF(M53&lt;8, "W", "A"))</f>
        <v/>
      </c>
    </row>
    <row customHeight="1" ht="15.75" r="54" s="74">
      <c r="A54" s="102" t="n">
        <v>45</v>
      </c>
      <c r="B54" s="13" t="n">
        <v>167246</v>
      </c>
      <c r="C54" s="14" t="n">
        <v>2</v>
      </c>
      <c r="D54" s="14" t="n"/>
      <c r="E54" s="14" t="n">
        <v>0</v>
      </c>
      <c r="F54" s="14" t="n"/>
      <c r="G54" s="14" t="n">
        <v>3</v>
      </c>
      <c r="H54" s="14" t="n">
        <v>3</v>
      </c>
      <c r="I54" s="14" t="n"/>
      <c r="J54" s="14" t="n">
        <v>0</v>
      </c>
      <c r="K54" s="14" t="n"/>
      <c r="L54" s="14" t="n">
        <v>2</v>
      </c>
      <c r="M54" s="14">
        <f>SUM(LARGE(C54:F54,{1,2}))+SUM(LARGE(G54:I54,{1,2}))+SUM(LARGE(J54:L54,{1,2}))</f>
        <v/>
      </c>
      <c r="N54" s="102">
        <f>IF(M54&gt;=16, "B", IF(M54&lt;8, "W", "A"))</f>
        <v/>
      </c>
    </row>
    <row customHeight="1" ht="15.75" r="55" s="74">
      <c r="A55" s="102" t="n">
        <v>46</v>
      </c>
      <c r="B55" s="102" t="n">
        <v>167247</v>
      </c>
      <c r="C55" s="14" t="n">
        <v>2</v>
      </c>
      <c r="D55" s="14" t="n">
        <v>2</v>
      </c>
      <c r="E55" s="14" t="n"/>
      <c r="F55" s="14" t="n"/>
      <c r="G55" s="14" t="n">
        <v>4</v>
      </c>
      <c r="H55" s="14" t="n">
        <v>3</v>
      </c>
      <c r="I55" s="14" t="n"/>
      <c r="J55" s="14" t="n">
        <v>0</v>
      </c>
      <c r="K55" s="14" t="n"/>
      <c r="L55" s="14" t="n">
        <v>3</v>
      </c>
      <c r="M55" s="14">
        <f>SUM(LARGE(C55:F55,{1,2}))+SUM(LARGE(G55:I55,{1,2}))+SUM(LARGE(J55:L55,{1,2}))</f>
        <v/>
      </c>
      <c r="N55" s="102">
        <f>IF(M55&gt;=16, "B", IF(M55&lt;8, "W", "A"))</f>
        <v/>
      </c>
    </row>
    <row customHeight="1" ht="15.75" r="56" s="74">
      <c r="A56" s="102" t="n">
        <v>47</v>
      </c>
      <c r="B56" s="102" t="n">
        <v>167248</v>
      </c>
      <c r="C56" s="14" t="n">
        <v>0</v>
      </c>
      <c r="D56" s="14" t="n">
        <v>0</v>
      </c>
      <c r="E56" s="14" t="n"/>
      <c r="F56" s="14" t="n"/>
      <c r="G56" s="14" t="n">
        <v>3</v>
      </c>
      <c r="H56" s="14" t="n">
        <v>0</v>
      </c>
      <c r="I56" s="14" t="n"/>
      <c r="J56" s="14" t="n">
        <v>0</v>
      </c>
      <c r="K56" s="14" t="n"/>
      <c r="L56" s="14" t="n">
        <v>0</v>
      </c>
      <c r="M56" s="14">
        <f>SUM(LARGE(C56:F56,{1,2}))+SUM(LARGE(G56:I56,{1,2}))+SUM(LARGE(J56:L56,{1,2}))</f>
        <v/>
      </c>
      <c r="N56" s="102">
        <f>IF(M56&gt;=16, "B", IF(M56&lt;8, "W", "A"))</f>
        <v/>
      </c>
    </row>
    <row customHeight="1" ht="15.75" r="57" s="74">
      <c r="A57" s="102" t="n">
        <v>48</v>
      </c>
      <c r="B57" s="13" t="n">
        <v>167249</v>
      </c>
      <c r="C57" s="14" t="n">
        <v>2</v>
      </c>
      <c r="D57" s="14" t="n"/>
      <c r="E57" s="14" t="n">
        <v>0</v>
      </c>
      <c r="F57" s="14" t="n"/>
      <c r="G57" s="14" t="n">
        <v>3</v>
      </c>
      <c r="H57" s="14" t="n">
        <v>3.5</v>
      </c>
      <c r="I57" s="14" t="n"/>
      <c r="J57" s="14" t="n"/>
      <c r="K57" s="14" t="n">
        <v>0</v>
      </c>
      <c r="L57" s="14" t="n">
        <v>4</v>
      </c>
      <c r="M57" s="14">
        <f>SUM(LARGE(C57:F57,{1,2}))+SUM(LARGE(G57:I57,{1,2}))+SUM(LARGE(J57:L57,{1,2}))</f>
        <v/>
      </c>
      <c r="N57" s="102">
        <f>IF(M57&gt;=16, "B", IF(M57&lt;8, "W", "A"))</f>
        <v/>
      </c>
    </row>
    <row customHeight="1" ht="15.75" r="58" s="74">
      <c r="A58" s="102" t="n">
        <v>49</v>
      </c>
      <c r="B58" s="102" t="n">
        <v>167250</v>
      </c>
      <c r="C58" s="14" t="n">
        <v>0</v>
      </c>
      <c r="D58" s="14" t="n">
        <v>0</v>
      </c>
      <c r="E58" s="14" t="n"/>
      <c r="F58" s="14" t="n"/>
      <c r="G58" s="14" t="n">
        <v>0</v>
      </c>
      <c r="H58" s="14" t="n">
        <v>0</v>
      </c>
      <c r="I58" s="14" t="n"/>
      <c r="J58" s="14" t="n">
        <v>0</v>
      </c>
      <c r="K58" s="14" t="n"/>
      <c r="L58" s="14" t="n">
        <v>0</v>
      </c>
      <c r="M58" s="14">
        <f>SUM(LARGE(C58:F58,{1,2}))+SUM(LARGE(G58:I58,{1,2}))+SUM(LARGE(J58:L58,{1,2}))</f>
        <v/>
      </c>
      <c r="N58" s="102">
        <f>IF(M58&gt;=16, "B", IF(M58&lt;8, "W", "A"))</f>
        <v/>
      </c>
    </row>
    <row customHeight="1" ht="15.75" r="59" s="74">
      <c r="A59" s="102" t="n">
        <v>50</v>
      </c>
      <c r="B59" s="102" t="n">
        <v>167252</v>
      </c>
      <c r="C59" s="14" t="n">
        <v>1</v>
      </c>
      <c r="D59" s="14" t="n"/>
      <c r="E59" s="14" t="n">
        <v>1</v>
      </c>
      <c r="F59" s="14" t="n"/>
      <c r="G59" s="14" t="n">
        <v>3</v>
      </c>
      <c r="H59" s="14" t="n">
        <v>2</v>
      </c>
      <c r="I59" s="14" t="n"/>
      <c r="J59" s="14" t="n">
        <v>0</v>
      </c>
      <c r="K59" s="14" t="n"/>
      <c r="L59" s="14" t="n">
        <v>0</v>
      </c>
      <c r="M59" s="14">
        <f>SUM(LARGE(C59:F59,{1,2}))+SUM(LARGE(G59:I59,{1,2}))+SUM(LARGE(J59:L59,{1,2}))</f>
        <v/>
      </c>
      <c r="N59" s="102">
        <f>IF(M59&gt;=16, "B", IF(M59&lt;8, "W", "A"))</f>
        <v/>
      </c>
    </row>
    <row customHeight="1" ht="15.75" r="60" s="74">
      <c r="A60" s="102" t="n">
        <v>51</v>
      </c>
      <c r="B60" s="102" t="n">
        <v>167253</v>
      </c>
      <c r="C60" s="14" t="n">
        <v>2</v>
      </c>
      <c r="D60" s="14" t="n">
        <v>2</v>
      </c>
      <c r="E60" s="14" t="n"/>
      <c r="F60" s="14" t="n"/>
      <c r="G60" s="14" t="n">
        <v>3</v>
      </c>
      <c r="H60" s="14" t="n">
        <v>3</v>
      </c>
      <c r="I60" s="14" t="n"/>
      <c r="J60" s="14" t="n">
        <v>0</v>
      </c>
      <c r="K60" s="14" t="n"/>
      <c r="L60" s="14" t="n">
        <v>3</v>
      </c>
      <c r="M60" s="14">
        <f>SUM(LARGE(C60:F60,{1,2}))+SUM(LARGE(G60:I60,{1,2}))+SUM(LARGE(J60:L60,{1,2}))</f>
        <v/>
      </c>
      <c r="N60" s="102">
        <f>IF(M60&gt;=16, "B", IF(M60&lt;8, "W", "A"))</f>
        <v/>
      </c>
    </row>
    <row customHeight="1" ht="15.75" r="61" s="74">
      <c r="A61" s="102" t="n">
        <v>52</v>
      </c>
      <c r="B61" s="102" t="n">
        <v>167255</v>
      </c>
      <c r="C61" s="14" t="n">
        <v>2</v>
      </c>
      <c r="D61" s="14" t="n"/>
      <c r="E61" s="14" t="n">
        <v>0</v>
      </c>
      <c r="F61" s="14" t="n"/>
      <c r="G61" s="14" t="n">
        <v>0</v>
      </c>
      <c r="H61" s="14" t="n">
        <v>2</v>
      </c>
      <c r="I61" s="14" t="n">
        <v>2</v>
      </c>
      <c r="J61" s="14" t="n">
        <v>0</v>
      </c>
      <c r="K61" s="14" t="n"/>
      <c r="L61" s="14" t="n">
        <v>0</v>
      </c>
      <c r="M61" s="14">
        <f>SUM(LARGE(C61:F61,{1,2}))+SUM(LARGE(G61:I61,{1,2}))+SUM(LARGE(J61:L61,{1,2}))</f>
        <v/>
      </c>
      <c r="N61" s="102">
        <f>IF(M61&gt;=16, "B", IF(M61&lt;8, "W", "A"))</f>
        <v/>
      </c>
    </row>
    <row customHeight="1" ht="15.75" r="62" s="74">
      <c r="A62" s="102" t="n">
        <v>53</v>
      </c>
      <c r="B62" s="13" t="n">
        <v>167256</v>
      </c>
      <c r="C62" s="14" t="n">
        <v>2</v>
      </c>
      <c r="D62" s="14" t="n"/>
      <c r="E62" s="14" t="n">
        <v>0</v>
      </c>
      <c r="F62" s="14" t="n"/>
      <c r="G62" s="14" t="n">
        <v>3</v>
      </c>
      <c r="H62" s="14" t="n">
        <v>0</v>
      </c>
      <c r="I62" s="14" t="n"/>
      <c r="J62" s="14" t="n"/>
      <c r="K62" s="14" t="n">
        <v>0</v>
      </c>
      <c r="L62" s="14" t="n">
        <v>4</v>
      </c>
      <c r="M62" s="14">
        <f>SUM(LARGE(C62:F62,{1,2}))+SUM(LARGE(G62:I62,{1,2}))+SUM(LARGE(J62:L62,{1,2}))</f>
        <v/>
      </c>
      <c r="N62" s="102">
        <f>IF(M62&gt;=16, "B", IF(M62&lt;8, "W", "A"))</f>
        <v/>
      </c>
    </row>
    <row customHeight="1" ht="15.75" r="63" s="74">
      <c r="A63" s="102" t="n">
        <v>54</v>
      </c>
      <c r="B63" s="102" t="n">
        <v>167258</v>
      </c>
      <c r="C63" s="14" t="n">
        <v>2</v>
      </c>
      <c r="D63" s="14" t="n"/>
      <c r="E63" s="14" t="n">
        <v>2</v>
      </c>
      <c r="F63" s="14" t="n"/>
      <c r="G63" s="14" t="n">
        <v>3</v>
      </c>
      <c r="H63" s="14" t="n">
        <v>4</v>
      </c>
      <c r="I63" s="14" t="n"/>
      <c r="J63" s="14" t="n">
        <v>4</v>
      </c>
      <c r="K63" s="14" t="n"/>
      <c r="L63" s="14" t="n">
        <v>4</v>
      </c>
      <c r="M63" s="14">
        <f>SUM(LARGE(C63:F63,{1,2}))+SUM(LARGE(G63:I63,{1,2}))+SUM(LARGE(J63:L63,{1,2}))</f>
        <v/>
      </c>
      <c r="N63" s="102">
        <f>IF(M63&gt;=16, "B", IF(M63&lt;8, "W", "A"))</f>
        <v/>
      </c>
    </row>
    <row customHeight="1" ht="15.75" r="64" s="74">
      <c r="A64" s="102" t="n">
        <v>55</v>
      </c>
      <c r="B64" s="13" t="n">
        <v>167259</v>
      </c>
      <c r="C64" s="14" t="n">
        <v>0</v>
      </c>
      <c r="D64" s="14" t="n">
        <v>0</v>
      </c>
      <c r="E64" s="14" t="n"/>
      <c r="F64" s="14" t="n"/>
      <c r="G64" s="14" t="n">
        <v>0</v>
      </c>
      <c r="H64" s="14" t="n">
        <v>0</v>
      </c>
      <c r="I64" s="14" t="n"/>
      <c r="J64" s="14" t="n">
        <v>0</v>
      </c>
      <c r="K64" s="14" t="n"/>
      <c r="L64" s="14" t="n">
        <v>0</v>
      </c>
      <c r="M64" s="14">
        <f>SUM(LARGE(C64:F64,{1,2}))+SUM(LARGE(G64:I64,{1,2}))+SUM(LARGE(J64:L64,{1,2}))</f>
        <v/>
      </c>
      <c r="N64" s="102">
        <f>IF(M64&gt;=16, "B", IF(M64&lt;8, "W", "A"))</f>
        <v/>
      </c>
    </row>
    <row customHeight="1" ht="15.75" r="65" s="74">
      <c r="A65" s="102" t="n">
        <v>56</v>
      </c>
      <c r="B65" s="102" t="n">
        <v>167260</v>
      </c>
      <c r="C65" s="14" t="n">
        <v>1.5</v>
      </c>
      <c r="D65" s="14" t="n">
        <v>2</v>
      </c>
      <c r="E65" s="14" t="n"/>
      <c r="F65" s="14" t="n"/>
      <c r="G65" s="14" t="n">
        <v>3</v>
      </c>
      <c r="H65" s="14" t="n">
        <v>4</v>
      </c>
      <c r="I65" s="14" t="n"/>
      <c r="J65" s="14" t="n"/>
      <c r="K65" s="14" t="n">
        <v>0</v>
      </c>
      <c r="L65" s="14" t="n">
        <v>3</v>
      </c>
      <c r="M65" s="14">
        <f>SUM(LARGE(C65:F65,{1,2}))+SUM(LARGE(G65:I65,{1,2}))+SUM(LARGE(J65:L65,{1,2}))</f>
        <v/>
      </c>
      <c r="N65" s="102">
        <f>IF(M65&gt;=16, "B", IF(M65&lt;8, "W", "A"))</f>
        <v/>
      </c>
    </row>
    <row customHeight="1" ht="15.75" r="66" s="74">
      <c r="A66" s="102" t="n">
        <v>57</v>
      </c>
      <c r="B66" s="102" t="n">
        <v>177271</v>
      </c>
      <c r="C66" s="14" t="n">
        <v>2</v>
      </c>
      <c r="D66" s="14" t="n">
        <v>1</v>
      </c>
      <c r="E66" s="14" t="n"/>
      <c r="F66" s="14" t="n"/>
      <c r="G66" s="14" t="n">
        <v>3</v>
      </c>
      <c r="H66" s="14" t="n">
        <v>0</v>
      </c>
      <c r="I66" s="14" t="n"/>
      <c r="J66" s="14" t="n">
        <v>0</v>
      </c>
      <c r="K66" s="14" t="n"/>
      <c r="L66" s="14" t="n">
        <v>0</v>
      </c>
      <c r="M66" s="14">
        <f>SUM(LARGE(C66:F66,{1,2}))+SUM(LARGE(G66:I66,{1,2}))+SUM(LARGE(J66:L66,{1,2}))</f>
        <v/>
      </c>
      <c r="N66" s="102">
        <f>IF(M66&gt;=16, "B", IF(M66&lt;8, "W", "A"))</f>
        <v/>
      </c>
    </row>
    <row customHeight="1" ht="15.75" r="67" s="74">
      <c r="A67" s="102" t="n">
        <v>58</v>
      </c>
      <c r="B67" s="102" t="n">
        <v>177272</v>
      </c>
      <c r="C67" s="14" t="n">
        <v>2</v>
      </c>
      <c r="D67" s="14" t="n">
        <v>2</v>
      </c>
      <c r="E67" s="14" t="n"/>
      <c r="F67" s="14" t="n"/>
      <c r="G67" s="14" t="n">
        <v>1</v>
      </c>
      <c r="H67" s="14" t="n">
        <v>0</v>
      </c>
      <c r="I67" s="14" t="n"/>
      <c r="J67" s="14" t="n">
        <v>0</v>
      </c>
      <c r="K67" s="14" t="n"/>
      <c r="L67" s="14" t="n">
        <v>0</v>
      </c>
      <c r="M67" s="14">
        <f>SUM(LARGE(C67:F67,{1,2}))+SUM(LARGE(G67:I67,{1,2}))+SUM(LARGE(J67:L67,{1,2}))</f>
        <v/>
      </c>
      <c r="N67" s="102">
        <f>IF(M67&gt;=16, "B", IF(M67&lt;8, "W", "A"))</f>
        <v/>
      </c>
    </row>
    <row customHeight="1" ht="15.75" r="68" s="74">
      <c r="A68" s="102" t="n">
        <v>59</v>
      </c>
      <c r="B68" s="102" t="n">
        <v>177273</v>
      </c>
      <c r="C68" s="14" t="n">
        <v>0</v>
      </c>
      <c r="D68" s="14" t="n">
        <v>0</v>
      </c>
      <c r="E68" s="14" t="n"/>
      <c r="F68" s="14" t="n"/>
      <c r="G68" s="14" t="n">
        <v>0</v>
      </c>
      <c r="H68" s="14" t="n">
        <v>0</v>
      </c>
      <c r="I68" s="14" t="n"/>
      <c r="J68" s="14" t="n">
        <v>0</v>
      </c>
      <c r="K68" s="14" t="n"/>
      <c r="L68" s="14" t="n">
        <v>0</v>
      </c>
      <c r="M68" s="14">
        <f>SUM(LARGE(C68:F68,{1,2}))+SUM(LARGE(G68:I68,{1,2}))+SUM(LARGE(J68:L68,{1,2}))</f>
        <v/>
      </c>
      <c r="N68" s="102">
        <f>IF(M68&gt;=16, "B", IF(M68&lt;8, "W", "A"))</f>
        <v/>
      </c>
    </row>
    <row customHeight="1" ht="15.75" r="69" s="74">
      <c r="A69" s="102" t="n">
        <v>60</v>
      </c>
      <c r="B69" s="102" t="n">
        <v>177274</v>
      </c>
      <c r="C69" s="14" t="n">
        <v>2</v>
      </c>
      <c r="D69" s="14" t="n">
        <v>0</v>
      </c>
      <c r="E69" s="14" t="n">
        <v>1</v>
      </c>
      <c r="F69" s="14" t="n"/>
      <c r="G69" s="14" t="n">
        <v>3</v>
      </c>
      <c r="H69" s="14" t="n">
        <v>0</v>
      </c>
      <c r="I69" s="14" t="n"/>
      <c r="J69" s="14" t="n"/>
      <c r="K69" s="14" t="n">
        <v>0</v>
      </c>
      <c r="L69" s="14" t="n">
        <v>4</v>
      </c>
      <c r="M69" s="14">
        <f>SUM(LARGE(C69:F69,{1,2}))+SUM(LARGE(G69:I69,{1,2}))+SUM(LARGE(J69:L69,{1,2}))</f>
        <v/>
      </c>
      <c r="N69" s="102">
        <f>IF(M69&gt;=16, "B", IF(M69&lt;8, "W", "A"))</f>
        <v/>
      </c>
    </row>
    <row customHeight="1" ht="15.75" r="70" s="74">
      <c r="A70" s="102" t="n">
        <v>61</v>
      </c>
      <c r="B70" s="102" t="n">
        <v>177275</v>
      </c>
      <c r="C70" s="14" t="n">
        <v>1</v>
      </c>
      <c r="D70" s="14" t="n">
        <v>1.5</v>
      </c>
      <c r="E70" s="14" t="n"/>
      <c r="F70" s="14" t="n"/>
      <c r="G70" s="14" t="n">
        <v>0</v>
      </c>
      <c r="H70" s="14" t="n">
        <v>2</v>
      </c>
      <c r="I70" s="14" t="n"/>
      <c r="J70" s="14" t="n"/>
      <c r="K70" s="14" t="n">
        <v>0</v>
      </c>
      <c r="L70" s="14" t="n">
        <v>2</v>
      </c>
      <c r="M70" s="14">
        <f>SUM(LARGE(C70:F70,{1,2}))+SUM(LARGE(G70:I70,{1,2}))+SUM(LARGE(J70:L70,{1,2}))</f>
        <v/>
      </c>
      <c r="N70" s="102">
        <f>IF(M70&gt;=16, "B", IF(M70&lt;8, "W", "A"))</f>
        <v/>
      </c>
    </row>
    <row customHeight="1" ht="15.75" r="71" s="74">
      <c r="A71" s="102" t="n">
        <v>62</v>
      </c>
      <c r="B71" s="102" t="n">
        <v>177276</v>
      </c>
      <c r="C71" s="14" t="n">
        <v>0</v>
      </c>
      <c r="D71" s="14" t="n">
        <v>1</v>
      </c>
      <c r="E71" s="14" t="n"/>
      <c r="F71" s="14" t="n"/>
      <c r="G71" s="14" t="n">
        <v>0</v>
      </c>
      <c r="H71" s="14" t="n">
        <v>2</v>
      </c>
      <c r="I71" s="14" t="n"/>
      <c r="J71" s="14" t="n"/>
      <c r="K71" s="14" t="n">
        <v>1</v>
      </c>
      <c r="L71" s="14" t="n">
        <v>0</v>
      </c>
      <c r="M71" s="14">
        <f>SUM(LARGE(C71:F71,{1,2}))+SUM(LARGE(G71:I71,{1,2}))+SUM(LARGE(J71:L71,{1,2}))</f>
        <v/>
      </c>
      <c r="N71" s="102">
        <f>IF(M71&gt;=16, "B", IF(M71&lt;8, "W", "A"))</f>
        <v/>
      </c>
    </row>
    <row customHeight="1" ht="15.75" r="72" s="74">
      <c r="A72" s="102" t="n">
        <v>63</v>
      </c>
      <c r="B72" s="102" t="n">
        <v>177277</v>
      </c>
      <c r="C72" s="14" t="n">
        <v>0</v>
      </c>
      <c r="D72" s="14" t="n">
        <v>0</v>
      </c>
      <c r="E72" s="14" t="n"/>
      <c r="F72" s="14" t="n"/>
      <c r="G72" s="14" t="n">
        <v>0</v>
      </c>
      <c r="H72" s="14" t="n">
        <v>0</v>
      </c>
      <c r="I72" s="14" t="n"/>
      <c r="J72" s="14" t="n"/>
      <c r="K72" s="14" t="n">
        <v>0</v>
      </c>
      <c r="L72" s="14" t="n">
        <v>0</v>
      </c>
      <c r="M72" s="14">
        <f>SUM(LARGE(C72:F72,{1,2}))+SUM(LARGE(G72:I72,{1,2}))+SUM(LARGE(J72:L72,{1,2}))</f>
        <v/>
      </c>
      <c r="N72" s="102">
        <f>IF(M72&gt;=16, "B", IF(M72&lt;8, "W", "A"))</f>
        <v/>
      </c>
    </row>
    <row customHeight="1" ht="15.75" r="73" s="74">
      <c r="A73" s="102" t="n">
        <v>64</v>
      </c>
      <c r="B73" s="102" t="n">
        <v>177278</v>
      </c>
      <c r="C73" s="14" t="n">
        <v>2</v>
      </c>
      <c r="D73" s="14" t="n">
        <v>0</v>
      </c>
      <c r="E73" s="14" t="n"/>
      <c r="F73" s="14" t="n">
        <v>2</v>
      </c>
      <c r="G73" s="14" t="n">
        <v>0</v>
      </c>
      <c r="H73" s="14" t="n">
        <v>2</v>
      </c>
      <c r="I73" s="14" t="n"/>
      <c r="J73" s="14" t="n">
        <v>0</v>
      </c>
      <c r="K73" s="14" t="n">
        <v>0</v>
      </c>
      <c r="L73" s="14" t="n"/>
      <c r="M73" s="14">
        <f>SUM(LARGE(C73:F73,{1,2}))+SUM(LARGE(G73:I73,{1,2}))+SUM(LARGE(J73:L73,{1,2}))</f>
        <v/>
      </c>
      <c r="N73" s="102">
        <f>IF(M73&gt;=16, "B", IF(M73&lt;8, "W", "A"))</f>
        <v/>
      </c>
    </row>
    <row customHeight="1" ht="15.75" r="74" s="74">
      <c r="A74" s="102" t="n">
        <v>65</v>
      </c>
      <c r="B74" s="102" t="n">
        <v>177279</v>
      </c>
      <c r="C74" s="14" t="n">
        <v>2</v>
      </c>
      <c r="D74" s="14" t="n">
        <v>2</v>
      </c>
      <c r="E74" s="14" t="n"/>
      <c r="F74" s="14" t="n">
        <v>4</v>
      </c>
      <c r="G74" s="14" t="n">
        <v>0</v>
      </c>
      <c r="H74" s="14" t="n">
        <v>0</v>
      </c>
      <c r="I74" s="14" t="n"/>
      <c r="J74" s="14" t="n">
        <v>2</v>
      </c>
      <c r="K74" s="14" t="n"/>
      <c r="L74" s="14" t="n">
        <v>0</v>
      </c>
      <c r="M74" s="14">
        <f>SUM(LARGE(C74:F74,{1,2}))+SUM(LARGE(G74:I74,{1,2}))+SUM(LARGE(J74:L74,{1,2}))</f>
        <v/>
      </c>
      <c r="N74" s="102">
        <f>IF(M74&gt;=16, "B", IF(M74&lt;8, "W", "A"))</f>
        <v/>
      </c>
    </row>
    <row customHeight="1" ht="16.5" r="75" s="74" thickBot="1">
      <c r="A75" s="102" t="n">
        <v>66</v>
      </c>
      <c r="B75" s="102" t="n">
        <v>177280</v>
      </c>
      <c r="C75" s="14" t="n"/>
      <c r="D75" s="14" t="n">
        <v>1.5</v>
      </c>
      <c r="E75" s="14" t="n"/>
      <c r="F75" s="14" t="n">
        <v>1</v>
      </c>
      <c r="G75" s="14" t="n">
        <v>2</v>
      </c>
      <c r="H75" s="14" t="n">
        <v>0</v>
      </c>
      <c r="I75" s="14" t="n"/>
      <c r="J75" s="14" t="n">
        <v>0</v>
      </c>
      <c r="K75" s="14" t="n">
        <v>0</v>
      </c>
      <c r="L75" s="14" t="n"/>
      <c r="M75" s="14">
        <f>SUM(LARGE(C75:F75,{1,2}))+SUM(LARGE(G75:I75,{1,2}))+SUM(LARGE(J75:L75,{1,2}))</f>
        <v/>
      </c>
      <c r="N75" s="102">
        <f>IF(M75&gt;=16, "B", IF(M75&lt;8, "W", "A"))</f>
        <v/>
      </c>
    </row>
    <row customHeight="1" ht="16.5" r="76" s="74" thickBot="1">
      <c r="A76" s="107" t="inlineStr">
        <is>
          <t>Total Marks</t>
        </is>
      </c>
      <c r="B76" s="78" t="n"/>
      <c r="C76" s="15">
        <f>SUM(C10:C75)</f>
        <v/>
      </c>
      <c r="D76" s="15">
        <f>SUM(D10:D75)</f>
        <v/>
      </c>
      <c r="E76" s="15">
        <f>SUM(E10:E75)</f>
        <v/>
      </c>
      <c r="F76" s="15">
        <f>SUM(F10:F75)</f>
        <v/>
      </c>
      <c r="G76" s="15">
        <f>SUM(G10:G75)</f>
        <v/>
      </c>
      <c r="H76" s="15">
        <f>SUM(H10:H75)</f>
        <v/>
      </c>
      <c r="I76" s="15">
        <f>SUM(I10:I75)</f>
        <v/>
      </c>
      <c r="J76" s="15">
        <f>SUM(J10:J75)</f>
        <v/>
      </c>
      <c r="K76" s="15">
        <f>SUM(K10:K75)</f>
        <v/>
      </c>
      <c r="L76" s="15">
        <f>SUM(L10:L75)</f>
        <v/>
      </c>
      <c r="M76" s="15">
        <f>SUM(M10:M75)</f>
        <v/>
      </c>
      <c r="N76" s="6">
        <f>COUNTIF(N10:N75,"W")</f>
        <v/>
      </c>
    </row>
    <row customHeight="1" ht="33" r="77" s="74" thickBot="1">
      <c r="A77" s="82" t="inlineStr">
        <is>
          <t>No. Students Attempted the Question</t>
        </is>
      </c>
      <c r="B77" s="78" t="n"/>
      <c r="C77" s="7">
        <f>COUNTIF(C10:C75,"&gt;=0")</f>
        <v/>
      </c>
      <c r="D77" s="7">
        <f>COUNTIF(D10:D75,"&gt;=0")</f>
        <v/>
      </c>
      <c r="E77" s="7">
        <f>COUNTIF(E10:E75,"&gt;=0")</f>
        <v/>
      </c>
      <c r="F77" s="7">
        <f>COUNTIF(F10:F75,"&gt;=0")</f>
        <v/>
      </c>
      <c r="G77" s="7">
        <f>COUNTIF(G10:G75,"&gt;=0")</f>
        <v/>
      </c>
      <c r="H77" s="7">
        <f>COUNTIF(H10:H75,"&gt;=0")</f>
        <v/>
      </c>
      <c r="I77" s="7">
        <f>COUNTIF(I10:I75,"&gt;=0")</f>
        <v/>
      </c>
      <c r="J77" s="7">
        <f>COUNTIF(J10:J75,"&gt;=0")</f>
        <v/>
      </c>
      <c r="K77" s="7">
        <f>COUNTIF(K10:K75,"&gt;=0")</f>
        <v/>
      </c>
      <c r="L77" s="7">
        <f>COUNTIF(L10:L75,"&gt;=0")</f>
        <v/>
      </c>
      <c r="M77" s="7" t="n"/>
      <c r="N77" s="8" t="n"/>
    </row>
    <row customHeight="1" ht="21.75" r="78" s="74" thickBot="1">
      <c r="A78" s="100" t="inlineStr">
        <is>
          <t xml:space="preserve">Average </t>
        </is>
      </c>
      <c r="B78" s="78" t="n"/>
      <c r="C78" s="9">
        <f>C76/C77</f>
        <v/>
      </c>
      <c r="D78" s="9" t="n">
        <v>1.5</v>
      </c>
      <c r="E78" s="9" t="n">
        <v>1</v>
      </c>
      <c r="F78" s="9">
        <f>F76/F77</f>
        <v/>
      </c>
      <c r="G78" s="9">
        <f>G76/G77</f>
        <v/>
      </c>
      <c r="H78" s="9">
        <f>H76/H77</f>
        <v/>
      </c>
      <c r="I78" s="9">
        <f>I76/I77</f>
        <v/>
      </c>
      <c r="J78" s="9">
        <f>J76/J77</f>
        <v/>
      </c>
      <c r="K78" s="9">
        <f>K76/K77</f>
        <v/>
      </c>
      <c r="L78" s="9">
        <f>L76/L77</f>
        <v/>
      </c>
      <c r="M78" s="9" t="n"/>
      <c r="N78" s="6" t="n"/>
    </row>
    <row customHeight="1" ht="26.25" r="79" s="74" thickBot="1">
      <c r="A79" s="77" t="inlineStr">
        <is>
          <t>* CO Attainment Level</t>
        </is>
      </c>
      <c r="B79" s="78" t="n"/>
      <c r="C79" s="10">
        <f>C78*1.5</f>
        <v/>
      </c>
      <c r="D79" s="7">
        <f>D78*1.5</f>
        <v/>
      </c>
      <c r="E79" s="7">
        <f>E78*1.5</f>
        <v/>
      </c>
      <c r="F79" s="7">
        <f>F78*1.5</f>
        <v/>
      </c>
      <c r="G79" s="7">
        <f>G78*0.75</f>
        <v/>
      </c>
      <c r="H79" s="7">
        <f>H78*0.75</f>
        <v/>
      </c>
      <c r="I79" s="7">
        <f>I78*0.75</f>
        <v/>
      </c>
      <c r="J79" s="7">
        <f>J78*0.75</f>
        <v/>
      </c>
      <c r="K79" s="7">
        <f>K78*0.75</f>
        <v/>
      </c>
      <c r="L79" s="7">
        <f>L78*0.75</f>
        <v/>
      </c>
      <c r="M79" s="7" t="n"/>
      <c r="N79" s="106" t="n"/>
    </row>
    <row customHeight="1" ht="16.5" r="80" s="74" thickBot="1">
      <c r="B80" s="1" t="n"/>
      <c r="C80" s="1" t="n"/>
      <c r="D80" s="1" t="n"/>
      <c r="E80" s="1" t="n"/>
      <c r="F80" s="1" t="n"/>
      <c r="G80" s="1" t="n"/>
      <c r="H80" s="1" t="n"/>
      <c r="I80" s="1" t="n"/>
      <c r="J80" s="1" t="n"/>
      <c r="K80" s="1" t="n"/>
      <c r="L80" s="1" t="n"/>
      <c r="M80" s="1" t="n"/>
      <c r="N80" s="1" t="n"/>
    </row>
    <row customHeight="1" ht="16.5" r="81" s="74" thickBot="1">
      <c r="B81" s="98" t="inlineStr">
        <is>
          <t xml:space="preserve">CO </t>
        </is>
      </c>
      <c r="C81" s="98" t="inlineStr">
        <is>
          <t>CO1</t>
        </is>
      </c>
      <c r="D81" s="92" t="n"/>
      <c r="E81" s="92" t="n"/>
      <c r="F81" s="78" t="n"/>
      <c r="G81" s="98" t="inlineStr">
        <is>
          <t>CO2</t>
        </is>
      </c>
      <c r="H81" s="92" t="n"/>
      <c r="I81" s="92" t="n"/>
      <c r="J81" s="92" t="n"/>
      <c r="K81" s="92" t="n"/>
      <c r="L81" s="78" t="n"/>
      <c r="M81" s="1" t="n"/>
      <c r="N81" s="1" t="n"/>
    </row>
    <row customHeight="1" ht="33.75" r="82" s="74" thickBot="1">
      <c r="B82" s="11" t="inlineStr">
        <is>
          <t>Question No.</t>
        </is>
      </c>
      <c r="C82" s="106" t="inlineStr">
        <is>
          <t>1(a)</t>
        </is>
      </c>
      <c r="D82" s="106" t="inlineStr">
        <is>
          <t>1(b)</t>
        </is>
      </c>
      <c r="E82" s="106" t="inlineStr">
        <is>
          <t>1(d)</t>
        </is>
      </c>
      <c r="F82" s="106" t="inlineStr">
        <is>
          <t>2(a)</t>
        </is>
      </c>
      <c r="G82" s="106" t="inlineStr">
        <is>
          <t>1(c)</t>
        </is>
      </c>
      <c r="H82" s="106" t="inlineStr">
        <is>
          <t>2(b)</t>
        </is>
      </c>
      <c r="I82" s="106" t="inlineStr">
        <is>
          <t>2(c)</t>
        </is>
      </c>
      <c r="J82" s="106" t="inlineStr">
        <is>
          <t>3(a)</t>
        </is>
      </c>
      <c r="K82" s="106" t="inlineStr">
        <is>
          <t>3(b)</t>
        </is>
      </c>
      <c r="L82" s="106" t="inlineStr">
        <is>
          <t>3(c)</t>
        </is>
      </c>
      <c r="M82" s="1" t="n"/>
      <c r="N82" s="1" t="n"/>
    </row>
    <row customHeight="1" ht="26.25" r="83" s="74" thickBot="1">
      <c r="B83" s="12" t="inlineStr">
        <is>
          <t>CO Attainment</t>
        </is>
      </c>
      <c r="C83" s="16" t="n">
        <v>2.452380952380953</v>
      </c>
      <c r="D83" s="106" t="n">
        <v>2.25</v>
      </c>
      <c r="E83" s="106" t="n">
        <v>1.8</v>
      </c>
      <c r="F83" s="106" t="n">
        <v>1.9</v>
      </c>
      <c r="G83" s="106" t="n">
        <v>1.5</v>
      </c>
      <c r="H83" s="106" t="n">
        <v>1.345238095238095</v>
      </c>
      <c r="I83" s="106" t="n">
        <v>0.75</v>
      </c>
      <c r="J83" s="106" t="n">
        <v>0.8897058823529411</v>
      </c>
      <c r="K83" s="106" t="n">
        <v>0.5869565217391305</v>
      </c>
      <c r="L83" s="106" t="n">
        <v>1.487068965517242</v>
      </c>
      <c r="M83" s="1" t="n"/>
      <c r="N83" s="1" t="n"/>
    </row>
    <row customHeight="1" ht="26.25" r="84" s="74" thickBot="1">
      <c r="B84" s="12" t="inlineStr">
        <is>
          <t>Average CO Attainment</t>
        </is>
      </c>
      <c r="C84" s="106">
        <f>(C83+D83+E83+F83)/4</f>
        <v/>
      </c>
      <c r="D84" s="92" t="n"/>
      <c r="E84" s="92" t="n"/>
      <c r="F84" s="78" t="n"/>
      <c r="G84" s="98">
        <f>SUM(G83:L83)/6</f>
        <v/>
      </c>
      <c r="H84" s="92" t="n"/>
      <c r="I84" s="92" t="n"/>
      <c r="J84" s="92" t="n"/>
      <c r="K84" s="92" t="n"/>
      <c r="L84" s="78" t="n"/>
      <c r="M84" s="1" t="n"/>
      <c r="N84" s="1" t="n"/>
    </row>
    <row customHeight="1" ht="15.75" r="85" s="74">
      <c r="B85" s="1" t="n"/>
      <c r="C85" s="1" t="n"/>
      <c r="D85" s="1" t="n"/>
      <c r="E85" s="1" t="n"/>
      <c r="F85" s="1" t="n"/>
      <c r="G85" s="1" t="n"/>
      <c r="H85" s="1" t="n"/>
      <c r="I85" s="1" t="n"/>
      <c r="J85" s="1" t="n"/>
      <c r="K85" s="1" t="n"/>
      <c r="L85" s="1" t="n"/>
      <c r="M85" s="1" t="n"/>
      <c r="N85" s="1" t="n"/>
    </row>
    <row customHeight="1" ht="15.75" r="86" s="74">
      <c r="B86" s="5" t="inlineStr">
        <is>
          <t>No. of students Appeared</t>
        </is>
      </c>
      <c r="C86" s="5" t="n"/>
      <c r="D86" s="102" t="n">
        <v>66</v>
      </c>
      <c r="E86" s="89" t="n"/>
      <c r="F86" s="105" t="inlineStr">
        <is>
          <t>% Students Passed</t>
        </is>
      </c>
      <c r="G86" s="88" t="n"/>
      <c r="H86" s="88" t="n"/>
      <c r="I86" s="89" t="n"/>
      <c r="J86" s="103">
        <f>(D87/D86)*100</f>
        <v/>
      </c>
      <c r="K86" s="88" t="n"/>
      <c r="L86" s="89" t="n"/>
      <c r="M86" s="1" t="n"/>
      <c r="N86" s="1" t="n"/>
    </row>
    <row customHeight="1" ht="39" r="87" s="74">
      <c r="B87" s="101" t="inlineStr">
        <is>
          <t>No. of students Passed</t>
        </is>
      </c>
      <c r="C87" s="89" t="n"/>
      <c r="D87" s="104" t="n">
        <v>41</v>
      </c>
      <c r="E87" s="89" t="n"/>
      <c r="F87" s="108" t="inlineStr">
        <is>
          <t xml:space="preserve"> *CO Attainment Level= (Avg*0.75) for 4 Marks Question and (Avg*1.5) for 2 Marks Question </t>
        </is>
      </c>
      <c r="G87" s="88" t="n"/>
      <c r="H87" s="88" t="n"/>
      <c r="I87" s="88" t="n"/>
      <c r="J87" s="88" t="n"/>
      <c r="K87" s="88" t="n"/>
      <c r="L87" s="89" t="n"/>
      <c r="M87" s="1" t="n"/>
      <c r="N87" s="1" t="n"/>
    </row>
    <row customHeight="1" ht="15.75" r="88" s="74">
      <c r="B88" s="1" t="n"/>
      <c r="C88" s="1" t="n"/>
      <c r="D88" s="1" t="n"/>
      <c r="E88" s="1" t="n"/>
      <c r="F88" s="1" t="n"/>
      <c r="G88" s="1" t="n"/>
      <c r="H88" s="1" t="n"/>
      <c r="I88" s="1" t="n"/>
      <c r="J88" s="1" t="n"/>
      <c r="K88" s="1" t="n"/>
      <c r="L88" s="1" t="n"/>
      <c r="M88" s="1" t="n"/>
      <c r="N88" s="1" t="n"/>
    </row>
    <row customHeight="1" ht="15.75" r="89" s="74">
      <c r="B89" s="99" t="inlineStr">
        <is>
          <t>$ B-Bright Students (Total Marks&gt;80%), A-Average Students (Total Marks 50-79%), W-Weak  Students (Total Marks&lt;50%).</t>
        </is>
      </c>
      <c r="M89" s="1" t="n"/>
      <c r="N89" s="1" t="n"/>
    </row>
    <row customHeight="1" ht="15.75" r="90" s="74">
      <c r="B90" s="1" t="n"/>
      <c r="C90" s="1" t="n"/>
      <c r="D90" s="1" t="n"/>
      <c r="E90" s="1" t="n"/>
      <c r="F90" s="1" t="n"/>
      <c r="G90" s="1" t="n"/>
      <c r="H90" s="1" t="n"/>
      <c r="I90" s="1" t="n"/>
      <c r="J90" s="1" t="n"/>
      <c r="K90" s="1" t="n"/>
      <c r="L90" s="1" t="n"/>
      <c r="M90" s="1" t="n"/>
      <c r="N90" s="1" t="n"/>
    </row>
    <row customHeight="1" ht="15.75" r="91" s="74">
      <c r="B91" s="1" t="n"/>
      <c r="C91" s="1" t="n"/>
      <c r="D91" s="1" t="n"/>
      <c r="E91" s="1" t="n"/>
      <c r="F91" s="1" t="n"/>
      <c r="G91" s="1" t="n"/>
      <c r="H91" s="1" t="n"/>
      <c r="I91" s="1" t="n"/>
      <c r="J91" s="1" t="n"/>
      <c r="K91" s="1" t="n"/>
      <c r="L91" s="1" t="n"/>
      <c r="M91" s="1" t="n"/>
      <c r="N91" s="1" t="n"/>
    </row>
    <row customHeight="1" ht="15.75" r="92" s="74">
      <c r="B92" s="1" t="n"/>
      <c r="C92" s="1" t="n"/>
      <c r="D92" s="1" t="n"/>
      <c r="E92" s="1" t="n"/>
      <c r="F92" s="1" t="n"/>
      <c r="G92" s="1" t="n"/>
      <c r="H92" s="1" t="n"/>
      <c r="I92" s="1" t="n"/>
      <c r="J92" s="1" t="n"/>
      <c r="K92" s="1" t="n"/>
      <c r="L92" s="1" t="n"/>
      <c r="M92" s="1" t="n"/>
      <c r="N92" s="1" t="n"/>
    </row>
    <row customHeight="1" ht="15.75" r="93" s="74">
      <c r="B93" s="73" t="inlineStr">
        <is>
          <t>Faculty Name and Date</t>
        </is>
      </c>
      <c r="D93" s="56" t="n"/>
      <c r="E93" s="56" t="n"/>
      <c r="F93" s="56" t="n"/>
      <c r="G93" s="56" t="n"/>
      <c r="H93" s="56" t="n"/>
      <c r="I93" s="56" t="n"/>
      <c r="J93" s="73" t="inlineStr">
        <is>
          <t>Head of Department</t>
        </is>
      </c>
      <c r="M93" s="1" t="n"/>
      <c r="N93" s="1" t="n"/>
    </row>
  </sheetData>
  <mergeCells count="30">
    <mergeCell ref="G84:L84"/>
    <mergeCell ref="A7:A9"/>
    <mergeCell ref="G7:I7"/>
    <mergeCell ref="A1:N1"/>
    <mergeCell ref="J93:L93"/>
    <mergeCell ref="B87:C87"/>
    <mergeCell ref="B89:L89"/>
    <mergeCell ref="A78:B78"/>
    <mergeCell ref="A77:B77"/>
    <mergeCell ref="B93:C93"/>
    <mergeCell ref="F4:H4"/>
    <mergeCell ref="D86:E86"/>
    <mergeCell ref="J86:L86"/>
    <mergeCell ref="J5:M5"/>
    <mergeCell ref="J7:L7"/>
    <mergeCell ref="C81:F81"/>
    <mergeCell ref="D87:E87"/>
    <mergeCell ref="F86:I86"/>
    <mergeCell ref="A2:N2"/>
    <mergeCell ref="A4:B4"/>
    <mergeCell ref="A6:B6"/>
    <mergeCell ref="B7:B9"/>
    <mergeCell ref="N7:N9"/>
    <mergeCell ref="M7:M9"/>
    <mergeCell ref="C7:F7"/>
    <mergeCell ref="C84:F84"/>
    <mergeCell ref="A76:B76"/>
    <mergeCell ref="A79:B79"/>
    <mergeCell ref="F87:L87"/>
    <mergeCell ref="G81:L81"/>
  </mergeCells>
  <conditionalFormatting sqref="N10:N75">
    <cfRule priority="10" type="colorScale">
      <colorScale>
        <cfvo type="num" val="0"/>
        <cfvo type="num" val="9"/>
        <color rgb="FFFF7128"/>
        <color theme="9" tint="-0.249977111117893"/>
      </colorScale>
    </cfRule>
    <cfRule priority="9" type="colorScale">
      <colorScale>
        <cfvo type="formula" val="&quot;A&quot;"/>
        <cfvo type="formula" val="&quot;A+$R$19&quot;"/>
        <color rgb="FFFF7128"/>
        <color rgb="FFFFEF9C"/>
      </colorScale>
    </cfRule>
    <cfRule priority="8" stopIfTrue="1" type="expression">
      <formula>"A"</formula>
    </cfRule>
    <cfRule dxfId="3" operator="lessThan" priority="6" type="cellIs">
      <formula>"A"</formula>
    </cfRule>
    <cfRule dxfId="3" operator="greaterThan" priority="7" type="cellIs">
      <formula>"A"</formula>
    </cfRule>
    <cfRule operator="equal" priority="5" type="cellIs">
      <formula>"A"</formula>
    </cfRule>
    <cfRule dxfId="3" operator="equal" priority="4" type="cellIs">
      <formula>"A"</formula>
    </cfRule>
    <cfRule dxfId="0" operator="equal" priority="3" type="cellIs">
      <formula>"B"</formula>
    </cfRule>
    <cfRule dxfId="1" operator="equal" priority="2" type="cellIs">
      <formula>"B"</formula>
    </cfRule>
  </conditionalFormatting>
  <conditionalFormatting sqref="N11:N75">
    <cfRule dxfId="0" operator="equal" priority="1" type="cellIs">
      <formula>"a"</formula>
    </cfRule>
  </conditionalFormatting>
  <pageMargins bottom="0.75" footer="0.3" header="0.3" left="0.7" right="0.7" top="0.75"/>
</worksheet>
</file>

<file path=xl/worksheets/sheet4.xml><?xml version="1.0" encoding="utf-8"?>
<worksheet xmlns="http://schemas.openxmlformats.org/spreadsheetml/2006/main">
  <sheetPr>
    <outlinePr summaryBelow="1" summaryRight="1"/>
    <pageSetUpPr/>
  </sheetPr>
  <dimension ref="B1:E27"/>
  <sheetViews>
    <sheetView showGridLines="0" topLeftCell="A34" workbookViewId="0">
      <selection activeCell="A1" sqref="A1"/>
    </sheetView>
  </sheetViews>
  <sheetFormatPr baseColWidth="8" defaultRowHeight="15" outlineLevelCol="0"/>
  <cols>
    <col customWidth="1" max="1" min="1" style="74" width="0.85546875"/>
    <col customWidth="1" max="2" min="2" style="74" width="50.140625"/>
    <col customWidth="1" max="3" min="3" style="74" width="1.28515625"/>
    <col customWidth="1" max="4" min="4" style="74" width="4.28515625"/>
    <col customWidth="1" max="5" min="5" style="74" width="12.42578125"/>
  </cols>
  <sheetData>
    <row r="1">
      <c r="B1" s="17" t="inlineStr">
        <is>
          <t>Compatibility Report for CO ATTAn (1)--gpn sheet.xls</t>
        </is>
      </c>
      <c r="C1" s="17" t="n"/>
      <c r="D1" s="27" t="n"/>
      <c r="E1" s="27" t="n"/>
    </row>
    <row r="2">
      <c r="B2" s="17" t="inlineStr">
        <is>
          <t>Run on 14/02/2018 21:22</t>
        </is>
      </c>
      <c r="C2" s="17" t="n"/>
      <c r="D2" s="27" t="n"/>
      <c r="E2" s="27" t="n"/>
    </row>
    <row r="3">
      <c r="B3" s="18" t="n"/>
      <c r="C3" s="18" t="n"/>
      <c r="D3" s="26" t="n"/>
      <c r="E3" s="26" t="n"/>
    </row>
    <row customHeight="1" ht="60" r="4" s="74">
      <c r="B4" s="18" t="inlineStr">
        <is>
          <t>The following features in this workbook are not supported by earlier versions of Excel. These features may be lost or degraded when you save this workbook in an earlier file format.</t>
        </is>
      </c>
      <c r="C4" s="18" t="n"/>
      <c r="D4" s="26" t="n"/>
      <c r="E4" s="26" t="n"/>
    </row>
    <row r="5">
      <c r="B5" s="18" t="n"/>
      <c r="C5" s="18" t="n"/>
      <c r="D5" s="26" t="n"/>
      <c r="E5" s="26" t="n"/>
    </row>
    <row customHeight="1" ht="30" r="6" s="74">
      <c r="B6" s="17" t="inlineStr">
        <is>
          <t>Significant loss of functionality</t>
        </is>
      </c>
      <c r="C6" s="17" t="n"/>
      <c r="D6" s="27" t="n"/>
      <c r="E6" s="27" t="inlineStr">
        <is>
          <t># of occurrences</t>
        </is>
      </c>
    </row>
    <row customHeight="1" ht="15.75" r="7" s="74" thickBot="1">
      <c r="B7" s="18" t="n"/>
      <c r="C7" s="18" t="n"/>
      <c r="D7" s="26" t="n"/>
      <c r="E7" s="26" t="n"/>
    </row>
    <row customHeight="1" ht="60" r="8" s="74">
      <c r="B8" s="23" t="inlineStr">
        <is>
          <t>Some cells have more conditional formats than are supported by the selected file format. Only the first three conditions will be displayed in earlier versions of Excel.</t>
        </is>
      </c>
      <c r="C8" s="19" t="n"/>
      <c r="D8" s="28" t="n"/>
      <c r="E8" s="29" t="n">
        <v>2</v>
      </c>
    </row>
    <row customHeight="1" ht="30" r="9" s="74">
      <c r="B9" s="20" t="n"/>
      <c r="C9" s="18" t="n"/>
      <c r="D9" s="26" t="n"/>
      <c r="E9" s="32" t="inlineStr">
        <is>
          <t>'Sheet1'!N10:N68</t>
        </is>
      </c>
    </row>
    <row customHeight="1" ht="30.75" r="10" s="74" thickBot="1">
      <c r="B10" s="21" t="n"/>
      <c r="C10" s="22" t="n"/>
      <c r="D10" s="30" t="n"/>
      <c r="E10" s="31" t="inlineStr">
        <is>
          <t>'Sheet3'!N10:N75</t>
        </is>
      </c>
    </row>
    <row customHeight="1" ht="15.75" r="11" s="74" thickBot="1">
      <c r="B11" s="18" t="n"/>
      <c r="C11" s="18" t="n"/>
      <c r="D11" s="26" t="n"/>
      <c r="E11" s="26" t="n"/>
    </row>
    <row customHeight="1" ht="75" r="12" s="74">
      <c r="B12" s="23" t="inlineStr">
        <is>
          <t>Some cells have overlapping conditional formatting ranges. Earlier versions of Excel will not evaluate all of the conditional formatting rules on the overlapping cells. The overlapping cells will show different conditional formatting.</t>
        </is>
      </c>
      <c r="C12" s="19" t="n"/>
      <c r="D12" s="28" t="n"/>
      <c r="E12" s="29" t="n">
        <v>1</v>
      </c>
    </row>
    <row customHeight="1" ht="30.75" r="13" s="74" thickBot="1">
      <c r="B13" s="21" t="n"/>
      <c r="C13" s="22" t="n"/>
      <c r="D13" s="30" t="n"/>
      <c r="E13" s="31" t="inlineStr">
        <is>
          <t>'Sheet3'!N11:N75</t>
        </is>
      </c>
    </row>
    <row customHeight="1" ht="15.75" r="14" s="74" thickBot="1">
      <c r="B14" s="18" t="n"/>
      <c r="C14" s="18" t="n"/>
      <c r="D14" s="26" t="n"/>
      <c r="E14" s="26" t="n"/>
    </row>
    <row customHeight="1" ht="60" r="15" s="74">
      <c r="B15" s="23" t="inlineStr">
        <is>
          <t>One or more cells in this workbook contain a conditional formatting type that is not supported in earlier versions of Excel, such as data bars, color scales, or icon sets.</t>
        </is>
      </c>
      <c r="C15" s="19" t="n"/>
      <c r="D15" s="28" t="n"/>
      <c r="E15" s="29" t="n">
        <v>4</v>
      </c>
    </row>
    <row customHeight="1" ht="30" r="16" s="74">
      <c r="B16" s="20" t="n"/>
      <c r="C16" s="18" t="n"/>
      <c r="D16" s="26" t="n"/>
      <c r="E16" s="32" t="inlineStr">
        <is>
          <t>'Sheet1'!N10:N68</t>
        </is>
      </c>
    </row>
    <row customHeight="1" ht="30.75" r="17" s="74" thickBot="1">
      <c r="B17" s="21" t="n"/>
      <c r="C17" s="22" t="n"/>
      <c r="D17" s="30" t="n"/>
      <c r="E17" s="31" t="inlineStr">
        <is>
          <t>'Sheet3'!N10:N75</t>
        </is>
      </c>
    </row>
    <row customHeight="1" ht="15.75" r="18" s="74" thickBot="1">
      <c r="B18" s="18" t="n"/>
      <c r="C18" s="18" t="n"/>
      <c r="D18" s="26" t="n"/>
      <c r="E18" s="26" t="n"/>
    </row>
    <row customHeight="1" ht="60" r="19" s="74">
      <c r="B19" s="23" t="inlineStr">
        <is>
          <t>Some cells contain conditional formatting with the 'Stop if True' option cleared. Earlier versions of Excel do not recognize this option and will stop after the first true condition.</t>
        </is>
      </c>
      <c r="C19" s="19" t="n"/>
      <c r="D19" s="28" t="n"/>
      <c r="E19" s="29" t="n">
        <v>14</v>
      </c>
    </row>
    <row customHeight="1" ht="30" r="20" s="74">
      <c r="B20" s="20" t="n"/>
      <c r="C20" s="18" t="n"/>
      <c r="D20" s="26" t="n"/>
      <c r="E20" s="32" t="inlineStr">
        <is>
          <t>'Sheet1'!N10:N68</t>
        </is>
      </c>
    </row>
    <row customHeight="1" ht="30.75" r="21" s="74" thickBot="1">
      <c r="B21" s="21" t="n"/>
      <c r="C21" s="22" t="n"/>
      <c r="D21" s="30" t="n"/>
      <c r="E21" s="31" t="inlineStr">
        <is>
          <t>'Sheet3'!N10:N75</t>
        </is>
      </c>
    </row>
    <row r="22">
      <c r="B22" s="18" t="n"/>
      <c r="C22" s="18" t="n"/>
      <c r="D22" s="26" t="n"/>
      <c r="E22" s="26" t="n"/>
    </row>
    <row r="23">
      <c r="B23" s="18" t="n"/>
      <c r="C23" s="18" t="n"/>
      <c r="D23" s="26" t="n"/>
      <c r="E23" s="26" t="n"/>
    </row>
    <row r="24">
      <c r="B24" s="17" t="inlineStr">
        <is>
          <t>Minor loss of fidelity</t>
        </is>
      </c>
      <c r="C24" s="17" t="n"/>
      <c r="D24" s="27" t="n"/>
      <c r="E24" s="27" t="n"/>
    </row>
    <row customHeight="1" ht="15.75" r="25" s="74" thickBot="1">
      <c r="B25" s="18" t="n"/>
      <c r="C25" s="18" t="n"/>
      <c r="D25" s="26" t="n"/>
      <c r="E25" s="26" t="n"/>
    </row>
    <row customHeight="1" ht="60.75" r="26" s="74" thickBot="1">
      <c r="B26" s="24" t="inlineStr">
        <is>
          <t>Some cells or styles in this workbook contain formatting that is not supported by the selected file format. These formats will be converted to the closest format available.</t>
        </is>
      </c>
      <c r="C26" s="25" t="n"/>
      <c r="D26" s="33" t="n"/>
      <c r="E26" s="34" t="n">
        <v>12</v>
      </c>
    </row>
    <row r="27">
      <c r="B27" s="18" t="n"/>
      <c r="C27" s="18" t="n"/>
      <c r="D27" s="26" t="n"/>
      <c r="E27" s="26" t="n"/>
    </row>
  </sheetData>
  <hyperlinks>
    <hyperlink display="'Sheet1'!N10:N68" location="'Sheet1'!N10:N68" ref="E9"/>
    <hyperlink display="'Sheet3'!N10:N75" location="'Sheet3'!N10:N75" ref="E10"/>
    <hyperlink display="'Sheet3'!N11:N75" location="'Sheet3'!N11:N75" ref="E13"/>
    <hyperlink display="'Sheet1'!N10:N68" location="'Sheet1'!N10:N68" ref="E16"/>
    <hyperlink display="'Sheet3'!N10:N75" location="'Sheet3'!N10:N75" ref="E17"/>
    <hyperlink display="'Sheet1'!N10:N68" location="'Sheet1'!N10:N68" ref="E20"/>
    <hyperlink display="'Sheet3'!N10:N75" location="'Sheet3'!N10:N75" ref="E21"/>
  </hyperlinks>
  <pageMargins bottom="0.75" footer="0.3" header="0.3" left="0.7" right="0.7" top="0.7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GPN-ENTC</dc:creator>
  <dcterms:created xsi:type="dcterms:W3CDTF">2018-01-17T06:58:31Z</dcterms:created>
  <dcterms:modified xsi:type="dcterms:W3CDTF">2023-07-29T13:14:56Z</dcterms:modified>
  <cp:lastModifiedBy>Kale</cp:lastModifiedBy>
  <cp:lastPrinted>2022-05-18T04:47:28Z</cp:lastPrinted>
</cp:coreProperties>
</file>