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"/>
    </mc:Choice>
  </mc:AlternateContent>
  <xr:revisionPtr revIDLastSave="0" documentId="13_ncr:1_{D78B8DE8-1ACF-C041-A0B1-4BD70450034F}" xr6:coauthVersionLast="43" xr6:coauthVersionMax="43" xr10:uidLastSave="{00000000-0000-0000-0000-000000000000}"/>
  <bookViews>
    <workbookView xWindow="0" yWindow="0" windowWidth="33600" windowHeight="21000" activeTab="3" xr2:uid="{765EA2BA-F1BD-D640-81B6-81BB82D13FD9}"/>
  </bookViews>
  <sheets>
    <sheet name="Problem 1" sheetId="1" r:id="rId1"/>
    <sheet name="Answer Report 1" sheetId="2" r:id="rId2"/>
    <sheet name="Sensitivity Report 1" sheetId="3" r:id="rId3"/>
    <sheet name="Problem 2" sheetId="5" r:id="rId4"/>
    <sheet name="Answer Report 2" sheetId="6" r:id="rId5"/>
    <sheet name="Sensitivity Report 2" sheetId="7" r:id="rId6"/>
  </sheets>
  <definedNames>
    <definedName name="solver_adj" localSheetId="0" hidden="1">'Problem 1'!$C$3:$C$5</definedName>
    <definedName name="solver_adj" localSheetId="3" hidden="1">'Problem 2'!$C$13:$O$16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itr" localSheetId="0" hidden="1">2147483647</definedName>
    <definedName name="solver_itr" localSheetId="3" hidden="1">2147483647</definedName>
    <definedName name="solver_lhs1" localSheetId="0" hidden="1">'Problem 1'!$C$11</definedName>
    <definedName name="solver_lhs1" localSheetId="3" hidden="1">'Problem 2'!$C$17</definedName>
    <definedName name="solver_lhs10" localSheetId="3" hidden="1">'Problem 2'!$L$17</definedName>
    <definedName name="solver_lhs11" localSheetId="3" hidden="1">'Problem 2'!$M$17</definedName>
    <definedName name="solver_lhs12" localSheetId="3" hidden="1">'Problem 2'!$N$17</definedName>
    <definedName name="solver_lhs13" localSheetId="3" hidden="1">'Problem 2'!$O$17</definedName>
    <definedName name="solver_lhs14" localSheetId="3" hidden="1">'Problem 2'!$P$13</definedName>
    <definedName name="solver_lhs15" localSheetId="3" hidden="1">'Problem 2'!$P$14</definedName>
    <definedName name="solver_lhs16" localSheetId="3" hidden="1">'Problem 2'!$P$15</definedName>
    <definedName name="solver_lhs17" localSheetId="3" hidden="1">'Problem 2'!$P$16</definedName>
    <definedName name="solver_lhs2" localSheetId="0" hidden="1">'Problem 1'!$C$12</definedName>
    <definedName name="solver_lhs2" localSheetId="3" hidden="1">'Problem 2'!$D$17</definedName>
    <definedName name="solver_lhs3" localSheetId="0" hidden="1">'Problem 1'!$C$10</definedName>
    <definedName name="solver_lhs3" localSheetId="3" hidden="1">'Problem 2'!$E$17</definedName>
    <definedName name="solver_lhs4" localSheetId="0" hidden="1">'Problem 1'!$C$3:$C$5</definedName>
    <definedName name="solver_lhs4" localSheetId="3" hidden="1">'Problem 2'!$F$17</definedName>
    <definedName name="solver_lhs5" localSheetId="0" hidden="1">'Problem 1'!$C$3:$C$5</definedName>
    <definedName name="solver_lhs5" localSheetId="3" hidden="1">'Problem 2'!$G$17</definedName>
    <definedName name="solver_lhs6" localSheetId="3" hidden="1">'Problem 2'!$H$17</definedName>
    <definedName name="solver_lhs7" localSheetId="3" hidden="1">'Problem 2'!$I$17</definedName>
    <definedName name="solver_lhs8" localSheetId="3" hidden="1">'Problem 2'!$J$17</definedName>
    <definedName name="solver_lhs9" localSheetId="3" hidden="1">'Problem 2'!$K$17</definedName>
    <definedName name="solver_lin" localSheetId="0" hidden="1">1</definedName>
    <definedName name="solver_lin" localSheetId="3" hidden="1">1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5</definedName>
    <definedName name="solver_num" localSheetId="3" hidden="1">17</definedName>
    <definedName name="solver_opt" localSheetId="0" hidden="1">'Problem 1'!$C$7</definedName>
    <definedName name="solver_opt" localSheetId="3" hidden="1">'Problem 2'!$C$19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2</definedName>
    <definedName name="solver_rel10" localSheetId="3" hidden="1">2</definedName>
    <definedName name="solver_rel11" localSheetId="3" hidden="1">2</definedName>
    <definedName name="solver_rel12" localSheetId="3" hidden="1">2</definedName>
    <definedName name="solver_rel13" localSheetId="3" hidden="1">2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2" localSheetId="0" hidden="1">1</definedName>
    <definedName name="solver_rel2" localSheetId="3" hidden="1">2</definedName>
    <definedName name="solver_rel3" localSheetId="0" hidden="1">1</definedName>
    <definedName name="solver_rel3" localSheetId="3" hidden="1">2</definedName>
    <definedName name="solver_rel4" localSheetId="0" hidden="1">1</definedName>
    <definedName name="solver_rel4" localSheetId="3" hidden="1">2</definedName>
    <definedName name="solver_rel5" localSheetId="0" hidden="1">3</definedName>
    <definedName name="solver_rel5" localSheetId="3" hidden="1">2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0" hidden="1">'Problem 1'!$P$4</definedName>
    <definedName name="solver_rhs1" localSheetId="3" hidden="1">'Problem 2'!$C$7</definedName>
    <definedName name="solver_rhs10" localSheetId="3" hidden="1">'Problem 2'!$L$7</definedName>
    <definedName name="solver_rhs11" localSheetId="3" hidden="1">'Problem 2'!$M$7</definedName>
    <definedName name="solver_rhs12" localSheetId="3" hidden="1">'Problem 2'!$N$7</definedName>
    <definedName name="solver_rhs13" localSheetId="3" hidden="1">'Problem 2'!$O$7</definedName>
    <definedName name="solver_rhs14" localSheetId="3" hidden="1">'Problem 2'!$P$3</definedName>
    <definedName name="solver_rhs15" localSheetId="3" hidden="1">'Problem 2'!$P$4</definedName>
    <definedName name="solver_rhs16" localSheetId="3" hidden="1">'Problem 2'!$P$5</definedName>
    <definedName name="solver_rhs17" localSheetId="3" hidden="1">'Problem 2'!$P$6</definedName>
    <definedName name="solver_rhs2" localSheetId="0" hidden="1">'Problem 1'!$P$5</definedName>
    <definedName name="solver_rhs2" localSheetId="3" hidden="1">'Problem 2'!$D$7</definedName>
    <definedName name="solver_rhs3" localSheetId="0" hidden="1">'Problem 1'!$P$3</definedName>
    <definedName name="solver_rhs3" localSheetId="3" hidden="1">'Problem 2'!$E$7</definedName>
    <definedName name="solver_rhs4" localSheetId="0" hidden="1">'Problem 1'!$E$3:$E$5</definedName>
    <definedName name="solver_rhs4" localSheetId="3" hidden="1">'Problem 2'!$F$7</definedName>
    <definedName name="solver_rhs5" localSheetId="0" hidden="1">'Problem 1'!$D$3:$D$5</definedName>
    <definedName name="solver_rhs5" localSheetId="3" hidden="1">'Problem 2'!$G$7</definedName>
    <definedName name="solver_rhs6" localSheetId="3" hidden="1">'Problem 2'!$H$7</definedName>
    <definedName name="solver_rhs7" localSheetId="3" hidden="1">'Problem 2'!$I$7</definedName>
    <definedName name="solver_rhs8" localSheetId="3" hidden="1">'Problem 2'!$J$7</definedName>
    <definedName name="solver_rhs9" localSheetId="3" hidden="1">'Problem 2'!$K$7</definedName>
    <definedName name="solver_rlx" localSheetId="0" hidden="1">1</definedName>
    <definedName name="solver_rlx" localSheetId="3" hidden="1">1</definedName>
    <definedName name="solver_rsd" localSheetId="0" hidden="1">0</definedName>
    <definedName name="solver_rsd" localSheetId="3" hidden="1">0</definedName>
    <definedName name="solver_scl" localSheetId="0" hidden="1">2</definedName>
    <definedName name="solver_scl" localSheetId="3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5" l="1"/>
  <c r="P14" i="5"/>
  <c r="P15" i="5"/>
  <c r="P16" i="5"/>
  <c r="P13" i="5"/>
  <c r="E17" i="5"/>
  <c r="F17" i="5"/>
  <c r="G17" i="5"/>
  <c r="H17" i="5"/>
  <c r="I17" i="5"/>
  <c r="J17" i="5"/>
  <c r="K17" i="5"/>
  <c r="L17" i="5"/>
  <c r="M17" i="5"/>
  <c r="N17" i="5"/>
  <c r="O17" i="5"/>
  <c r="D17" i="5"/>
  <c r="C17" i="5"/>
  <c r="O7" i="5"/>
  <c r="P9" i="5"/>
  <c r="C9" i="5"/>
  <c r="C12" i="1" l="1"/>
  <c r="C11" i="1"/>
  <c r="C10" i="1"/>
  <c r="C7" i="1"/>
</calcChain>
</file>

<file path=xl/sharedStrings.xml><?xml version="1.0" encoding="utf-8"?>
<sst xmlns="http://schemas.openxmlformats.org/spreadsheetml/2006/main" count="604" uniqueCount="263">
  <si>
    <t>Minimum</t>
  </si>
  <si>
    <t>Maximum</t>
  </si>
  <si>
    <t>Small</t>
  </si>
  <si>
    <t>Medium</t>
  </si>
  <si>
    <t>Large</t>
  </si>
  <si>
    <t>Time required</t>
  </si>
  <si>
    <t>Available Time</t>
  </si>
  <si>
    <t>Unit Profit</t>
  </si>
  <si>
    <t>Bending/Forming</t>
  </si>
  <si>
    <t>Welding</t>
  </si>
  <si>
    <t>Painting</t>
  </si>
  <si>
    <t>Constraints</t>
  </si>
  <si>
    <t>Microsoft Excel 16.24 Answer Report</t>
  </si>
  <si>
    <t>Worksheet: [Module 5 assignment.xlsx]Sheet1</t>
  </si>
  <si>
    <t>Report Created: 05/13/19 09:10:14 PM</t>
  </si>
  <si>
    <t>Result: Solver found a solution.  All constraints and optimality conditions are satisfied.</t>
  </si>
  <si>
    <t>Solver Engine</t>
  </si>
  <si>
    <t>Engine: Simplex LP</t>
  </si>
  <si>
    <t>Solution Time: 133144938.454 Seconds.</t>
  </si>
  <si>
    <t>Iterations: 2 Subproblems: 0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</si>
  <si>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</si>
  <si>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</si>
  <si>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</si>
  <si>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</si>
  <si>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</si>
  <si>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</si>
  <si>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</si>
  <si>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</si>
  <si>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</si>
  <si>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</si>
  <si>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</si>
  <si>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</si>
  <si>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</si>
  <si>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</si>
  <si>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$B$6</t>
  </si>
  <si>
    <t>total profit l</t>
  </si>
  <si>
    <t>$C$2</t>
  </si>
  <si>
    <t>s quantity</t>
  </si>
  <si>
    <t>Contin</t>
  </si>
  <si>
    <t>$C$3</t>
  </si>
  <si>
    <t>m quantity</t>
  </si>
  <si>
    <t>$C$4</t>
  </si>
  <si>
    <t>l quantity</t>
  </si>
  <si>
    <t>$B$10</t>
  </si>
  <si>
    <t>Welding l</t>
  </si>
  <si>
    <t>$B$10&lt;=$Q$3</t>
  </si>
  <si>
    <t>Not Binding</t>
  </si>
  <si>
    <t>$B$11</t>
  </si>
  <si>
    <t>Painting l</t>
  </si>
  <si>
    <t>$B$11&lt;=$Q$4</t>
  </si>
  <si>
    <t>Binding</t>
  </si>
  <si>
    <t>$B$9</t>
  </si>
  <si>
    <t>Bending/Forming l</t>
  </si>
  <si>
    <t>$B$9&lt;=$Q$2</t>
  </si>
  <si>
    <t>$C$2&lt;=$E$2</t>
  </si>
  <si>
    <t>$C$3&lt;=$E$3</t>
  </si>
  <si>
    <t>$C$4&lt;=$E$4</t>
  </si>
  <si>
    <t>$C$2&gt;=$D$2</t>
  </si>
  <si>
    <t>$C$3&gt;=$D$3</t>
  </si>
  <si>
    <t>$C$4&gt;=$D$4</t>
  </si>
  <si>
    <t>Microsoft Excel 16.24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</si>
  <si>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</si>
  <si>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</si>
  <si>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</si>
  <si>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</si>
  <si>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</si>
  <si>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</si>
  <si>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</si>
  <si>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</si>
  <si>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</si>
  <si>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</si>
  <si>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</si>
  <si>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</si>
  <si>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</si>
  <si>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Seattle </t>
  </si>
  <si>
    <t>San Francisco</t>
  </si>
  <si>
    <t>Las Vegas</t>
  </si>
  <si>
    <t>Tuscon</t>
  </si>
  <si>
    <t>Denver</t>
  </si>
  <si>
    <t>Charlotte</t>
  </si>
  <si>
    <t>Minneapolis</t>
  </si>
  <si>
    <t>Fayetteville</t>
  </si>
  <si>
    <t>Birmingham</t>
  </si>
  <si>
    <t>Orlando</t>
  </si>
  <si>
    <t>Cleveland</t>
  </si>
  <si>
    <t>Philadelphia</t>
  </si>
  <si>
    <t>Supply</t>
  </si>
  <si>
    <t xml:space="preserve">Atlanta </t>
  </si>
  <si>
    <t>Lexington</t>
  </si>
  <si>
    <t>Salk Lake City</t>
  </si>
  <si>
    <t>Demand</t>
  </si>
  <si>
    <t>total demand</t>
  </si>
  <si>
    <t>total supply</t>
  </si>
  <si>
    <t>total cost</t>
  </si>
  <si>
    <t>Worksheet: [Module 5 assignment.xlsx]Problem 2</t>
  </si>
  <si>
    <t>Report Created: 05/13/19 09:25:21 PM</t>
  </si>
  <si>
    <t>Solution Time: 133148241.736 Seconds.</t>
  </si>
  <si>
    <t>Iterations: 36 Subproblems: 0</t>
  </si>
  <si>
    <t>Max Time Unlimited, Iterations Unlimited, Precision 1E-06</t>
  </si>
  <si>
    <t>Objective Cell (Min)</t>
  </si>
  <si>
    <t>$B$18</t>
  </si>
  <si>
    <t xml:space="preserve">total cost Seattle </t>
  </si>
  <si>
    <t>$B$12</t>
  </si>
  <si>
    <t xml:space="preserve">Atlanta  Seattle </t>
  </si>
  <si>
    <t>$C$12</t>
  </si>
  <si>
    <t>Atlanta  San Francisco</t>
  </si>
  <si>
    <t>$D$12</t>
  </si>
  <si>
    <t>Atlanta  Las Vegas</t>
  </si>
  <si>
    <t>$E$12</t>
  </si>
  <si>
    <t>Atlanta  Tuscon</t>
  </si>
  <si>
    <t>$F$12</t>
  </si>
  <si>
    <t>Atlanta  Denver</t>
  </si>
  <si>
    <t>$G$12</t>
  </si>
  <si>
    <t>Atlanta  Charlotte</t>
  </si>
  <si>
    <t>$H$12</t>
  </si>
  <si>
    <t>Atlanta  Minneapolis</t>
  </si>
  <si>
    <t>$I$12</t>
  </si>
  <si>
    <t>Atlanta  Fayetteville</t>
  </si>
  <si>
    <t>$J$12</t>
  </si>
  <si>
    <t>Atlanta  Birmingham</t>
  </si>
  <si>
    <t>$K$12</t>
  </si>
  <si>
    <t>Atlanta  Orlando</t>
  </si>
  <si>
    <t>$L$12</t>
  </si>
  <si>
    <t>Atlanta  Cleveland</t>
  </si>
  <si>
    <t>$M$12</t>
  </si>
  <si>
    <t>Atlanta  Philadelphia</t>
  </si>
  <si>
    <t>$N$12</t>
  </si>
  <si>
    <t>Atlanta  Dummy</t>
  </si>
  <si>
    <t>$B$13</t>
  </si>
  <si>
    <t xml:space="preserve">Lexington Seattle </t>
  </si>
  <si>
    <t>$C$13</t>
  </si>
  <si>
    <t>Lexington San Francisco</t>
  </si>
  <si>
    <t>$D$13</t>
  </si>
  <si>
    <t>Lexington Las Vegas</t>
  </si>
  <si>
    <t>$E$13</t>
  </si>
  <si>
    <t>Lexington Tuscon</t>
  </si>
  <si>
    <t>$F$13</t>
  </si>
  <si>
    <t>Lexington Denver</t>
  </si>
  <si>
    <t>$G$13</t>
  </si>
  <si>
    <t>Lexington Charlotte</t>
  </si>
  <si>
    <t>$H$13</t>
  </si>
  <si>
    <t>Lexington Minneapolis</t>
  </si>
  <si>
    <t>$I$13</t>
  </si>
  <si>
    <t>Lexington Fayetteville</t>
  </si>
  <si>
    <t>$J$13</t>
  </si>
  <si>
    <t>Lexington Birmingham</t>
  </si>
  <si>
    <t>$K$13</t>
  </si>
  <si>
    <t>Lexington Orlando</t>
  </si>
  <si>
    <t>$L$13</t>
  </si>
  <si>
    <t>Lexington Cleveland</t>
  </si>
  <si>
    <t>$M$13</t>
  </si>
  <si>
    <t>Lexington Philadelphia</t>
  </si>
  <si>
    <t>$N$13</t>
  </si>
  <si>
    <t>Lexington Dummy</t>
  </si>
  <si>
    <t>$B$14</t>
  </si>
  <si>
    <t xml:space="preserve">Miwaukee Seattle </t>
  </si>
  <si>
    <t>$C$14</t>
  </si>
  <si>
    <t>Miwaukee San Francisco</t>
  </si>
  <si>
    <t>$D$14</t>
  </si>
  <si>
    <t>Miwaukee Las Vegas</t>
  </si>
  <si>
    <t>$E$14</t>
  </si>
  <si>
    <t>Miwaukee Tuscon</t>
  </si>
  <si>
    <t>$F$14</t>
  </si>
  <si>
    <t>Miwaukee Denver</t>
  </si>
  <si>
    <t>$G$14</t>
  </si>
  <si>
    <t>Miwaukee Charlotte</t>
  </si>
  <si>
    <t>$H$14</t>
  </si>
  <si>
    <t>Miwaukee Minneapolis</t>
  </si>
  <si>
    <t>$I$14</t>
  </si>
  <si>
    <t>Miwaukee Fayetteville</t>
  </si>
  <si>
    <t>$J$14</t>
  </si>
  <si>
    <t>Miwaukee Birmingham</t>
  </si>
  <si>
    <t>$K$14</t>
  </si>
  <si>
    <t>Miwaukee Orlando</t>
  </si>
  <si>
    <t>$L$14</t>
  </si>
  <si>
    <t>Miwaukee Cleveland</t>
  </si>
  <si>
    <t>$M$14</t>
  </si>
  <si>
    <t>Miwaukee Philadelphia</t>
  </si>
  <si>
    <t>$N$14</t>
  </si>
  <si>
    <t>Miwaukee Dummy</t>
  </si>
  <si>
    <t>$B$15</t>
  </si>
  <si>
    <t xml:space="preserve">Salk Lake City Seattle </t>
  </si>
  <si>
    <t>$C$15</t>
  </si>
  <si>
    <t>Salk Lake City San Francisco</t>
  </si>
  <si>
    <t>$D$15</t>
  </si>
  <si>
    <t>Salk Lake City Las Vegas</t>
  </si>
  <si>
    <t>$E$15</t>
  </si>
  <si>
    <t>Salk Lake City Tuscon</t>
  </si>
  <si>
    <t>$F$15</t>
  </si>
  <si>
    <t>Salk Lake City Denver</t>
  </si>
  <si>
    <t>$G$15</t>
  </si>
  <si>
    <t>Salk Lake City Charlotte</t>
  </si>
  <si>
    <t>$H$15</t>
  </si>
  <si>
    <t>Salk Lake City Minneapolis</t>
  </si>
  <si>
    <t>$I$15</t>
  </si>
  <si>
    <t>Salk Lake City Fayetteville</t>
  </si>
  <si>
    <t>$J$15</t>
  </si>
  <si>
    <t>Salk Lake City Birmingham</t>
  </si>
  <si>
    <t>$K$15</t>
  </si>
  <si>
    <t>Salk Lake City Orlando</t>
  </si>
  <si>
    <t>$L$15</t>
  </si>
  <si>
    <t>Salk Lake City Cleveland</t>
  </si>
  <si>
    <t>$M$15</t>
  </si>
  <si>
    <t>Salk Lake City Philadelphia</t>
  </si>
  <si>
    <t>$N$15</t>
  </si>
  <si>
    <t>Salk Lake City Dummy</t>
  </si>
  <si>
    <t>$B$16</t>
  </si>
  <si>
    <t xml:space="preserve">Demand Seattle </t>
  </si>
  <si>
    <t>$B$16=$B$6</t>
  </si>
  <si>
    <t>$C$16</t>
  </si>
  <si>
    <t>Demand San Francisco</t>
  </si>
  <si>
    <t>$C$16=$C$6</t>
  </si>
  <si>
    <t>$D$16</t>
  </si>
  <si>
    <t>Demand Las Vegas</t>
  </si>
  <si>
    <t>$D$16=$D$6</t>
  </si>
  <si>
    <t>$E$16</t>
  </si>
  <si>
    <t>Demand Tuscon</t>
  </si>
  <si>
    <t>$E$16=$E$6</t>
  </si>
  <si>
    <t>$F$16</t>
  </si>
  <si>
    <t>Demand Denver</t>
  </si>
  <si>
    <t>$F$16=$F$6</t>
  </si>
  <si>
    <t>$G$16</t>
  </si>
  <si>
    <t>Demand Charlotte</t>
  </si>
  <si>
    <t>$G$16=$G$6</t>
  </si>
  <si>
    <t>$H$16</t>
  </si>
  <si>
    <t>Demand Minneapolis</t>
  </si>
  <si>
    <t>$H$16=$H$6</t>
  </si>
  <si>
    <t>$I$16</t>
  </si>
  <si>
    <t>Demand Fayetteville</t>
  </si>
  <si>
    <t>$I$16=$I$6</t>
  </si>
  <si>
    <t>$J$16</t>
  </si>
  <si>
    <t>Demand Birmingham</t>
  </si>
  <si>
    <t>$J$16=$J$6</t>
  </si>
  <si>
    <t>$K$16</t>
  </si>
  <si>
    <t>Demand Orlando</t>
  </si>
  <si>
    <t>$K$16=$K$6</t>
  </si>
  <si>
    <t>$L$16</t>
  </si>
  <si>
    <t>Demand Cleveland</t>
  </si>
  <si>
    <t>$L$16=$L$6</t>
  </si>
  <si>
    <t>$M$16</t>
  </si>
  <si>
    <t>Demand Philadelphia</t>
  </si>
  <si>
    <t>$M$16=$M$6</t>
  </si>
  <si>
    <t>$N$16</t>
  </si>
  <si>
    <t>Demand Dummy</t>
  </si>
  <si>
    <t>$N$16=$N$6</t>
  </si>
  <si>
    <t>$O$12</t>
  </si>
  <si>
    <t>Atlanta  Supply</t>
  </si>
  <si>
    <t>$O$12&lt;=$O$2</t>
  </si>
  <si>
    <t>$O$13</t>
  </si>
  <si>
    <t>Lexington Supply</t>
  </si>
  <si>
    <t>$O$13&lt;=$O$3</t>
  </si>
  <si>
    <t>$O$14</t>
  </si>
  <si>
    <t>Miwaukee Supply</t>
  </si>
  <si>
    <t>$O$14&lt;=$O$4</t>
  </si>
  <si>
    <t>$O$15</t>
  </si>
  <si>
    <t>Salk Lake City Supply</t>
  </si>
  <si>
    <t>$O$15&lt;=$O$5</t>
  </si>
  <si>
    <t>Report Created: 05/13/19 09:25:23 PM</t>
  </si>
  <si>
    <t>Dummy(to avoid solver error)</t>
  </si>
  <si>
    <t>Tanks</t>
  </si>
  <si>
    <t>Total Profit</t>
  </si>
  <si>
    <t>Quantity</t>
  </si>
  <si>
    <t>Milwaukee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</si>
</sst>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7495-8AD6-484E-A4D0-1A70D4D0BD53}">
  <dimension ref="B1:P12"/>
  <sheetViews>
    <sheetView workbookViewId="0">
      <selection activeCell="D11" sqref="D11"/>
    </sheetView>
  </sheetViews>
  <sheetFormatPr baseColWidth="10" defaultColWidth="21.83203125" defaultRowHeight="30" customHeight="1"/>
  <cols>
    <col min="1" max="16384" width="21.83203125" style="10"/>
  </cols>
  <sheetData>
    <row r="1" spans="2:16" ht="30" customHeight="1" thickBot="1"/>
    <row r="2" spans="2:16" ht="30" customHeight="1">
      <c r="B2" s="17" t="s">
        <v>259</v>
      </c>
      <c r="C2" s="18" t="s">
        <v>261</v>
      </c>
      <c r="D2" s="18" t="s">
        <v>0</v>
      </c>
      <c r="E2" s="19" t="s">
        <v>1</v>
      </c>
      <c r="G2" s="12"/>
      <c r="H2" s="18" t="s">
        <v>2</v>
      </c>
      <c r="I2" s="18" t="s">
        <v>3</v>
      </c>
      <c r="J2" s="19" t="s">
        <v>4</v>
      </c>
      <c r="L2" s="17" t="s">
        <v>5</v>
      </c>
      <c r="M2" s="18" t="s">
        <v>2</v>
      </c>
      <c r="N2" s="18" t="s">
        <v>3</v>
      </c>
      <c r="O2" s="18" t="s">
        <v>4</v>
      </c>
      <c r="P2" s="19" t="s">
        <v>6</v>
      </c>
    </row>
    <row r="3" spans="2:16" ht="30" customHeight="1" thickBot="1">
      <c r="B3" s="20" t="s">
        <v>2</v>
      </c>
      <c r="C3" s="11">
        <v>16157.142857142857</v>
      </c>
      <c r="D3" s="11">
        <v>14000</v>
      </c>
      <c r="E3" s="14">
        <v>21000</v>
      </c>
      <c r="G3" s="21" t="s">
        <v>7</v>
      </c>
      <c r="H3" s="25">
        <v>20.5</v>
      </c>
      <c r="I3" s="25">
        <v>34</v>
      </c>
      <c r="J3" s="26">
        <v>42</v>
      </c>
      <c r="L3" s="20" t="s">
        <v>8</v>
      </c>
      <c r="M3" s="11">
        <v>0.4</v>
      </c>
      <c r="N3" s="11">
        <v>0.7</v>
      </c>
      <c r="O3" s="11">
        <v>0.8</v>
      </c>
      <c r="P3" s="14">
        <v>23400</v>
      </c>
    </row>
    <row r="4" spans="2:16" ht="30" customHeight="1">
      <c r="B4" s="20" t="s">
        <v>3</v>
      </c>
      <c r="C4" s="11">
        <v>6200</v>
      </c>
      <c r="D4" s="11">
        <v>6200</v>
      </c>
      <c r="E4" s="14">
        <v>12500</v>
      </c>
      <c r="L4" s="20" t="s">
        <v>9</v>
      </c>
      <c r="M4" s="11">
        <v>0.6</v>
      </c>
      <c r="N4" s="11">
        <v>1</v>
      </c>
      <c r="O4" s="11">
        <v>1.2</v>
      </c>
      <c r="P4" s="14">
        <v>23400</v>
      </c>
    </row>
    <row r="5" spans="2:16" ht="30" customHeight="1" thickBot="1">
      <c r="B5" s="21" t="s">
        <v>4</v>
      </c>
      <c r="C5" s="15">
        <v>2600</v>
      </c>
      <c r="D5" s="15">
        <v>2600</v>
      </c>
      <c r="E5" s="16">
        <v>4200</v>
      </c>
      <c r="L5" s="21" t="s">
        <v>10</v>
      </c>
      <c r="M5" s="15">
        <v>1.4</v>
      </c>
      <c r="N5" s="15">
        <v>2.6</v>
      </c>
      <c r="O5" s="15">
        <v>3.1</v>
      </c>
      <c r="P5" s="16">
        <v>46800</v>
      </c>
    </row>
    <row r="6" spans="2:16" ht="30" customHeight="1" thickBot="1"/>
    <row r="7" spans="2:16" ht="30" customHeight="1" thickBot="1">
      <c r="B7" s="23" t="s">
        <v>260</v>
      </c>
      <c r="C7" s="22">
        <f>((C3*H3)+(C4*I3)+(C5*J3))</f>
        <v>651221.42857142864</v>
      </c>
    </row>
    <row r="8" spans="2:16" ht="30" customHeight="1" thickBot="1"/>
    <row r="9" spans="2:16" ht="30" customHeight="1">
      <c r="B9" s="17" t="s">
        <v>11</v>
      </c>
      <c r="C9" s="13"/>
    </row>
    <row r="10" spans="2:16" ht="30" customHeight="1">
      <c r="B10" s="20" t="s">
        <v>8</v>
      </c>
      <c r="C10" s="14">
        <f>(($C$3*M3)+($C$4*N3)+($C$5*O3))</f>
        <v>12882.857142857143</v>
      </c>
    </row>
    <row r="11" spans="2:16" ht="30" customHeight="1">
      <c r="B11" s="20" t="s">
        <v>9</v>
      </c>
      <c r="C11" s="14">
        <f t="shared" ref="C11" si="0">(($C$3*M4)+($C$4*N4)+($C$5*O4))</f>
        <v>19014.285714285714</v>
      </c>
    </row>
    <row r="12" spans="2:16" ht="30" customHeight="1" thickBot="1">
      <c r="B12" s="21" t="s">
        <v>10</v>
      </c>
      <c r="C12" s="16">
        <f>(($C$3*M5)+($C$4*N5)+($C$5*O5))</f>
        <v>46800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9FEA-9239-3E4F-B53E-5D06C390817D}">
  <dimension ref="A1:G36"/>
  <sheetViews>
    <sheetView showGridLines="0" workbookViewId="0"/>
  </sheetViews>
  <sheetFormatPr baseColWidth="10" defaultRowHeight="16"/>
  <cols>
    <col min="1" max="1" width="2.33203125" customWidth="1"/>
    <col min="2" max="2" width="6.33203125" bestFit="1" customWidth="1"/>
    <col min="3" max="3" width="16.6640625" bestFit="1" customWidth="1"/>
    <col min="4" max="4" width="12.83203125" bestFit="1" customWidth="1"/>
    <col min="5" max="5" width="12.6640625" bestFit="1" customWidth="1"/>
    <col min="6" max="6" width="10.83203125" bestFit="1" customWidth="1"/>
    <col min="7" max="7" width="12.1640625" bestFit="1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4" spans="1:5">
      <c r="A4" s="1" t="s">
        <v>15</v>
      </c>
    </row>
    <row r="5" spans="1:5">
      <c r="A5" s="1" t="s">
        <v>16</v>
      </c>
    </row>
    <row r="6" spans="1:5">
      <c r="A6" s="1"/>
      <c r="B6" t="s">
        <v>17</v>
      </c>
    </row>
    <row r="7" spans="1:5">
      <c r="A7" s="1"/>
      <c r="B7" t="s">
        <v>18</v>
      </c>
    </row>
    <row r="8" spans="1:5">
      <c r="A8" s="1"/>
      <c r="B8" t="s">
        <v>19</v>
      </c>
    </row>
    <row r="9" spans="1:5">
      <c r="A9" s="1" t="s">
        <v>20</v>
      </c>
    </row>
    <row r="10" spans="1:5">
      <c r="B10" t="s">
        <v>21</v>
      </c>
    </row>
    <row r="11" spans="1:5">
      <c r="B11" t="s">
        <v>22</v>
      </c>
    </row>
    <row r="14" spans="1:5" ht="17" thickBot="1">
      <c r="A14" t="s">
        <v>23</v>
      </c>
    </row>
    <row r="15" spans="1:5" ht="17" thickBot="1">
      <c r="B15" s="3" t="s">
        <v>24</v>
      </c>
      <c r="C15" s="3" t="s">
        <v>25</v>
      </c>
      <c r="D15" s="3" t="s">
        <v>26</v>
      </c>
      <c r="E15" s="3" t="s">
        <v>27</v>
      </c>
    </row>
    <row r="16" spans="1:5" ht="17" thickBot="1">
      <c r="B16" s="2" t="s">
        <v>34</v>
      </c>
      <c r="C16" s="2" t="s">
        <v>35</v>
      </c>
      <c r="D16" s="5">
        <v>651221.42859999998</v>
      </c>
      <c r="E16" s="5">
        <v>651221.42859999998</v>
      </c>
    </row>
    <row r="19" spans="1:7" ht="17" thickBot="1">
      <c r="A19" t="s">
        <v>28</v>
      </c>
    </row>
    <row r="20" spans="1:7" ht="17" thickBot="1">
      <c r="B20" s="3" t="s">
        <v>24</v>
      </c>
      <c r="C20" s="3" t="s">
        <v>25</v>
      </c>
      <c r="D20" s="3" t="s">
        <v>26</v>
      </c>
      <c r="E20" s="3" t="s">
        <v>27</v>
      </c>
      <c r="F20" s="3" t="s">
        <v>29</v>
      </c>
    </row>
    <row r="21" spans="1:7">
      <c r="B21" s="4" t="s">
        <v>36</v>
      </c>
      <c r="C21" s="4" t="s">
        <v>37</v>
      </c>
      <c r="D21" s="6">
        <v>16157.142857142857</v>
      </c>
      <c r="E21" s="6">
        <v>16157.142857142857</v>
      </c>
      <c r="F21" s="4" t="s">
        <v>38</v>
      </c>
    </row>
    <row r="22" spans="1:7">
      <c r="B22" s="4" t="s">
        <v>39</v>
      </c>
      <c r="C22" s="4" t="s">
        <v>40</v>
      </c>
      <c r="D22" s="6">
        <v>6200</v>
      </c>
      <c r="E22" s="6">
        <v>6200</v>
      </c>
      <c r="F22" s="4" t="s">
        <v>38</v>
      </c>
    </row>
    <row r="23" spans="1:7" ht="17" thickBot="1">
      <c r="B23" s="2" t="s">
        <v>41</v>
      </c>
      <c r="C23" s="2" t="s">
        <v>42</v>
      </c>
      <c r="D23" s="7">
        <v>2600</v>
      </c>
      <c r="E23" s="7">
        <v>2600</v>
      </c>
      <c r="F23" s="2" t="s">
        <v>38</v>
      </c>
    </row>
    <row r="26" spans="1:7" ht="17" thickBot="1">
      <c r="A26" t="s">
        <v>11</v>
      </c>
    </row>
    <row r="27" spans="1:7" ht="17" thickBot="1">
      <c r="B27" s="3" t="s">
        <v>24</v>
      </c>
      <c r="C27" s="3" t="s">
        <v>25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>
      <c r="B28" s="4" t="s">
        <v>43</v>
      </c>
      <c r="C28" s="4" t="s">
        <v>44</v>
      </c>
      <c r="D28" s="6">
        <v>19014.285714285714</v>
      </c>
      <c r="E28" s="4" t="s">
        <v>45</v>
      </c>
      <c r="F28" s="4" t="s">
        <v>46</v>
      </c>
      <c r="G28" s="4">
        <v>4385.7142857142862</v>
      </c>
    </row>
    <row r="29" spans="1:7">
      <c r="B29" s="4" t="s">
        <v>47</v>
      </c>
      <c r="C29" s="4" t="s">
        <v>48</v>
      </c>
      <c r="D29" s="6">
        <v>46800</v>
      </c>
      <c r="E29" s="4" t="s">
        <v>49</v>
      </c>
      <c r="F29" s="4" t="s">
        <v>50</v>
      </c>
      <c r="G29" s="4">
        <v>0</v>
      </c>
    </row>
    <row r="30" spans="1:7">
      <c r="B30" s="4" t="s">
        <v>51</v>
      </c>
      <c r="C30" s="4" t="s">
        <v>52</v>
      </c>
      <c r="D30" s="6">
        <v>12882.857142857143</v>
      </c>
      <c r="E30" s="4" t="s">
        <v>53</v>
      </c>
      <c r="F30" s="4" t="s">
        <v>46</v>
      </c>
      <c r="G30" s="4">
        <v>10517.142857142857</v>
      </c>
    </row>
    <row r="31" spans="1:7">
      <c r="B31" s="4" t="s">
        <v>36</v>
      </c>
      <c r="C31" s="4" t="s">
        <v>37</v>
      </c>
      <c r="D31" s="6">
        <v>16157.142857142857</v>
      </c>
      <c r="E31" s="4" t="s">
        <v>54</v>
      </c>
      <c r="F31" s="4" t="s">
        <v>46</v>
      </c>
      <c r="G31" s="4">
        <v>4842.8571428571431</v>
      </c>
    </row>
    <row r="32" spans="1:7">
      <c r="B32" s="4" t="s">
        <v>39</v>
      </c>
      <c r="C32" s="4" t="s">
        <v>40</v>
      </c>
      <c r="D32" s="6">
        <v>6200</v>
      </c>
      <c r="E32" s="4" t="s">
        <v>55</v>
      </c>
      <c r="F32" s="4" t="s">
        <v>46</v>
      </c>
      <c r="G32" s="4">
        <v>6300</v>
      </c>
    </row>
    <row r="33" spans="2:7">
      <c r="B33" s="4" t="s">
        <v>41</v>
      </c>
      <c r="C33" s="4" t="s">
        <v>42</v>
      </c>
      <c r="D33" s="6">
        <v>2600</v>
      </c>
      <c r="E33" s="4" t="s">
        <v>56</v>
      </c>
      <c r="F33" s="4" t="s">
        <v>46</v>
      </c>
      <c r="G33" s="4">
        <v>1600</v>
      </c>
    </row>
    <row r="34" spans="2:7">
      <c r="B34" s="4" t="s">
        <v>36</v>
      </c>
      <c r="C34" s="4" t="s">
        <v>37</v>
      </c>
      <c r="D34" s="6">
        <v>16157.142857142857</v>
      </c>
      <c r="E34" s="4" t="s">
        <v>57</v>
      </c>
      <c r="F34" s="4" t="s">
        <v>46</v>
      </c>
      <c r="G34" s="6">
        <v>2157.1428571428569</v>
      </c>
    </row>
    <row r="35" spans="2:7">
      <c r="B35" s="4" t="s">
        <v>39</v>
      </c>
      <c r="C35" s="4" t="s">
        <v>40</v>
      </c>
      <c r="D35" s="6">
        <v>6200</v>
      </c>
      <c r="E35" s="4" t="s">
        <v>58</v>
      </c>
      <c r="F35" s="4" t="s">
        <v>50</v>
      </c>
      <c r="G35" s="6">
        <v>0</v>
      </c>
    </row>
    <row r="36" spans="2:7" ht="17" thickBot="1">
      <c r="B36" s="2" t="s">
        <v>41</v>
      </c>
      <c r="C36" s="2" t="s">
        <v>42</v>
      </c>
      <c r="D36" s="7">
        <v>2600</v>
      </c>
      <c r="E36" s="2" t="s">
        <v>59</v>
      </c>
      <c r="F36" s="2" t="s">
        <v>50</v>
      </c>
      <c r="G36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9FE9-E64B-0449-A3E4-3F6496036D3B}">
  <dimension ref="A1:H18"/>
  <sheetViews>
    <sheetView showGridLines="0" workbookViewId="0">
      <selection activeCell="F26" sqref="F26"/>
    </sheetView>
  </sheetViews>
  <sheetFormatPr baseColWidth="10" defaultRowHeight="16"/>
  <cols>
    <col min="1" max="1" width="2.33203125" customWidth="1"/>
    <col min="2" max="2" width="6.33203125" bestFit="1" customWidth="1"/>
    <col min="3" max="3" width="16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>
      <c r="A1" s="1" t="s">
        <v>60</v>
      </c>
    </row>
    <row r="2" spans="1:8">
      <c r="A2" s="1" t="s">
        <v>13</v>
      </c>
    </row>
    <row r="3" spans="1:8">
      <c r="A3" s="1" t="s">
        <v>14</v>
      </c>
    </row>
    <row r="6" spans="1:8" ht="17" thickBot="1">
      <c r="A6" t="s">
        <v>28</v>
      </c>
    </row>
    <row r="7" spans="1:8">
      <c r="B7" s="8"/>
      <c r="C7" s="8"/>
      <c r="D7" s="8" t="s">
        <v>61</v>
      </c>
      <c r="E7" s="8" t="s">
        <v>63</v>
      </c>
      <c r="F7" s="8" t="s">
        <v>65</v>
      </c>
      <c r="G7" s="8" t="s">
        <v>67</v>
      </c>
      <c r="H7" s="8" t="s">
        <v>67</v>
      </c>
    </row>
    <row r="8" spans="1:8" ht="17" thickBot="1">
      <c r="B8" s="9" t="s">
        <v>24</v>
      </c>
      <c r="C8" s="9" t="s">
        <v>25</v>
      </c>
      <c r="D8" s="9" t="s">
        <v>62</v>
      </c>
      <c r="E8" s="9" t="s">
        <v>64</v>
      </c>
      <c r="F8" s="9" t="s">
        <v>66</v>
      </c>
      <c r="G8" s="9" t="s">
        <v>68</v>
      </c>
      <c r="H8" s="9" t="s">
        <v>69</v>
      </c>
    </row>
    <row r="9" spans="1:8">
      <c r="B9" s="4" t="s">
        <v>36</v>
      </c>
      <c r="C9" s="4" t="s">
        <v>37</v>
      </c>
      <c r="D9" s="4">
        <v>16157.142857142857</v>
      </c>
      <c r="E9" s="4">
        <v>0</v>
      </c>
      <c r="F9" s="4">
        <v>20.5</v>
      </c>
      <c r="G9" s="4">
        <v>1E+30</v>
      </c>
      <c r="H9" s="4">
        <v>1.5322580645161281</v>
      </c>
    </row>
    <row r="10" spans="1:8">
      <c r="B10" s="4" t="s">
        <v>39</v>
      </c>
      <c r="C10" s="4" t="s">
        <v>40</v>
      </c>
      <c r="D10" s="4">
        <v>6200</v>
      </c>
      <c r="E10" s="4">
        <v>-4.0714285714285783</v>
      </c>
      <c r="F10" s="4">
        <v>34</v>
      </c>
      <c r="G10" s="4">
        <v>4.0714285714285783</v>
      </c>
      <c r="H10" s="4">
        <v>1E+30</v>
      </c>
    </row>
    <row r="11" spans="1:8" ht="17" thickBot="1">
      <c r="B11" s="2" t="s">
        <v>41</v>
      </c>
      <c r="C11" s="2" t="s">
        <v>42</v>
      </c>
      <c r="D11" s="2">
        <v>2600</v>
      </c>
      <c r="E11" s="2">
        <v>-3.3928571428571401</v>
      </c>
      <c r="F11" s="2">
        <v>42</v>
      </c>
      <c r="G11" s="2">
        <v>3.3928571428571401</v>
      </c>
      <c r="H11" s="2">
        <v>1E+30</v>
      </c>
    </row>
    <row r="13" spans="1:8" ht="17" thickBot="1">
      <c r="A13" t="s">
        <v>11</v>
      </c>
    </row>
    <row r="14" spans="1:8">
      <c r="B14" s="8"/>
      <c r="C14" s="8"/>
      <c r="D14" s="8" t="s">
        <v>61</v>
      </c>
      <c r="E14" s="8" t="s">
        <v>70</v>
      </c>
      <c r="F14" s="8" t="s">
        <v>72</v>
      </c>
      <c r="G14" s="8" t="s">
        <v>67</v>
      </c>
      <c r="H14" s="8" t="s">
        <v>67</v>
      </c>
    </row>
    <row r="15" spans="1:8" ht="17" thickBot="1">
      <c r="B15" s="9" t="s">
        <v>24</v>
      </c>
      <c r="C15" s="9" t="s">
        <v>25</v>
      </c>
      <c r="D15" s="9" t="s">
        <v>62</v>
      </c>
      <c r="E15" s="9" t="s">
        <v>71</v>
      </c>
      <c r="F15" s="9" t="s">
        <v>73</v>
      </c>
      <c r="G15" s="9" t="s">
        <v>68</v>
      </c>
      <c r="H15" s="9" t="s">
        <v>69</v>
      </c>
    </row>
    <row r="16" spans="1:8">
      <c r="B16" s="4" t="s">
        <v>43</v>
      </c>
      <c r="C16" s="4" t="s">
        <v>44</v>
      </c>
      <c r="D16" s="4">
        <v>19014.285714285714</v>
      </c>
      <c r="E16" s="4">
        <v>0</v>
      </c>
      <c r="F16" s="4">
        <v>23400</v>
      </c>
      <c r="G16" s="4">
        <v>1E+30</v>
      </c>
      <c r="H16" s="4">
        <v>4385.7142857142853</v>
      </c>
    </row>
    <row r="17" spans="2:8">
      <c r="B17" s="4" t="s">
        <v>47</v>
      </c>
      <c r="C17" s="4" t="s">
        <v>48</v>
      </c>
      <c r="D17" s="4">
        <v>46800</v>
      </c>
      <c r="E17" s="4">
        <v>14.642857142857144</v>
      </c>
      <c r="F17" s="4">
        <v>46800</v>
      </c>
      <c r="G17" s="4">
        <v>6780</v>
      </c>
      <c r="H17" s="4">
        <v>3019.9999999999995</v>
      </c>
    </row>
    <row r="18" spans="2:8" ht="17" thickBot="1">
      <c r="B18" s="2" t="s">
        <v>51</v>
      </c>
      <c r="C18" s="2" t="s">
        <v>52</v>
      </c>
      <c r="D18" s="2">
        <v>12882.857142857143</v>
      </c>
      <c r="E18" s="2">
        <v>0</v>
      </c>
      <c r="F18" s="2">
        <v>23400</v>
      </c>
      <c r="G18" s="2">
        <v>1E+30</v>
      </c>
      <c r="H18" s="2">
        <v>10517.142857142857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0360-F74E-C740-9AEB-891E9E6707DB}">
  <dimension ref="B1:P19"/>
  <sheetViews>
    <sheetView tabSelected="1" workbookViewId="0">
      <selection activeCell="B5" sqref="B5"/>
    </sheetView>
  </sheetViews>
  <sheetFormatPr baseColWidth="10" defaultColWidth="21.83203125" defaultRowHeight="30" customHeight="1"/>
  <cols>
    <col min="1" max="16384" width="21.83203125" style="10"/>
  </cols>
  <sheetData>
    <row r="1" spans="2:16" ht="30" customHeight="1" thickBot="1"/>
    <row r="2" spans="2:16" ht="30" customHeight="1">
      <c r="B2" s="12"/>
      <c r="C2" s="18" t="s">
        <v>74</v>
      </c>
      <c r="D2" s="18" t="s">
        <v>75</v>
      </c>
      <c r="E2" s="18" t="s">
        <v>76</v>
      </c>
      <c r="F2" s="18" t="s">
        <v>77</v>
      </c>
      <c r="G2" s="18" t="s">
        <v>78</v>
      </c>
      <c r="H2" s="18" t="s">
        <v>79</v>
      </c>
      <c r="I2" s="18" t="s">
        <v>80</v>
      </c>
      <c r="J2" s="18" t="s">
        <v>81</v>
      </c>
      <c r="K2" s="18" t="s">
        <v>82</v>
      </c>
      <c r="L2" s="18" t="s">
        <v>83</v>
      </c>
      <c r="M2" s="18" t="s">
        <v>84</v>
      </c>
      <c r="N2" s="18" t="s">
        <v>85</v>
      </c>
      <c r="O2" s="18" t="s">
        <v>258</v>
      </c>
      <c r="P2" s="19" t="s">
        <v>86</v>
      </c>
    </row>
    <row r="3" spans="2:16" ht="30" customHeight="1">
      <c r="B3" s="20" t="s">
        <v>87</v>
      </c>
      <c r="C3" s="24">
        <v>2.15</v>
      </c>
      <c r="D3" s="24">
        <v>2.1</v>
      </c>
      <c r="E3" s="24">
        <v>1.75</v>
      </c>
      <c r="F3" s="24">
        <v>1.5</v>
      </c>
      <c r="G3" s="24">
        <v>1.2</v>
      </c>
      <c r="H3" s="24">
        <v>0.65</v>
      </c>
      <c r="I3" s="24">
        <v>0.9</v>
      </c>
      <c r="J3" s="24">
        <v>0.8</v>
      </c>
      <c r="K3" s="24">
        <v>0.35</v>
      </c>
      <c r="L3" s="24">
        <v>0.15</v>
      </c>
      <c r="M3" s="24">
        <v>0.6</v>
      </c>
      <c r="N3" s="24">
        <v>0.5</v>
      </c>
      <c r="O3" s="24">
        <v>0</v>
      </c>
      <c r="P3" s="14">
        <v>40000</v>
      </c>
    </row>
    <row r="4" spans="2:16" ht="30" customHeight="1">
      <c r="B4" s="20" t="s">
        <v>88</v>
      </c>
      <c r="C4" s="24">
        <v>1.95</v>
      </c>
      <c r="D4" s="24">
        <v>2</v>
      </c>
      <c r="E4" s="24">
        <v>1.7</v>
      </c>
      <c r="F4" s="24">
        <v>1.53</v>
      </c>
      <c r="G4" s="24">
        <v>1.1000000000000001</v>
      </c>
      <c r="H4" s="24">
        <v>0.55000000000000004</v>
      </c>
      <c r="I4" s="24">
        <v>0.6</v>
      </c>
      <c r="J4" s="24">
        <v>1.05</v>
      </c>
      <c r="K4" s="24">
        <v>0.6</v>
      </c>
      <c r="L4" s="24">
        <v>0.5</v>
      </c>
      <c r="M4" s="24">
        <v>0.25</v>
      </c>
      <c r="N4" s="24">
        <v>0.3</v>
      </c>
      <c r="O4" s="24">
        <v>0</v>
      </c>
      <c r="P4" s="14">
        <v>35000</v>
      </c>
    </row>
    <row r="5" spans="2:16" ht="30" customHeight="1">
      <c r="B5" s="20" t="s">
        <v>262</v>
      </c>
      <c r="C5" s="24">
        <v>1.7</v>
      </c>
      <c r="D5" s="24">
        <v>1.85</v>
      </c>
      <c r="E5" s="24">
        <v>1.5</v>
      </c>
      <c r="F5" s="24">
        <v>1.41</v>
      </c>
      <c r="G5" s="24">
        <v>0.95</v>
      </c>
      <c r="H5" s="24">
        <v>0.4</v>
      </c>
      <c r="I5" s="24">
        <v>0.4</v>
      </c>
      <c r="J5" s="24">
        <v>0.95</v>
      </c>
      <c r="K5" s="24">
        <v>0.7</v>
      </c>
      <c r="L5" s="24">
        <v>0.7</v>
      </c>
      <c r="M5" s="24">
        <v>0.35</v>
      </c>
      <c r="N5" s="24">
        <v>0.4</v>
      </c>
      <c r="O5" s="24">
        <v>0</v>
      </c>
      <c r="P5" s="14">
        <v>15000</v>
      </c>
    </row>
    <row r="6" spans="2:16" ht="30" customHeight="1">
      <c r="B6" s="20" t="s">
        <v>89</v>
      </c>
      <c r="C6" s="24">
        <v>0.6</v>
      </c>
      <c r="D6" s="24">
        <v>0.55000000000000004</v>
      </c>
      <c r="E6" s="24">
        <v>0.35</v>
      </c>
      <c r="F6" s="24">
        <v>0.6</v>
      </c>
      <c r="G6" s="24">
        <v>0.4</v>
      </c>
      <c r="H6" s="24">
        <v>0.95</v>
      </c>
      <c r="I6" s="24">
        <v>1</v>
      </c>
      <c r="J6" s="24">
        <v>1.1000000000000001</v>
      </c>
      <c r="K6" s="24">
        <v>1.35</v>
      </c>
      <c r="L6" s="24">
        <v>1.6</v>
      </c>
      <c r="M6" s="24">
        <v>1.6</v>
      </c>
      <c r="N6" s="24">
        <v>1.7</v>
      </c>
      <c r="O6" s="24">
        <v>0</v>
      </c>
      <c r="P6" s="14">
        <v>16000</v>
      </c>
    </row>
    <row r="7" spans="2:16" ht="30" customHeight="1" thickBot="1">
      <c r="B7" s="21" t="s">
        <v>90</v>
      </c>
      <c r="C7" s="15">
        <v>5000</v>
      </c>
      <c r="D7" s="15">
        <v>16000</v>
      </c>
      <c r="E7" s="15">
        <v>4200</v>
      </c>
      <c r="F7" s="15">
        <v>3700</v>
      </c>
      <c r="G7" s="15">
        <v>4500</v>
      </c>
      <c r="H7" s="15">
        <v>7500</v>
      </c>
      <c r="I7" s="15">
        <v>3000</v>
      </c>
      <c r="J7" s="15">
        <v>9000</v>
      </c>
      <c r="K7" s="15">
        <v>3300</v>
      </c>
      <c r="L7" s="15">
        <v>12000</v>
      </c>
      <c r="M7" s="15">
        <v>9500</v>
      </c>
      <c r="N7" s="15">
        <v>16000</v>
      </c>
      <c r="O7" s="15">
        <f>P9-C9</f>
        <v>12300</v>
      </c>
      <c r="P7" s="16"/>
    </row>
    <row r="8" spans="2:16" ht="30" customHeight="1" thickBot="1"/>
    <row r="9" spans="2:16" ht="30" customHeight="1" thickBot="1">
      <c r="B9" s="23" t="s">
        <v>91</v>
      </c>
      <c r="C9" s="27">
        <f>SUM(C7:N7)</f>
        <v>93700</v>
      </c>
      <c r="O9" s="23" t="s">
        <v>92</v>
      </c>
      <c r="P9" s="27">
        <f>SUM(P3:P6)</f>
        <v>106000</v>
      </c>
    </row>
    <row r="11" spans="2:16" ht="30" customHeight="1" thickBot="1"/>
    <row r="12" spans="2:16" ht="30" customHeight="1">
      <c r="B12" s="12"/>
      <c r="C12" s="18" t="s">
        <v>74</v>
      </c>
      <c r="D12" s="18" t="s">
        <v>75</v>
      </c>
      <c r="E12" s="18" t="s">
        <v>76</v>
      </c>
      <c r="F12" s="18" t="s">
        <v>77</v>
      </c>
      <c r="G12" s="18" t="s">
        <v>78</v>
      </c>
      <c r="H12" s="18" t="s">
        <v>79</v>
      </c>
      <c r="I12" s="18" t="s">
        <v>80</v>
      </c>
      <c r="J12" s="18" t="s">
        <v>81</v>
      </c>
      <c r="K12" s="18" t="s">
        <v>82</v>
      </c>
      <c r="L12" s="18" t="s">
        <v>83</v>
      </c>
      <c r="M12" s="18" t="s">
        <v>84</v>
      </c>
      <c r="N12" s="18" t="s">
        <v>85</v>
      </c>
      <c r="O12" s="18" t="s">
        <v>258</v>
      </c>
      <c r="P12" s="19" t="s">
        <v>86</v>
      </c>
    </row>
    <row r="13" spans="2:16" ht="30" customHeight="1">
      <c r="B13" s="20" t="s">
        <v>87</v>
      </c>
      <c r="C13" s="11">
        <v>0</v>
      </c>
      <c r="D13" s="11">
        <v>0</v>
      </c>
      <c r="E13" s="11">
        <v>0</v>
      </c>
      <c r="F13" s="11">
        <v>3700</v>
      </c>
      <c r="G13" s="11">
        <v>0</v>
      </c>
      <c r="H13" s="11">
        <v>0</v>
      </c>
      <c r="I13" s="11">
        <v>0</v>
      </c>
      <c r="J13" s="11">
        <v>9000</v>
      </c>
      <c r="K13" s="11">
        <v>3300</v>
      </c>
      <c r="L13" s="11">
        <v>12000</v>
      </c>
      <c r="M13" s="11">
        <v>0</v>
      </c>
      <c r="N13" s="11">
        <v>0</v>
      </c>
      <c r="O13" s="11">
        <v>12000</v>
      </c>
      <c r="P13" s="14">
        <f>SUM(C13:O13)</f>
        <v>40000</v>
      </c>
    </row>
    <row r="14" spans="2:16" ht="30" customHeight="1">
      <c r="B14" s="20" t="s">
        <v>88</v>
      </c>
      <c r="C14" s="11">
        <v>0</v>
      </c>
      <c r="D14" s="11">
        <v>0</v>
      </c>
      <c r="E14" s="11">
        <v>0</v>
      </c>
      <c r="F14" s="11">
        <v>0</v>
      </c>
      <c r="G14" s="11">
        <v>4500</v>
      </c>
      <c r="H14" s="11">
        <v>4700</v>
      </c>
      <c r="I14" s="11">
        <v>0</v>
      </c>
      <c r="J14" s="11">
        <v>0</v>
      </c>
      <c r="K14" s="11">
        <v>0</v>
      </c>
      <c r="L14" s="11">
        <v>0</v>
      </c>
      <c r="M14" s="11">
        <v>9500</v>
      </c>
      <c r="N14" s="11">
        <v>16000</v>
      </c>
      <c r="O14" s="11">
        <v>300</v>
      </c>
      <c r="P14" s="14">
        <f t="shared" ref="P14:P16" si="0">SUM(C14:O14)</f>
        <v>35000</v>
      </c>
    </row>
    <row r="15" spans="2:16" ht="30" customHeight="1">
      <c r="B15" s="20" t="s">
        <v>262</v>
      </c>
      <c r="C15" s="11">
        <v>5000</v>
      </c>
      <c r="D15" s="11">
        <v>0</v>
      </c>
      <c r="E15" s="11">
        <v>4200</v>
      </c>
      <c r="F15" s="11">
        <v>0</v>
      </c>
      <c r="G15" s="11">
        <v>0</v>
      </c>
      <c r="H15" s="11">
        <v>2800</v>
      </c>
      <c r="I15" s="11">
        <v>3000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4">
        <f t="shared" si="0"/>
        <v>15000</v>
      </c>
    </row>
    <row r="16" spans="2:16" ht="30" customHeight="1">
      <c r="B16" s="20" t="s">
        <v>89</v>
      </c>
      <c r="C16" s="11">
        <v>0</v>
      </c>
      <c r="D16" s="11">
        <v>16000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4">
        <f t="shared" si="0"/>
        <v>16000</v>
      </c>
    </row>
    <row r="17" spans="2:16" ht="30" customHeight="1" thickBot="1">
      <c r="B17" s="21" t="s">
        <v>90</v>
      </c>
      <c r="C17" s="15">
        <f>SUM(C13:C16)</f>
        <v>5000</v>
      </c>
      <c r="D17" s="15">
        <f>SUM(D13:D16)</f>
        <v>16000</v>
      </c>
      <c r="E17" s="15">
        <f t="shared" ref="E17:O17" si="1">SUM(E13:E16)</f>
        <v>4200</v>
      </c>
      <c r="F17" s="15">
        <f t="shared" si="1"/>
        <v>3700</v>
      </c>
      <c r="G17" s="15">
        <f t="shared" si="1"/>
        <v>4500</v>
      </c>
      <c r="H17" s="15">
        <f t="shared" si="1"/>
        <v>7500</v>
      </c>
      <c r="I17" s="15">
        <f t="shared" si="1"/>
        <v>3000</v>
      </c>
      <c r="J17" s="15">
        <f t="shared" si="1"/>
        <v>9000</v>
      </c>
      <c r="K17" s="15">
        <f t="shared" si="1"/>
        <v>3300</v>
      </c>
      <c r="L17" s="15">
        <f t="shared" si="1"/>
        <v>12000</v>
      </c>
      <c r="M17" s="15">
        <f t="shared" si="1"/>
        <v>9500</v>
      </c>
      <c r="N17" s="15">
        <f t="shared" si="1"/>
        <v>16000</v>
      </c>
      <c r="O17" s="15">
        <f t="shared" si="1"/>
        <v>12300</v>
      </c>
      <c r="P17" s="16"/>
    </row>
    <row r="18" spans="2:16" ht="30" customHeight="1" thickBot="1"/>
    <row r="19" spans="2:16" ht="30" customHeight="1" thickBot="1">
      <c r="B19" s="23" t="s">
        <v>93</v>
      </c>
      <c r="C19" s="22">
        <f>SUMPRODUCT(C3:O6,C13:O16)</f>
        <v>56335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9260-E466-5342-A404-A52724AC35FF}">
  <dimension ref="A1:G93"/>
  <sheetViews>
    <sheetView showGridLines="0" workbookViewId="0"/>
  </sheetViews>
  <sheetFormatPr baseColWidth="10" defaultRowHeight="16"/>
  <cols>
    <col min="1" max="1" width="2.33203125" customWidth="1"/>
    <col min="2" max="2" width="6.83203125" bestFit="1" customWidth="1"/>
    <col min="3" max="3" width="24.1640625" bestFit="1" customWidth="1"/>
    <col min="4" max="5" width="12.83203125" bestFit="1" customWidth="1"/>
    <col min="6" max="6" width="7.33203125" bestFit="1" customWidth="1"/>
    <col min="7" max="7" width="5.5" bestFit="1" customWidth="1"/>
  </cols>
  <sheetData>
    <row r="1" spans="1:5">
      <c r="A1" s="1" t="s">
        <v>12</v>
      </c>
    </row>
    <row r="2" spans="1:5">
      <c r="A2" s="1" t="s">
        <v>94</v>
      </c>
    </row>
    <row r="3" spans="1:5">
      <c r="A3" s="1" t="s">
        <v>95</v>
      </c>
    </row>
    <row r="4" spans="1:5">
      <c r="A4" s="1" t="s">
        <v>15</v>
      </c>
    </row>
    <row r="5" spans="1:5">
      <c r="A5" s="1" t="s">
        <v>16</v>
      </c>
    </row>
    <row r="6" spans="1:5">
      <c r="A6" s="1"/>
      <c r="B6" t="s">
        <v>17</v>
      </c>
    </row>
    <row r="7" spans="1:5">
      <c r="A7" s="1"/>
      <c r="B7" t="s">
        <v>96</v>
      </c>
    </row>
    <row r="8" spans="1:5">
      <c r="A8" s="1"/>
      <c r="B8" t="s">
        <v>97</v>
      </c>
    </row>
    <row r="9" spans="1:5">
      <c r="A9" s="1" t="s">
        <v>20</v>
      </c>
    </row>
    <row r="10" spans="1:5">
      <c r="B10" t="s">
        <v>98</v>
      </c>
    </row>
    <row r="11" spans="1:5">
      <c r="B11" t="s">
        <v>22</v>
      </c>
    </row>
    <row r="14" spans="1:5" ht="17" thickBot="1">
      <c r="A14" t="s">
        <v>99</v>
      </c>
    </row>
    <row r="15" spans="1:5" ht="17" thickBot="1">
      <c r="B15" s="3" t="s">
        <v>24</v>
      </c>
      <c r="C15" s="3" t="s">
        <v>25</v>
      </c>
      <c r="D15" s="3" t="s">
        <v>26</v>
      </c>
      <c r="E15" s="3" t="s">
        <v>27</v>
      </c>
    </row>
    <row r="16" spans="1:5" ht="17" thickBot="1">
      <c r="B16" s="2" t="s">
        <v>100</v>
      </c>
      <c r="C16" s="2" t="s">
        <v>101</v>
      </c>
      <c r="D16" s="7">
        <v>0</v>
      </c>
      <c r="E16" s="7">
        <v>56335</v>
      </c>
    </row>
    <row r="19" spans="1:6" ht="17" thickBot="1">
      <c r="A19" t="s">
        <v>28</v>
      </c>
    </row>
    <row r="20" spans="1:6" ht="17" thickBot="1">
      <c r="B20" s="3" t="s">
        <v>24</v>
      </c>
      <c r="C20" s="3" t="s">
        <v>25</v>
      </c>
      <c r="D20" s="3" t="s">
        <v>26</v>
      </c>
      <c r="E20" s="3" t="s">
        <v>27</v>
      </c>
      <c r="F20" s="3" t="s">
        <v>29</v>
      </c>
    </row>
    <row r="21" spans="1:6">
      <c r="B21" s="4" t="s">
        <v>102</v>
      </c>
      <c r="C21" s="4" t="s">
        <v>103</v>
      </c>
      <c r="D21" s="6">
        <v>0</v>
      </c>
      <c r="E21" s="6">
        <v>0</v>
      </c>
      <c r="F21" s="4" t="s">
        <v>38</v>
      </c>
    </row>
    <row r="22" spans="1:6">
      <c r="B22" s="4" t="s">
        <v>104</v>
      </c>
      <c r="C22" s="4" t="s">
        <v>105</v>
      </c>
      <c r="D22" s="6">
        <v>0</v>
      </c>
      <c r="E22" s="6">
        <v>0</v>
      </c>
      <c r="F22" s="4" t="s">
        <v>38</v>
      </c>
    </row>
    <row r="23" spans="1:6">
      <c r="B23" s="4" t="s">
        <v>106</v>
      </c>
      <c r="C23" s="4" t="s">
        <v>107</v>
      </c>
      <c r="D23" s="6">
        <v>0</v>
      </c>
      <c r="E23" s="6">
        <v>0</v>
      </c>
      <c r="F23" s="4" t="s">
        <v>38</v>
      </c>
    </row>
    <row r="24" spans="1:6">
      <c r="B24" s="4" t="s">
        <v>108</v>
      </c>
      <c r="C24" s="4" t="s">
        <v>109</v>
      </c>
      <c r="D24" s="6">
        <v>0</v>
      </c>
      <c r="E24" s="6">
        <v>3700</v>
      </c>
      <c r="F24" s="4" t="s">
        <v>38</v>
      </c>
    </row>
    <row r="25" spans="1:6">
      <c r="B25" s="4" t="s">
        <v>110</v>
      </c>
      <c r="C25" s="4" t="s">
        <v>111</v>
      </c>
      <c r="D25" s="6">
        <v>0</v>
      </c>
      <c r="E25" s="6">
        <v>0</v>
      </c>
      <c r="F25" s="4" t="s">
        <v>38</v>
      </c>
    </row>
    <row r="26" spans="1:6">
      <c r="B26" s="4" t="s">
        <v>112</v>
      </c>
      <c r="C26" s="4" t="s">
        <v>113</v>
      </c>
      <c r="D26" s="6">
        <v>0</v>
      </c>
      <c r="E26" s="6">
        <v>0</v>
      </c>
      <c r="F26" s="4" t="s">
        <v>38</v>
      </c>
    </row>
    <row r="27" spans="1:6">
      <c r="B27" s="4" t="s">
        <v>114</v>
      </c>
      <c r="C27" s="4" t="s">
        <v>115</v>
      </c>
      <c r="D27" s="6">
        <v>0</v>
      </c>
      <c r="E27" s="6">
        <v>0</v>
      </c>
      <c r="F27" s="4" t="s">
        <v>38</v>
      </c>
    </row>
    <row r="28" spans="1:6">
      <c r="B28" s="4" t="s">
        <v>116</v>
      </c>
      <c r="C28" s="4" t="s">
        <v>117</v>
      </c>
      <c r="D28" s="6">
        <v>0</v>
      </c>
      <c r="E28" s="6">
        <v>9000</v>
      </c>
      <c r="F28" s="4" t="s">
        <v>38</v>
      </c>
    </row>
    <row r="29" spans="1:6">
      <c r="B29" s="4" t="s">
        <v>118</v>
      </c>
      <c r="C29" s="4" t="s">
        <v>119</v>
      </c>
      <c r="D29" s="6">
        <v>0</v>
      </c>
      <c r="E29" s="6">
        <v>3300</v>
      </c>
      <c r="F29" s="4" t="s">
        <v>38</v>
      </c>
    </row>
    <row r="30" spans="1:6">
      <c r="B30" s="4" t="s">
        <v>120</v>
      </c>
      <c r="C30" s="4" t="s">
        <v>121</v>
      </c>
      <c r="D30" s="6">
        <v>0</v>
      </c>
      <c r="E30" s="6">
        <v>12000</v>
      </c>
      <c r="F30" s="4" t="s">
        <v>38</v>
      </c>
    </row>
    <row r="31" spans="1:6">
      <c r="B31" s="4" t="s">
        <v>122</v>
      </c>
      <c r="C31" s="4" t="s">
        <v>123</v>
      </c>
      <c r="D31" s="6">
        <v>0</v>
      </c>
      <c r="E31" s="6">
        <v>0</v>
      </c>
      <c r="F31" s="4" t="s">
        <v>38</v>
      </c>
    </row>
    <row r="32" spans="1:6">
      <c r="B32" s="4" t="s">
        <v>124</v>
      </c>
      <c r="C32" s="4" t="s">
        <v>125</v>
      </c>
      <c r="D32" s="6">
        <v>0</v>
      </c>
      <c r="E32" s="6">
        <v>0</v>
      </c>
      <c r="F32" s="4" t="s">
        <v>38</v>
      </c>
    </row>
    <row r="33" spans="2:6">
      <c r="B33" s="4" t="s">
        <v>126</v>
      </c>
      <c r="C33" s="4" t="s">
        <v>127</v>
      </c>
      <c r="D33" s="6">
        <v>0</v>
      </c>
      <c r="E33" s="6">
        <v>12000</v>
      </c>
      <c r="F33" s="4" t="s">
        <v>38</v>
      </c>
    </row>
    <row r="34" spans="2:6">
      <c r="B34" s="4" t="s">
        <v>128</v>
      </c>
      <c r="C34" s="4" t="s">
        <v>129</v>
      </c>
      <c r="D34" s="6">
        <v>0</v>
      </c>
      <c r="E34" s="6">
        <v>0</v>
      </c>
      <c r="F34" s="4" t="s">
        <v>38</v>
      </c>
    </row>
    <row r="35" spans="2:6">
      <c r="B35" s="4" t="s">
        <v>130</v>
      </c>
      <c r="C35" s="4" t="s">
        <v>131</v>
      </c>
      <c r="D35" s="6">
        <v>0</v>
      </c>
      <c r="E35" s="6">
        <v>0</v>
      </c>
      <c r="F35" s="4" t="s">
        <v>38</v>
      </c>
    </row>
    <row r="36" spans="2:6">
      <c r="B36" s="4" t="s">
        <v>132</v>
      </c>
      <c r="C36" s="4" t="s">
        <v>133</v>
      </c>
      <c r="D36" s="6">
        <v>0</v>
      </c>
      <c r="E36" s="6">
        <v>0</v>
      </c>
      <c r="F36" s="4" t="s">
        <v>38</v>
      </c>
    </row>
    <row r="37" spans="2:6">
      <c r="B37" s="4" t="s">
        <v>134</v>
      </c>
      <c r="C37" s="4" t="s">
        <v>135</v>
      </c>
      <c r="D37" s="6">
        <v>0</v>
      </c>
      <c r="E37" s="6">
        <v>0</v>
      </c>
      <c r="F37" s="4" t="s">
        <v>38</v>
      </c>
    </row>
    <row r="38" spans="2:6">
      <c r="B38" s="4" t="s">
        <v>136</v>
      </c>
      <c r="C38" s="4" t="s">
        <v>137</v>
      </c>
      <c r="D38" s="6">
        <v>0</v>
      </c>
      <c r="E38" s="6">
        <v>4500</v>
      </c>
      <c r="F38" s="4" t="s">
        <v>38</v>
      </c>
    </row>
    <row r="39" spans="2:6">
      <c r="B39" s="4" t="s">
        <v>138</v>
      </c>
      <c r="C39" s="4" t="s">
        <v>139</v>
      </c>
      <c r="D39" s="6">
        <v>0</v>
      </c>
      <c r="E39" s="6">
        <v>4700</v>
      </c>
      <c r="F39" s="4" t="s">
        <v>38</v>
      </c>
    </row>
    <row r="40" spans="2:6">
      <c r="B40" s="4" t="s">
        <v>140</v>
      </c>
      <c r="C40" s="4" t="s">
        <v>141</v>
      </c>
      <c r="D40" s="6">
        <v>0</v>
      </c>
      <c r="E40" s="6">
        <v>0</v>
      </c>
      <c r="F40" s="4" t="s">
        <v>38</v>
      </c>
    </row>
    <row r="41" spans="2:6">
      <c r="B41" s="4" t="s">
        <v>142</v>
      </c>
      <c r="C41" s="4" t="s">
        <v>143</v>
      </c>
      <c r="D41" s="6">
        <v>0</v>
      </c>
      <c r="E41" s="6">
        <v>0</v>
      </c>
      <c r="F41" s="4" t="s">
        <v>38</v>
      </c>
    </row>
    <row r="42" spans="2:6">
      <c r="B42" s="4" t="s">
        <v>144</v>
      </c>
      <c r="C42" s="4" t="s">
        <v>145</v>
      </c>
      <c r="D42" s="6">
        <v>0</v>
      </c>
      <c r="E42" s="6">
        <v>0</v>
      </c>
      <c r="F42" s="4" t="s">
        <v>38</v>
      </c>
    </row>
    <row r="43" spans="2:6">
      <c r="B43" s="4" t="s">
        <v>146</v>
      </c>
      <c r="C43" s="4" t="s">
        <v>147</v>
      </c>
      <c r="D43" s="6">
        <v>0</v>
      </c>
      <c r="E43" s="6">
        <v>0</v>
      </c>
      <c r="F43" s="4" t="s">
        <v>38</v>
      </c>
    </row>
    <row r="44" spans="2:6">
      <c r="B44" s="4" t="s">
        <v>148</v>
      </c>
      <c r="C44" s="4" t="s">
        <v>149</v>
      </c>
      <c r="D44" s="6">
        <v>0</v>
      </c>
      <c r="E44" s="6">
        <v>9500</v>
      </c>
      <c r="F44" s="4" t="s">
        <v>38</v>
      </c>
    </row>
    <row r="45" spans="2:6">
      <c r="B45" s="4" t="s">
        <v>150</v>
      </c>
      <c r="C45" s="4" t="s">
        <v>151</v>
      </c>
      <c r="D45" s="6">
        <v>0</v>
      </c>
      <c r="E45" s="6">
        <v>16000</v>
      </c>
      <c r="F45" s="4" t="s">
        <v>38</v>
      </c>
    </row>
    <row r="46" spans="2:6">
      <c r="B46" s="4" t="s">
        <v>152</v>
      </c>
      <c r="C46" s="4" t="s">
        <v>153</v>
      </c>
      <c r="D46" s="6">
        <v>0</v>
      </c>
      <c r="E46" s="6">
        <v>300</v>
      </c>
      <c r="F46" s="4" t="s">
        <v>38</v>
      </c>
    </row>
    <row r="47" spans="2:6">
      <c r="B47" s="4" t="s">
        <v>154</v>
      </c>
      <c r="C47" s="4" t="s">
        <v>155</v>
      </c>
      <c r="D47" s="6">
        <v>0</v>
      </c>
      <c r="E47" s="6">
        <v>5000</v>
      </c>
      <c r="F47" s="4" t="s">
        <v>38</v>
      </c>
    </row>
    <row r="48" spans="2:6">
      <c r="B48" s="4" t="s">
        <v>156</v>
      </c>
      <c r="C48" s="4" t="s">
        <v>157</v>
      </c>
      <c r="D48" s="6">
        <v>0</v>
      </c>
      <c r="E48" s="6">
        <v>0</v>
      </c>
      <c r="F48" s="4" t="s">
        <v>38</v>
      </c>
    </row>
    <row r="49" spans="2:6">
      <c r="B49" s="4" t="s">
        <v>158</v>
      </c>
      <c r="C49" s="4" t="s">
        <v>159</v>
      </c>
      <c r="D49" s="6">
        <v>0</v>
      </c>
      <c r="E49" s="6">
        <v>4200</v>
      </c>
      <c r="F49" s="4" t="s">
        <v>38</v>
      </c>
    </row>
    <row r="50" spans="2:6">
      <c r="B50" s="4" t="s">
        <v>160</v>
      </c>
      <c r="C50" s="4" t="s">
        <v>161</v>
      </c>
      <c r="D50" s="6">
        <v>0</v>
      </c>
      <c r="E50" s="6">
        <v>0</v>
      </c>
      <c r="F50" s="4" t="s">
        <v>38</v>
      </c>
    </row>
    <row r="51" spans="2:6">
      <c r="B51" s="4" t="s">
        <v>162</v>
      </c>
      <c r="C51" s="4" t="s">
        <v>163</v>
      </c>
      <c r="D51" s="6">
        <v>0</v>
      </c>
      <c r="E51" s="6">
        <v>0</v>
      </c>
      <c r="F51" s="4" t="s">
        <v>38</v>
      </c>
    </row>
    <row r="52" spans="2:6">
      <c r="B52" s="4" t="s">
        <v>164</v>
      </c>
      <c r="C52" s="4" t="s">
        <v>165</v>
      </c>
      <c r="D52" s="6">
        <v>0</v>
      </c>
      <c r="E52" s="6">
        <v>2800</v>
      </c>
      <c r="F52" s="4" t="s">
        <v>38</v>
      </c>
    </row>
    <row r="53" spans="2:6">
      <c r="B53" s="4" t="s">
        <v>166</v>
      </c>
      <c r="C53" s="4" t="s">
        <v>167</v>
      </c>
      <c r="D53" s="6">
        <v>0</v>
      </c>
      <c r="E53" s="6">
        <v>3000</v>
      </c>
      <c r="F53" s="4" t="s">
        <v>38</v>
      </c>
    </row>
    <row r="54" spans="2:6">
      <c r="B54" s="4" t="s">
        <v>168</v>
      </c>
      <c r="C54" s="4" t="s">
        <v>169</v>
      </c>
      <c r="D54" s="6">
        <v>0</v>
      </c>
      <c r="E54" s="6">
        <v>0</v>
      </c>
      <c r="F54" s="4" t="s">
        <v>38</v>
      </c>
    </row>
    <row r="55" spans="2:6">
      <c r="B55" s="4" t="s">
        <v>170</v>
      </c>
      <c r="C55" s="4" t="s">
        <v>171</v>
      </c>
      <c r="D55" s="6">
        <v>0</v>
      </c>
      <c r="E55" s="6">
        <v>0</v>
      </c>
      <c r="F55" s="4" t="s">
        <v>38</v>
      </c>
    </row>
    <row r="56" spans="2:6">
      <c r="B56" s="4" t="s">
        <v>172</v>
      </c>
      <c r="C56" s="4" t="s">
        <v>173</v>
      </c>
      <c r="D56" s="6">
        <v>0</v>
      </c>
      <c r="E56" s="6">
        <v>0</v>
      </c>
      <c r="F56" s="4" t="s">
        <v>38</v>
      </c>
    </row>
    <row r="57" spans="2:6">
      <c r="B57" s="4" t="s">
        <v>174</v>
      </c>
      <c r="C57" s="4" t="s">
        <v>175</v>
      </c>
      <c r="D57" s="6">
        <v>0</v>
      </c>
      <c r="E57" s="6">
        <v>0</v>
      </c>
      <c r="F57" s="4" t="s">
        <v>38</v>
      </c>
    </row>
    <row r="58" spans="2:6">
      <c r="B58" s="4" t="s">
        <v>176</v>
      </c>
      <c r="C58" s="4" t="s">
        <v>177</v>
      </c>
      <c r="D58" s="6">
        <v>0</v>
      </c>
      <c r="E58" s="6">
        <v>0</v>
      </c>
      <c r="F58" s="4" t="s">
        <v>38</v>
      </c>
    </row>
    <row r="59" spans="2:6">
      <c r="B59" s="4" t="s">
        <v>178</v>
      </c>
      <c r="C59" s="4" t="s">
        <v>179</v>
      </c>
      <c r="D59" s="6">
        <v>0</v>
      </c>
      <c r="E59" s="6">
        <v>0</v>
      </c>
      <c r="F59" s="4" t="s">
        <v>38</v>
      </c>
    </row>
    <row r="60" spans="2:6">
      <c r="B60" s="4" t="s">
        <v>180</v>
      </c>
      <c r="C60" s="4" t="s">
        <v>181</v>
      </c>
      <c r="D60" s="6">
        <v>0</v>
      </c>
      <c r="E60" s="6">
        <v>0</v>
      </c>
      <c r="F60" s="4" t="s">
        <v>38</v>
      </c>
    </row>
    <row r="61" spans="2:6">
      <c r="B61" s="4" t="s">
        <v>182</v>
      </c>
      <c r="C61" s="4" t="s">
        <v>183</v>
      </c>
      <c r="D61" s="6">
        <v>0</v>
      </c>
      <c r="E61" s="6">
        <v>16000</v>
      </c>
      <c r="F61" s="4" t="s">
        <v>38</v>
      </c>
    </row>
    <row r="62" spans="2:6">
      <c r="B62" s="4" t="s">
        <v>184</v>
      </c>
      <c r="C62" s="4" t="s">
        <v>185</v>
      </c>
      <c r="D62" s="6">
        <v>0</v>
      </c>
      <c r="E62" s="6">
        <v>0</v>
      </c>
      <c r="F62" s="4" t="s">
        <v>38</v>
      </c>
    </row>
    <row r="63" spans="2:6">
      <c r="B63" s="4" t="s">
        <v>186</v>
      </c>
      <c r="C63" s="4" t="s">
        <v>187</v>
      </c>
      <c r="D63" s="6">
        <v>0</v>
      </c>
      <c r="E63" s="6">
        <v>0</v>
      </c>
      <c r="F63" s="4" t="s">
        <v>38</v>
      </c>
    </row>
    <row r="64" spans="2:6">
      <c r="B64" s="4" t="s">
        <v>188</v>
      </c>
      <c r="C64" s="4" t="s">
        <v>189</v>
      </c>
      <c r="D64" s="6">
        <v>0</v>
      </c>
      <c r="E64" s="6">
        <v>0</v>
      </c>
      <c r="F64" s="4" t="s">
        <v>38</v>
      </c>
    </row>
    <row r="65" spans="1:7">
      <c r="B65" s="4" t="s">
        <v>190</v>
      </c>
      <c r="C65" s="4" t="s">
        <v>191</v>
      </c>
      <c r="D65" s="6">
        <v>0</v>
      </c>
      <c r="E65" s="6">
        <v>0</v>
      </c>
      <c r="F65" s="4" t="s">
        <v>38</v>
      </c>
    </row>
    <row r="66" spans="1:7">
      <c r="B66" s="4" t="s">
        <v>192</v>
      </c>
      <c r="C66" s="4" t="s">
        <v>193</v>
      </c>
      <c r="D66" s="6">
        <v>0</v>
      </c>
      <c r="E66" s="6">
        <v>0</v>
      </c>
      <c r="F66" s="4" t="s">
        <v>38</v>
      </c>
    </row>
    <row r="67" spans="1:7">
      <c r="B67" s="4" t="s">
        <v>194</v>
      </c>
      <c r="C67" s="4" t="s">
        <v>195</v>
      </c>
      <c r="D67" s="6">
        <v>0</v>
      </c>
      <c r="E67" s="6">
        <v>0</v>
      </c>
      <c r="F67" s="4" t="s">
        <v>38</v>
      </c>
    </row>
    <row r="68" spans="1:7">
      <c r="B68" s="4" t="s">
        <v>196</v>
      </c>
      <c r="C68" s="4" t="s">
        <v>197</v>
      </c>
      <c r="D68" s="6">
        <v>0</v>
      </c>
      <c r="E68" s="6">
        <v>0</v>
      </c>
      <c r="F68" s="4" t="s">
        <v>38</v>
      </c>
    </row>
    <row r="69" spans="1:7">
      <c r="B69" s="4" t="s">
        <v>198</v>
      </c>
      <c r="C69" s="4" t="s">
        <v>199</v>
      </c>
      <c r="D69" s="6">
        <v>0</v>
      </c>
      <c r="E69" s="6">
        <v>0</v>
      </c>
      <c r="F69" s="4" t="s">
        <v>38</v>
      </c>
    </row>
    <row r="70" spans="1:7">
      <c r="B70" s="4" t="s">
        <v>200</v>
      </c>
      <c r="C70" s="4" t="s">
        <v>201</v>
      </c>
      <c r="D70" s="6">
        <v>0</v>
      </c>
      <c r="E70" s="6">
        <v>0</v>
      </c>
      <c r="F70" s="4" t="s">
        <v>38</v>
      </c>
    </row>
    <row r="71" spans="1:7">
      <c r="B71" s="4" t="s">
        <v>202</v>
      </c>
      <c r="C71" s="4" t="s">
        <v>203</v>
      </c>
      <c r="D71" s="6">
        <v>0</v>
      </c>
      <c r="E71" s="6">
        <v>0</v>
      </c>
      <c r="F71" s="4" t="s">
        <v>38</v>
      </c>
    </row>
    <row r="72" spans="1:7" ht="17" thickBot="1">
      <c r="B72" s="2" t="s">
        <v>204</v>
      </c>
      <c r="C72" s="2" t="s">
        <v>205</v>
      </c>
      <c r="D72" s="7">
        <v>0</v>
      </c>
      <c r="E72" s="7">
        <v>0</v>
      </c>
      <c r="F72" s="2" t="s">
        <v>38</v>
      </c>
    </row>
    <row r="75" spans="1:7" ht="17" thickBot="1">
      <c r="A75" t="s">
        <v>11</v>
      </c>
    </row>
    <row r="76" spans="1:7" ht="17" thickBot="1">
      <c r="B76" s="3" t="s">
        <v>24</v>
      </c>
      <c r="C76" s="3" t="s">
        <v>25</v>
      </c>
      <c r="D76" s="3" t="s">
        <v>30</v>
      </c>
      <c r="E76" s="3" t="s">
        <v>31</v>
      </c>
      <c r="F76" s="3" t="s">
        <v>32</v>
      </c>
      <c r="G76" s="3" t="s">
        <v>33</v>
      </c>
    </row>
    <row r="77" spans="1:7">
      <c r="B77" s="4" t="s">
        <v>206</v>
      </c>
      <c r="C77" s="4" t="s">
        <v>207</v>
      </c>
      <c r="D77" s="6">
        <v>5000</v>
      </c>
      <c r="E77" s="4" t="s">
        <v>208</v>
      </c>
      <c r="F77" s="4" t="s">
        <v>50</v>
      </c>
      <c r="G77" s="4">
        <v>0</v>
      </c>
    </row>
    <row r="78" spans="1:7">
      <c r="B78" s="4" t="s">
        <v>209</v>
      </c>
      <c r="C78" s="4" t="s">
        <v>210</v>
      </c>
      <c r="D78" s="6">
        <v>16000</v>
      </c>
      <c r="E78" s="4" t="s">
        <v>211</v>
      </c>
      <c r="F78" s="4" t="s">
        <v>50</v>
      </c>
      <c r="G78" s="4">
        <v>0</v>
      </c>
    </row>
    <row r="79" spans="1:7">
      <c r="B79" s="4" t="s">
        <v>212</v>
      </c>
      <c r="C79" s="4" t="s">
        <v>213</v>
      </c>
      <c r="D79" s="6">
        <v>4200</v>
      </c>
      <c r="E79" s="4" t="s">
        <v>214</v>
      </c>
      <c r="F79" s="4" t="s">
        <v>50</v>
      </c>
      <c r="G79" s="4">
        <v>0</v>
      </c>
    </row>
    <row r="80" spans="1:7">
      <c r="B80" s="4" t="s">
        <v>215</v>
      </c>
      <c r="C80" s="4" t="s">
        <v>216</v>
      </c>
      <c r="D80" s="6">
        <v>3700</v>
      </c>
      <c r="E80" s="4" t="s">
        <v>217</v>
      </c>
      <c r="F80" s="4" t="s">
        <v>50</v>
      </c>
      <c r="G80" s="4">
        <v>0</v>
      </c>
    </row>
    <row r="81" spans="2:7">
      <c r="B81" s="4" t="s">
        <v>218</v>
      </c>
      <c r="C81" s="4" t="s">
        <v>219</v>
      </c>
      <c r="D81" s="6">
        <v>4500</v>
      </c>
      <c r="E81" s="4" t="s">
        <v>220</v>
      </c>
      <c r="F81" s="4" t="s">
        <v>50</v>
      </c>
      <c r="G81" s="4">
        <v>0</v>
      </c>
    </row>
    <row r="82" spans="2:7">
      <c r="B82" s="4" t="s">
        <v>221</v>
      </c>
      <c r="C82" s="4" t="s">
        <v>222</v>
      </c>
      <c r="D82" s="6">
        <v>7500</v>
      </c>
      <c r="E82" s="4" t="s">
        <v>223</v>
      </c>
      <c r="F82" s="4" t="s">
        <v>50</v>
      </c>
      <c r="G82" s="4">
        <v>0</v>
      </c>
    </row>
    <row r="83" spans="2:7">
      <c r="B83" s="4" t="s">
        <v>224</v>
      </c>
      <c r="C83" s="4" t="s">
        <v>225</v>
      </c>
      <c r="D83" s="6">
        <v>3000</v>
      </c>
      <c r="E83" s="4" t="s">
        <v>226</v>
      </c>
      <c r="F83" s="4" t="s">
        <v>50</v>
      </c>
      <c r="G83" s="4">
        <v>0</v>
      </c>
    </row>
    <row r="84" spans="2:7">
      <c r="B84" s="4" t="s">
        <v>227</v>
      </c>
      <c r="C84" s="4" t="s">
        <v>228</v>
      </c>
      <c r="D84" s="6">
        <v>9000</v>
      </c>
      <c r="E84" s="4" t="s">
        <v>229</v>
      </c>
      <c r="F84" s="4" t="s">
        <v>50</v>
      </c>
      <c r="G84" s="4">
        <v>0</v>
      </c>
    </row>
    <row r="85" spans="2:7">
      <c r="B85" s="4" t="s">
        <v>230</v>
      </c>
      <c r="C85" s="4" t="s">
        <v>231</v>
      </c>
      <c r="D85" s="6">
        <v>3300</v>
      </c>
      <c r="E85" s="4" t="s">
        <v>232</v>
      </c>
      <c r="F85" s="4" t="s">
        <v>50</v>
      </c>
      <c r="G85" s="4">
        <v>0</v>
      </c>
    </row>
    <row r="86" spans="2:7">
      <c r="B86" s="4" t="s">
        <v>233</v>
      </c>
      <c r="C86" s="4" t="s">
        <v>234</v>
      </c>
      <c r="D86" s="6">
        <v>12000</v>
      </c>
      <c r="E86" s="4" t="s">
        <v>235</v>
      </c>
      <c r="F86" s="4" t="s">
        <v>50</v>
      </c>
      <c r="G86" s="4">
        <v>0</v>
      </c>
    </row>
    <row r="87" spans="2:7">
      <c r="B87" s="4" t="s">
        <v>236</v>
      </c>
      <c r="C87" s="4" t="s">
        <v>237</v>
      </c>
      <c r="D87" s="6">
        <v>9500</v>
      </c>
      <c r="E87" s="4" t="s">
        <v>238</v>
      </c>
      <c r="F87" s="4" t="s">
        <v>50</v>
      </c>
      <c r="G87" s="4">
        <v>0</v>
      </c>
    </row>
    <row r="88" spans="2:7">
      <c r="B88" s="4" t="s">
        <v>239</v>
      </c>
      <c r="C88" s="4" t="s">
        <v>240</v>
      </c>
      <c r="D88" s="6">
        <v>16000</v>
      </c>
      <c r="E88" s="4" t="s">
        <v>241</v>
      </c>
      <c r="F88" s="4" t="s">
        <v>50</v>
      </c>
      <c r="G88" s="4">
        <v>0</v>
      </c>
    </row>
    <row r="89" spans="2:7">
      <c r="B89" s="4" t="s">
        <v>242</v>
      </c>
      <c r="C89" s="4" t="s">
        <v>243</v>
      </c>
      <c r="D89" s="6">
        <v>12300</v>
      </c>
      <c r="E89" s="4" t="s">
        <v>244</v>
      </c>
      <c r="F89" s="4" t="s">
        <v>50</v>
      </c>
      <c r="G89" s="4">
        <v>0</v>
      </c>
    </row>
    <row r="90" spans="2:7">
      <c r="B90" s="4" t="s">
        <v>245</v>
      </c>
      <c r="C90" s="4" t="s">
        <v>246</v>
      </c>
      <c r="D90" s="6">
        <v>40000</v>
      </c>
      <c r="E90" s="4" t="s">
        <v>247</v>
      </c>
      <c r="F90" s="4" t="s">
        <v>50</v>
      </c>
      <c r="G90" s="4">
        <v>0</v>
      </c>
    </row>
    <row r="91" spans="2:7">
      <c r="B91" s="4" t="s">
        <v>248</v>
      </c>
      <c r="C91" s="4" t="s">
        <v>249</v>
      </c>
      <c r="D91" s="6">
        <v>35000</v>
      </c>
      <c r="E91" s="4" t="s">
        <v>250</v>
      </c>
      <c r="F91" s="4" t="s">
        <v>50</v>
      </c>
      <c r="G91" s="4">
        <v>0</v>
      </c>
    </row>
    <row r="92" spans="2:7">
      <c r="B92" s="4" t="s">
        <v>251</v>
      </c>
      <c r="C92" s="4" t="s">
        <v>252</v>
      </c>
      <c r="D92" s="6">
        <v>15000</v>
      </c>
      <c r="E92" s="4" t="s">
        <v>253</v>
      </c>
      <c r="F92" s="4" t="s">
        <v>50</v>
      </c>
      <c r="G92" s="4">
        <v>0</v>
      </c>
    </row>
    <row r="93" spans="2:7" ht="17" thickBot="1">
      <c r="B93" s="2" t="s">
        <v>254</v>
      </c>
      <c r="C93" s="2" t="s">
        <v>255</v>
      </c>
      <c r="D93" s="7">
        <v>16000</v>
      </c>
      <c r="E93" s="2" t="s">
        <v>256</v>
      </c>
      <c r="F93" s="2" t="s">
        <v>50</v>
      </c>
      <c r="G9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0A24-D9E1-6543-991E-D41BA8C9FC44}">
  <dimension ref="A1:H81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24.1640625" bestFit="1" customWidth="1"/>
    <col min="4" max="4" width="6.1640625" bestFit="1" customWidth="1"/>
    <col min="5" max="5" width="12.1640625" bestFit="1" customWidth="1"/>
    <col min="6" max="6" width="10" bestFit="1" customWidth="1"/>
    <col min="7" max="8" width="12.1640625" bestFit="1" customWidth="1"/>
  </cols>
  <sheetData>
    <row r="1" spans="1:8">
      <c r="A1" s="1" t="s">
        <v>60</v>
      </c>
    </row>
    <row r="2" spans="1:8">
      <c r="A2" s="1" t="s">
        <v>94</v>
      </c>
    </row>
    <row r="3" spans="1:8">
      <c r="A3" s="1" t="s">
        <v>257</v>
      </c>
    </row>
    <row r="6" spans="1:8" ht="17" thickBot="1">
      <c r="A6" t="s">
        <v>28</v>
      </c>
    </row>
    <row r="7" spans="1:8">
      <c r="B7" s="8"/>
      <c r="C7" s="8"/>
      <c r="D7" s="8" t="s">
        <v>61</v>
      </c>
      <c r="E7" s="8" t="s">
        <v>63</v>
      </c>
      <c r="F7" s="8" t="s">
        <v>65</v>
      </c>
      <c r="G7" s="8" t="s">
        <v>67</v>
      </c>
      <c r="H7" s="8" t="s">
        <v>67</v>
      </c>
    </row>
    <row r="8" spans="1:8" ht="17" thickBot="1">
      <c r="B8" s="9" t="s">
        <v>24</v>
      </c>
      <c r="C8" s="9" t="s">
        <v>25</v>
      </c>
      <c r="D8" s="9" t="s">
        <v>62</v>
      </c>
      <c r="E8" s="9" t="s">
        <v>64</v>
      </c>
      <c r="F8" s="9" t="s">
        <v>66</v>
      </c>
      <c r="G8" s="9" t="s">
        <v>68</v>
      </c>
      <c r="H8" s="9" t="s">
        <v>69</v>
      </c>
    </row>
    <row r="9" spans="1:8">
      <c r="B9" s="4" t="s">
        <v>102</v>
      </c>
      <c r="C9" s="4" t="s">
        <v>103</v>
      </c>
      <c r="D9" s="4">
        <v>0</v>
      </c>
      <c r="E9" s="4">
        <v>0.29999999999999849</v>
      </c>
      <c r="F9" s="4">
        <v>2.15</v>
      </c>
      <c r="G9" s="4">
        <v>1E+30</v>
      </c>
      <c r="H9" s="4">
        <v>0.29999999999999849</v>
      </c>
    </row>
    <row r="10" spans="1:8">
      <c r="B10" s="4" t="s">
        <v>104</v>
      </c>
      <c r="C10" s="4" t="s">
        <v>105</v>
      </c>
      <c r="D10" s="4">
        <v>0</v>
      </c>
      <c r="E10" s="4">
        <v>9.9999999999996536E-2</v>
      </c>
      <c r="F10" s="4">
        <v>2.1</v>
      </c>
      <c r="G10" s="4">
        <v>1E+30</v>
      </c>
      <c r="H10" s="4">
        <v>9.9999999999996536E-2</v>
      </c>
    </row>
    <row r="11" spans="1:8">
      <c r="B11" s="4" t="s">
        <v>106</v>
      </c>
      <c r="C11" s="4" t="s">
        <v>107</v>
      </c>
      <c r="D11" s="4">
        <v>0</v>
      </c>
      <c r="E11" s="4">
        <v>9.9999999999997868E-2</v>
      </c>
      <c r="F11" s="4">
        <v>1.75</v>
      </c>
      <c r="G11" s="4">
        <v>1E+30</v>
      </c>
      <c r="H11" s="4">
        <v>9.9999999999997868E-2</v>
      </c>
    </row>
    <row r="12" spans="1:8">
      <c r="B12" s="4" t="s">
        <v>108</v>
      </c>
      <c r="C12" s="4" t="s">
        <v>109</v>
      </c>
      <c r="D12" s="4">
        <v>3700</v>
      </c>
      <c r="E12" s="4">
        <v>0</v>
      </c>
      <c r="F12" s="4">
        <v>1.5</v>
      </c>
      <c r="G12" s="4">
        <v>3.0000000000001137E-2</v>
      </c>
      <c r="H12" s="4">
        <v>1E+30</v>
      </c>
    </row>
    <row r="13" spans="1:8">
      <c r="B13" s="4" t="s">
        <v>110</v>
      </c>
      <c r="C13" s="4" t="s">
        <v>111</v>
      </c>
      <c r="D13" s="4">
        <v>0</v>
      </c>
      <c r="E13" s="4">
        <v>9.9999999999997868E-2</v>
      </c>
      <c r="F13" s="4">
        <v>1.1999999999999993</v>
      </c>
      <c r="G13" s="4">
        <v>1E+30</v>
      </c>
      <c r="H13" s="4">
        <v>9.9999999999997868E-2</v>
      </c>
    </row>
    <row r="14" spans="1:8">
      <c r="B14" s="4" t="s">
        <v>112</v>
      </c>
      <c r="C14" s="4" t="s">
        <v>113</v>
      </c>
      <c r="D14" s="4">
        <v>0</v>
      </c>
      <c r="E14" s="4">
        <v>9.9999999999999645E-2</v>
      </c>
      <c r="F14" s="4">
        <v>0.65000000000000036</v>
      </c>
      <c r="G14" s="4">
        <v>1E+30</v>
      </c>
      <c r="H14" s="4">
        <v>9.9999999999999645E-2</v>
      </c>
    </row>
    <row r="15" spans="1:8">
      <c r="B15" s="4" t="s">
        <v>114</v>
      </c>
      <c r="C15" s="4" t="s">
        <v>115</v>
      </c>
      <c r="D15" s="4">
        <v>0</v>
      </c>
      <c r="E15" s="4">
        <v>0.34999999999999964</v>
      </c>
      <c r="F15" s="4">
        <v>0.90000000000000036</v>
      </c>
      <c r="G15" s="4">
        <v>1E+30</v>
      </c>
      <c r="H15" s="4">
        <v>0.34999999999999964</v>
      </c>
    </row>
    <row r="16" spans="1:8">
      <c r="B16" s="4" t="s">
        <v>116</v>
      </c>
      <c r="C16" s="4" t="s">
        <v>117</v>
      </c>
      <c r="D16" s="4">
        <v>9000</v>
      </c>
      <c r="E16" s="4">
        <v>0</v>
      </c>
      <c r="F16" s="4">
        <v>0.80000000000000071</v>
      </c>
      <c r="G16" s="4">
        <v>0.25</v>
      </c>
      <c r="H16" s="4">
        <v>1E+30</v>
      </c>
    </row>
    <row r="17" spans="2:8">
      <c r="B17" s="4" t="s">
        <v>118</v>
      </c>
      <c r="C17" s="4" t="s">
        <v>119</v>
      </c>
      <c r="D17" s="4">
        <v>3300</v>
      </c>
      <c r="E17" s="4">
        <v>0</v>
      </c>
      <c r="F17" s="4">
        <v>0.34999999999999964</v>
      </c>
      <c r="G17" s="4">
        <v>0.25000000000000178</v>
      </c>
      <c r="H17" s="4">
        <v>1E+30</v>
      </c>
    </row>
    <row r="18" spans="2:8">
      <c r="B18" s="4" t="s">
        <v>120</v>
      </c>
      <c r="C18" s="4" t="s">
        <v>121</v>
      </c>
      <c r="D18" s="4">
        <v>12000</v>
      </c>
      <c r="E18" s="4">
        <v>0</v>
      </c>
      <c r="F18" s="4">
        <v>0.15000000000000036</v>
      </c>
      <c r="G18" s="4">
        <v>0.34999999999999964</v>
      </c>
      <c r="H18" s="4">
        <v>1E+30</v>
      </c>
    </row>
    <row r="19" spans="2:8">
      <c r="B19" s="4" t="s">
        <v>122</v>
      </c>
      <c r="C19" s="4" t="s">
        <v>123</v>
      </c>
      <c r="D19" s="4">
        <v>0</v>
      </c>
      <c r="E19" s="4">
        <v>0.34999999999999964</v>
      </c>
      <c r="F19" s="4">
        <v>0.59999999999999964</v>
      </c>
      <c r="G19" s="4">
        <v>1E+30</v>
      </c>
      <c r="H19" s="4">
        <v>0.34999999999999964</v>
      </c>
    </row>
    <row r="20" spans="2:8">
      <c r="B20" s="4" t="s">
        <v>124</v>
      </c>
      <c r="C20" s="4" t="s">
        <v>125</v>
      </c>
      <c r="D20" s="4">
        <v>0</v>
      </c>
      <c r="E20" s="4">
        <v>0.19999999999999929</v>
      </c>
      <c r="F20" s="4">
        <v>0.5</v>
      </c>
      <c r="G20" s="4">
        <v>1E+30</v>
      </c>
      <c r="H20" s="4">
        <v>0.19999999999999929</v>
      </c>
    </row>
    <row r="21" spans="2:8">
      <c r="B21" s="4" t="s">
        <v>126</v>
      </c>
      <c r="C21" s="4" t="s">
        <v>127</v>
      </c>
      <c r="D21" s="4">
        <v>12000</v>
      </c>
      <c r="E21" s="4">
        <v>0</v>
      </c>
      <c r="F21" s="4">
        <v>0</v>
      </c>
      <c r="G21" s="4">
        <v>9.9999999999996536E-2</v>
      </c>
      <c r="H21" s="4">
        <v>0</v>
      </c>
    </row>
    <row r="22" spans="2:8">
      <c r="B22" s="4" t="s">
        <v>128</v>
      </c>
      <c r="C22" s="4" t="s">
        <v>129</v>
      </c>
      <c r="D22" s="4">
        <v>0</v>
      </c>
      <c r="E22" s="4">
        <v>9.9999999999997868E-2</v>
      </c>
      <c r="F22" s="4">
        <v>1.9499999999999993</v>
      </c>
      <c r="G22" s="4">
        <v>1E+30</v>
      </c>
      <c r="H22" s="4">
        <v>9.9999999999997868E-2</v>
      </c>
    </row>
    <row r="23" spans="2:8">
      <c r="B23" s="4" t="s">
        <v>130</v>
      </c>
      <c r="C23" s="4" t="s">
        <v>131</v>
      </c>
      <c r="D23" s="4">
        <v>0</v>
      </c>
      <c r="E23" s="4">
        <v>0</v>
      </c>
      <c r="F23" s="4">
        <v>2.0000000000000018</v>
      </c>
      <c r="G23" s="4">
        <v>1E+30</v>
      </c>
      <c r="H23" s="4">
        <v>0</v>
      </c>
    </row>
    <row r="24" spans="2:8">
      <c r="B24" s="4" t="s">
        <v>132</v>
      </c>
      <c r="C24" s="4" t="s">
        <v>133</v>
      </c>
      <c r="D24" s="4">
        <v>0</v>
      </c>
      <c r="E24" s="4">
        <v>4.9999999999997158E-2</v>
      </c>
      <c r="F24" s="4">
        <v>1.6999999999999993</v>
      </c>
      <c r="G24" s="4">
        <v>1E+30</v>
      </c>
      <c r="H24" s="4">
        <v>4.9999999999997158E-2</v>
      </c>
    </row>
    <row r="25" spans="2:8">
      <c r="B25" s="4" t="s">
        <v>134</v>
      </c>
      <c r="C25" s="4" t="s">
        <v>135</v>
      </c>
      <c r="D25" s="4">
        <v>0</v>
      </c>
      <c r="E25" s="4">
        <v>3.0000000000001137E-2</v>
      </c>
      <c r="F25" s="4">
        <v>1.5300000000000011</v>
      </c>
      <c r="G25" s="4">
        <v>1E+30</v>
      </c>
      <c r="H25" s="4">
        <v>3.0000000000001137E-2</v>
      </c>
    </row>
    <row r="26" spans="2:8">
      <c r="B26" s="4" t="s">
        <v>136</v>
      </c>
      <c r="C26" s="4" t="s">
        <v>137</v>
      </c>
      <c r="D26" s="4">
        <v>4500</v>
      </c>
      <c r="E26" s="4">
        <v>0</v>
      </c>
      <c r="F26" s="4">
        <v>1.1000000000000014</v>
      </c>
      <c r="G26" s="4">
        <v>3.5527136788005009E-15</v>
      </c>
      <c r="H26" s="4">
        <v>1E+30</v>
      </c>
    </row>
    <row r="27" spans="2:8">
      <c r="B27" s="4" t="s">
        <v>138</v>
      </c>
      <c r="C27" s="4" t="s">
        <v>139</v>
      </c>
      <c r="D27" s="4">
        <v>4700</v>
      </c>
      <c r="E27" s="4">
        <v>0</v>
      </c>
      <c r="F27" s="4">
        <v>0.55000000000000071</v>
      </c>
      <c r="G27" s="4">
        <v>0</v>
      </c>
      <c r="H27" s="4">
        <v>3.5527136788005009E-15</v>
      </c>
    </row>
    <row r="28" spans="2:8">
      <c r="B28" s="4" t="s">
        <v>140</v>
      </c>
      <c r="C28" s="4" t="s">
        <v>141</v>
      </c>
      <c r="D28" s="4">
        <v>0</v>
      </c>
      <c r="E28" s="4">
        <v>5.0000000000000711E-2</v>
      </c>
      <c r="F28" s="4">
        <v>0.60000000000000142</v>
      </c>
      <c r="G28" s="4">
        <v>1E+30</v>
      </c>
      <c r="H28" s="4">
        <v>5.0000000000000711E-2</v>
      </c>
    </row>
    <row r="29" spans="2:8">
      <c r="B29" s="4" t="s">
        <v>142</v>
      </c>
      <c r="C29" s="4" t="s">
        <v>143</v>
      </c>
      <c r="D29" s="4">
        <v>0</v>
      </c>
      <c r="E29" s="4">
        <v>0.25</v>
      </c>
      <c r="F29" s="4">
        <v>1.0500000000000007</v>
      </c>
      <c r="G29" s="4">
        <v>1E+30</v>
      </c>
      <c r="H29" s="4">
        <v>0.25</v>
      </c>
    </row>
    <row r="30" spans="2:8">
      <c r="B30" s="4" t="s">
        <v>144</v>
      </c>
      <c r="C30" s="4" t="s">
        <v>145</v>
      </c>
      <c r="D30" s="4">
        <v>0</v>
      </c>
      <c r="E30" s="4">
        <v>0.25000000000000178</v>
      </c>
      <c r="F30" s="4">
        <v>0.60000000000000142</v>
      </c>
      <c r="G30" s="4">
        <v>1E+30</v>
      </c>
      <c r="H30" s="4">
        <v>0.25000000000000178</v>
      </c>
    </row>
    <row r="31" spans="2:8">
      <c r="B31" s="4" t="s">
        <v>146</v>
      </c>
      <c r="C31" s="4" t="s">
        <v>147</v>
      </c>
      <c r="D31" s="4">
        <v>0</v>
      </c>
      <c r="E31" s="4">
        <v>0.34999999999999964</v>
      </c>
      <c r="F31" s="4">
        <v>0.5</v>
      </c>
      <c r="G31" s="4">
        <v>1E+30</v>
      </c>
      <c r="H31" s="4">
        <v>0.34999999999999964</v>
      </c>
    </row>
    <row r="32" spans="2:8">
      <c r="B32" s="4" t="s">
        <v>148</v>
      </c>
      <c r="C32" s="4" t="s">
        <v>149</v>
      </c>
      <c r="D32" s="4">
        <v>9500</v>
      </c>
      <c r="E32" s="4">
        <v>0</v>
      </c>
      <c r="F32" s="4">
        <v>0.25</v>
      </c>
      <c r="G32" s="4">
        <v>0.25000000000000355</v>
      </c>
      <c r="H32" s="4">
        <v>1E+30</v>
      </c>
    </row>
    <row r="33" spans="2:8">
      <c r="B33" s="4" t="s">
        <v>150</v>
      </c>
      <c r="C33" s="4" t="s">
        <v>151</v>
      </c>
      <c r="D33" s="4">
        <v>16000</v>
      </c>
      <c r="E33" s="4">
        <v>0</v>
      </c>
      <c r="F33" s="4">
        <v>0.30000000000000071</v>
      </c>
      <c r="G33" s="4">
        <v>0.19999999999999929</v>
      </c>
      <c r="H33" s="4">
        <v>1E+30</v>
      </c>
    </row>
    <row r="34" spans="2:8">
      <c r="B34" s="4" t="s">
        <v>152</v>
      </c>
      <c r="C34" s="4" t="s">
        <v>153</v>
      </c>
      <c r="D34" s="4">
        <v>300</v>
      </c>
      <c r="E34" s="4">
        <v>0</v>
      </c>
      <c r="F34" s="4">
        <v>0</v>
      </c>
      <c r="G34" s="4">
        <v>0</v>
      </c>
      <c r="H34" s="4">
        <v>9.9999999999996536E-2</v>
      </c>
    </row>
    <row r="35" spans="2:8">
      <c r="B35" s="4" t="s">
        <v>154</v>
      </c>
      <c r="C35" s="4" t="s">
        <v>155</v>
      </c>
      <c r="D35" s="4">
        <v>5000</v>
      </c>
      <c r="E35" s="4">
        <v>0</v>
      </c>
      <c r="F35" s="4">
        <v>1.6999999999999993</v>
      </c>
      <c r="G35" s="4">
        <v>9.9999999999997868E-2</v>
      </c>
      <c r="H35" s="4">
        <v>1E+30</v>
      </c>
    </row>
    <row r="36" spans="2:8">
      <c r="B36" s="4" t="s">
        <v>156</v>
      </c>
      <c r="C36" s="4" t="s">
        <v>157</v>
      </c>
      <c r="D36" s="4">
        <v>0</v>
      </c>
      <c r="E36" s="4">
        <v>0</v>
      </c>
      <c r="F36" s="4">
        <v>1.8500000000000014</v>
      </c>
      <c r="G36" s="4">
        <v>0</v>
      </c>
      <c r="H36" s="4">
        <v>0.15000000000000568</v>
      </c>
    </row>
    <row r="37" spans="2:8">
      <c r="B37" s="4" t="s">
        <v>158</v>
      </c>
      <c r="C37" s="4" t="s">
        <v>159</v>
      </c>
      <c r="D37" s="4">
        <v>4200</v>
      </c>
      <c r="E37" s="4">
        <v>0</v>
      </c>
      <c r="F37" s="4">
        <v>1.5</v>
      </c>
      <c r="G37" s="4">
        <v>4.9999999999997158E-2</v>
      </c>
      <c r="H37" s="4">
        <v>1E+30</v>
      </c>
    </row>
    <row r="38" spans="2:8">
      <c r="B38" s="4" t="s">
        <v>160</v>
      </c>
      <c r="C38" s="4" t="s">
        <v>161</v>
      </c>
      <c r="D38" s="4">
        <v>0</v>
      </c>
      <c r="E38" s="4">
        <v>6.0000000000002274E-2</v>
      </c>
      <c r="F38" s="4">
        <v>1.4100000000000001</v>
      </c>
      <c r="G38" s="4">
        <v>1E+30</v>
      </c>
      <c r="H38" s="4">
        <v>6.0000000000002274E-2</v>
      </c>
    </row>
    <row r="39" spans="2:8">
      <c r="B39" s="4" t="s">
        <v>162</v>
      </c>
      <c r="C39" s="4" t="s">
        <v>163</v>
      </c>
      <c r="D39" s="4">
        <v>0</v>
      </c>
      <c r="E39" s="4">
        <v>3.5527136788005009E-15</v>
      </c>
      <c r="F39" s="4">
        <v>0.95000000000000284</v>
      </c>
      <c r="G39" s="4">
        <v>1E+30</v>
      </c>
      <c r="H39" s="4">
        <v>3.5527136788005009E-15</v>
      </c>
    </row>
    <row r="40" spans="2:8">
      <c r="B40" s="4" t="s">
        <v>164</v>
      </c>
      <c r="C40" s="4" t="s">
        <v>165</v>
      </c>
      <c r="D40" s="4">
        <v>2800</v>
      </c>
      <c r="E40" s="4">
        <v>0</v>
      </c>
      <c r="F40" s="4">
        <v>0.39999999999999858</v>
      </c>
      <c r="G40" s="4">
        <v>3.5527136788005009E-15</v>
      </c>
      <c r="H40" s="4">
        <v>0</v>
      </c>
    </row>
    <row r="41" spans="2:8">
      <c r="B41" s="4" t="s">
        <v>166</v>
      </c>
      <c r="C41" s="4" t="s">
        <v>167</v>
      </c>
      <c r="D41" s="4">
        <v>3000</v>
      </c>
      <c r="E41" s="4">
        <v>0</v>
      </c>
      <c r="F41" s="4">
        <v>0.39999999999999858</v>
      </c>
      <c r="G41" s="4">
        <v>5.0000000000000711E-2</v>
      </c>
      <c r="H41" s="4">
        <v>1E+30</v>
      </c>
    </row>
    <row r="42" spans="2:8">
      <c r="B42" s="4" t="s">
        <v>168</v>
      </c>
      <c r="C42" s="4" t="s">
        <v>169</v>
      </c>
      <c r="D42" s="4">
        <v>0</v>
      </c>
      <c r="E42" s="4">
        <v>0.30000000000000426</v>
      </c>
      <c r="F42" s="4">
        <v>0.95000000000000284</v>
      </c>
      <c r="G42" s="4">
        <v>1E+30</v>
      </c>
      <c r="H42" s="4">
        <v>0.30000000000000426</v>
      </c>
    </row>
    <row r="43" spans="2:8">
      <c r="B43" s="4" t="s">
        <v>170</v>
      </c>
      <c r="C43" s="4" t="s">
        <v>171</v>
      </c>
      <c r="D43" s="4">
        <v>0</v>
      </c>
      <c r="E43" s="4">
        <v>0.50000000000000533</v>
      </c>
      <c r="F43" s="4">
        <v>0.70000000000000284</v>
      </c>
      <c r="G43" s="4">
        <v>1E+30</v>
      </c>
      <c r="H43" s="4">
        <v>0.50000000000000533</v>
      </c>
    </row>
    <row r="44" spans="2:8">
      <c r="B44" s="4" t="s">
        <v>172</v>
      </c>
      <c r="C44" s="4" t="s">
        <v>173</v>
      </c>
      <c r="D44" s="4">
        <v>0</v>
      </c>
      <c r="E44" s="4">
        <v>0.70000000000000462</v>
      </c>
      <c r="F44" s="4">
        <v>0.70000000000000284</v>
      </c>
      <c r="G44" s="4">
        <v>1E+30</v>
      </c>
      <c r="H44" s="4">
        <v>0.70000000000000462</v>
      </c>
    </row>
    <row r="45" spans="2:8">
      <c r="B45" s="4" t="s">
        <v>174</v>
      </c>
      <c r="C45" s="4" t="s">
        <v>175</v>
      </c>
      <c r="D45" s="4">
        <v>0</v>
      </c>
      <c r="E45" s="4">
        <v>0.25000000000000355</v>
      </c>
      <c r="F45" s="4">
        <v>0.35000000000000142</v>
      </c>
      <c r="G45" s="4">
        <v>1E+30</v>
      </c>
      <c r="H45" s="4">
        <v>0.25000000000000355</v>
      </c>
    </row>
    <row r="46" spans="2:8">
      <c r="B46" s="4" t="s">
        <v>176</v>
      </c>
      <c r="C46" s="4" t="s">
        <v>177</v>
      </c>
      <c r="D46" s="4">
        <v>0</v>
      </c>
      <c r="E46" s="4">
        <v>0.25</v>
      </c>
      <c r="F46" s="4">
        <v>0.39999999999999858</v>
      </c>
      <c r="G46" s="4">
        <v>1E+30</v>
      </c>
      <c r="H46" s="4">
        <v>0.25</v>
      </c>
    </row>
    <row r="47" spans="2:8">
      <c r="B47" s="4" t="s">
        <v>178</v>
      </c>
      <c r="C47" s="4" t="s">
        <v>179</v>
      </c>
      <c r="D47" s="4">
        <v>0</v>
      </c>
      <c r="E47" s="4">
        <v>0.15000000000000213</v>
      </c>
      <c r="F47" s="4">
        <v>0</v>
      </c>
      <c r="G47" s="4">
        <v>1E+30</v>
      </c>
      <c r="H47" s="4">
        <v>0.15000000000000213</v>
      </c>
    </row>
    <row r="48" spans="2:8">
      <c r="B48" s="4" t="s">
        <v>180</v>
      </c>
      <c r="C48" s="4" t="s">
        <v>181</v>
      </c>
      <c r="D48" s="4">
        <v>0</v>
      </c>
      <c r="E48" s="4">
        <v>0.20000000000000639</v>
      </c>
      <c r="F48" s="4">
        <v>0.60000000000000142</v>
      </c>
      <c r="G48" s="4">
        <v>1E+30</v>
      </c>
      <c r="H48" s="4">
        <v>0.20000000000000639</v>
      </c>
    </row>
    <row r="49" spans="1:8">
      <c r="B49" s="4" t="s">
        <v>182</v>
      </c>
      <c r="C49" s="4" t="s">
        <v>183</v>
      </c>
      <c r="D49" s="4">
        <v>16000</v>
      </c>
      <c r="E49" s="4">
        <v>0</v>
      </c>
      <c r="F49" s="4">
        <v>0.54999999999999716</v>
      </c>
      <c r="G49" s="4">
        <v>0.15000000000000568</v>
      </c>
      <c r="H49" s="4">
        <v>1E+30</v>
      </c>
    </row>
    <row r="50" spans="1:8">
      <c r="B50" s="4" t="s">
        <v>184</v>
      </c>
      <c r="C50" s="4" t="s">
        <v>185</v>
      </c>
      <c r="D50" s="4">
        <v>0</v>
      </c>
      <c r="E50" s="4">
        <v>0.15000000000000568</v>
      </c>
      <c r="F50" s="4">
        <v>0.35000000000000142</v>
      </c>
      <c r="G50" s="4">
        <v>1E+30</v>
      </c>
      <c r="H50" s="4">
        <v>0.15000000000000568</v>
      </c>
    </row>
    <row r="51" spans="1:8">
      <c r="B51" s="4" t="s">
        <v>186</v>
      </c>
      <c r="C51" s="4" t="s">
        <v>187</v>
      </c>
      <c r="D51" s="4">
        <v>0</v>
      </c>
      <c r="E51" s="4">
        <v>0.55000000000000782</v>
      </c>
      <c r="F51" s="4">
        <v>0.60000000000000142</v>
      </c>
      <c r="G51" s="4">
        <v>1E+30</v>
      </c>
      <c r="H51" s="4">
        <v>0.55000000000000782</v>
      </c>
    </row>
    <row r="52" spans="1:8">
      <c r="B52" s="4" t="s">
        <v>188</v>
      </c>
      <c r="C52" s="4" t="s">
        <v>189</v>
      </c>
      <c r="D52" s="4">
        <v>0</v>
      </c>
      <c r="E52" s="4">
        <v>0.75000000000000355</v>
      </c>
      <c r="F52" s="4">
        <v>0.39999999999999858</v>
      </c>
      <c r="G52" s="4">
        <v>1E+30</v>
      </c>
      <c r="H52" s="4">
        <v>0.75000000000000355</v>
      </c>
    </row>
    <row r="53" spans="1:8">
      <c r="B53" s="4" t="s">
        <v>190</v>
      </c>
      <c r="C53" s="4" t="s">
        <v>191</v>
      </c>
      <c r="D53" s="4">
        <v>0</v>
      </c>
      <c r="E53" s="4">
        <v>1.8500000000000085</v>
      </c>
      <c r="F53" s="4">
        <v>0.95000000000000284</v>
      </c>
      <c r="G53" s="4">
        <v>1E+30</v>
      </c>
      <c r="H53" s="4">
        <v>1.8500000000000085</v>
      </c>
    </row>
    <row r="54" spans="1:8">
      <c r="B54" s="4" t="s">
        <v>192</v>
      </c>
      <c r="C54" s="4" t="s">
        <v>193</v>
      </c>
      <c r="D54" s="4">
        <v>0</v>
      </c>
      <c r="E54" s="4">
        <v>1.9000000000000057</v>
      </c>
      <c r="F54" s="4">
        <v>1</v>
      </c>
      <c r="G54" s="4">
        <v>1E+30</v>
      </c>
      <c r="H54" s="4">
        <v>1.9000000000000057</v>
      </c>
    </row>
    <row r="55" spans="1:8">
      <c r="B55" s="4" t="s">
        <v>194</v>
      </c>
      <c r="C55" s="4" t="s">
        <v>195</v>
      </c>
      <c r="D55" s="4">
        <v>0</v>
      </c>
      <c r="E55" s="4">
        <v>1.7500000000000071</v>
      </c>
      <c r="F55" s="4">
        <v>1.1000000000000014</v>
      </c>
      <c r="G55" s="4">
        <v>1E+30</v>
      </c>
      <c r="H55" s="4">
        <v>1.7500000000000071</v>
      </c>
    </row>
    <row r="56" spans="1:8">
      <c r="B56" s="4" t="s">
        <v>196</v>
      </c>
      <c r="C56" s="4" t="s">
        <v>197</v>
      </c>
      <c r="D56" s="4">
        <v>0</v>
      </c>
      <c r="E56" s="4">
        <v>2.4500000000000082</v>
      </c>
      <c r="F56" s="4">
        <v>1.3500000000000014</v>
      </c>
      <c r="G56" s="4">
        <v>1E+30</v>
      </c>
      <c r="H56" s="4">
        <v>2.4500000000000082</v>
      </c>
    </row>
    <row r="57" spans="1:8">
      <c r="B57" s="4" t="s">
        <v>198</v>
      </c>
      <c r="C57" s="4" t="s">
        <v>199</v>
      </c>
      <c r="D57" s="4">
        <v>0</v>
      </c>
      <c r="E57" s="4">
        <v>2.9000000000000075</v>
      </c>
      <c r="F57" s="4">
        <v>1.6000000000000014</v>
      </c>
      <c r="G57" s="4">
        <v>1E+30</v>
      </c>
      <c r="H57" s="4">
        <v>2.9000000000000075</v>
      </c>
    </row>
    <row r="58" spans="1:8">
      <c r="B58" s="4" t="s">
        <v>200</v>
      </c>
      <c r="C58" s="4" t="s">
        <v>201</v>
      </c>
      <c r="D58" s="4">
        <v>0</v>
      </c>
      <c r="E58" s="4">
        <v>2.8000000000000078</v>
      </c>
      <c r="F58" s="4">
        <v>1.6000000000000014</v>
      </c>
      <c r="G58" s="4">
        <v>1E+30</v>
      </c>
      <c r="H58" s="4">
        <v>2.8000000000000078</v>
      </c>
    </row>
    <row r="59" spans="1:8">
      <c r="B59" s="4" t="s">
        <v>202</v>
      </c>
      <c r="C59" s="4" t="s">
        <v>203</v>
      </c>
      <c r="D59" s="4">
        <v>0</v>
      </c>
      <c r="E59" s="4">
        <v>2.8500000000000085</v>
      </c>
      <c r="F59" s="4">
        <v>1.7000000000000028</v>
      </c>
      <c r="G59" s="4">
        <v>1E+30</v>
      </c>
      <c r="H59" s="4">
        <v>2.8500000000000085</v>
      </c>
    </row>
    <row r="60" spans="1:8" ht="17" thickBot="1">
      <c r="B60" s="2" t="s">
        <v>204</v>
      </c>
      <c r="C60" s="2" t="s">
        <v>205</v>
      </c>
      <c r="D60" s="2">
        <v>0</v>
      </c>
      <c r="E60" s="2">
        <v>1.4500000000000064</v>
      </c>
      <c r="F60" s="2">
        <v>0</v>
      </c>
      <c r="G60" s="2">
        <v>1E+30</v>
      </c>
      <c r="H60" s="2">
        <v>1.4500000000000064</v>
      </c>
    </row>
    <row r="62" spans="1:8" ht="17" thickBot="1">
      <c r="A62" t="s">
        <v>11</v>
      </c>
    </row>
    <row r="63" spans="1:8">
      <c r="B63" s="8"/>
      <c r="C63" s="8"/>
      <c r="D63" s="8" t="s">
        <v>61</v>
      </c>
      <c r="E63" s="8" t="s">
        <v>70</v>
      </c>
      <c r="F63" s="8" t="s">
        <v>72</v>
      </c>
      <c r="G63" s="8" t="s">
        <v>67</v>
      </c>
      <c r="H63" s="8" t="s">
        <v>67</v>
      </c>
    </row>
    <row r="64" spans="1:8" ht="17" thickBot="1">
      <c r="B64" s="9" t="s">
        <v>24</v>
      </c>
      <c r="C64" s="9" t="s">
        <v>25</v>
      </c>
      <c r="D64" s="9" t="s">
        <v>62</v>
      </c>
      <c r="E64" s="9" t="s">
        <v>71</v>
      </c>
      <c r="F64" s="9" t="s">
        <v>73</v>
      </c>
      <c r="G64" s="9" t="s">
        <v>68</v>
      </c>
      <c r="H64" s="9" t="s">
        <v>69</v>
      </c>
    </row>
    <row r="65" spans="2:8">
      <c r="B65" s="4" t="s">
        <v>206</v>
      </c>
      <c r="C65" s="4" t="s">
        <v>207</v>
      </c>
      <c r="D65" s="4">
        <v>5000</v>
      </c>
      <c r="E65" s="4">
        <v>1.8500000000000014</v>
      </c>
      <c r="F65" s="4">
        <v>5000</v>
      </c>
      <c r="G65" s="4">
        <v>0</v>
      </c>
      <c r="H65" s="4">
        <v>4700</v>
      </c>
    </row>
    <row r="66" spans="2:8">
      <c r="B66" s="4" t="s">
        <v>209</v>
      </c>
      <c r="C66" s="4" t="s">
        <v>210</v>
      </c>
      <c r="D66" s="4">
        <v>16000</v>
      </c>
      <c r="E66" s="4">
        <v>2.0000000000000036</v>
      </c>
      <c r="F66" s="4">
        <v>16000</v>
      </c>
      <c r="G66" s="4">
        <v>0</v>
      </c>
      <c r="H66" s="4">
        <v>0</v>
      </c>
    </row>
    <row r="67" spans="2:8">
      <c r="B67" s="4" t="s">
        <v>212</v>
      </c>
      <c r="C67" s="4" t="s">
        <v>213</v>
      </c>
      <c r="D67" s="4">
        <v>4200</v>
      </c>
      <c r="E67" s="4">
        <v>1.6500000000000021</v>
      </c>
      <c r="F67" s="4">
        <v>4200</v>
      </c>
      <c r="G67" s="4">
        <v>0</v>
      </c>
      <c r="H67" s="4">
        <v>4200</v>
      </c>
    </row>
    <row r="68" spans="2:8">
      <c r="B68" s="4" t="s">
        <v>215</v>
      </c>
      <c r="C68" s="4" t="s">
        <v>216</v>
      </c>
      <c r="D68" s="4">
        <v>3700</v>
      </c>
      <c r="E68" s="4">
        <v>1.5</v>
      </c>
      <c r="F68" s="4">
        <v>3700</v>
      </c>
      <c r="G68" s="4">
        <v>0</v>
      </c>
      <c r="H68" s="4">
        <v>3700</v>
      </c>
    </row>
    <row r="69" spans="2:8">
      <c r="B69" s="4" t="s">
        <v>218</v>
      </c>
      <c r="C69" s="4" t="s">
        <v>219</v>
      </c>
      <c r="D69" s="4">
        <v>4500</v>
      </c>
      <c r="E69" s="4">
        <v>1.1000000000000014</v>
      </c>
      <c r="F69" s="4">
        <v>4500</v>
      </c>
      <c r="G69" s="4">
        <v>0</v>
      </c>
      <c r="H69" s="4">
        <v>4500</v>
      </c>
    </row>
    <row r="70" spans="2:8">
      <c r="B70" s="4" t="s">
        <v>221</v>
      </c>
      <c r="C70" s="4" t="s">
        <v>222</v>
      </c>
      <c r="D70" s="4">
        <v>7500</v>
      </c>
      <c r="E70" s="4">
        <v>0.55000000000000071</v>
      </c>
      <c r="F70" s="4">
        <v>7500</v>
      </c>
      <c r="G70" s="4">
        <v>0</v>
      </c>
      <c r="H70" s="4">
        <v>4700</v>
      </c>
    </row>
    <row r="71" spans="2:8">
      <c r="B71" s="4" t="s">
        <v>224</v>
      </c>
      <c r="C71" s="4" t="s">
        <v>225</v>
      </c>
      <c r="D71" s="4">
        <v>3000</v>
      </c>
      <c r="E71" s="4">
        <v>0.55000000000000071</v>
      </c>
      <c r="F71" s="4">
        <v>3000</v>
      </c>
      <c r="G71" s="4">
        <v>0</v>
      </c>
      <c r="H71" s="4">
        <v>3000</v>
      </c>
    </row>
    <row r="72" spans="2:8">
      <c r="B72" s="4" t="s">
        <v>227</v>
      </c>
      <c r="C72" s="4" t="s">
        <v>228</v>
      </c>
      <c r="D72" s="4">
        <v>9000</v>
      </c>
      <c r="E72" s="4">
        <v>0.80000000000000071</v>
      </c>
      <c r="F72" s="4">
        <v>9000</v>
      </c>
      <c r="G72" s="4">
        <v>0</v>
      </c>
      <c r="H72" s="4">
        <v>9000</v>
      </c>
    </row>
    <row r="73" spans="2:8">
      <c r="B73" s="4" t="s">
        <v>230</v>
      </c>
      <c r="C73" s="4" t="s">
        <v>231</v>
      </c>
      <c r="D73" s="4">
        <v>3300</v>
      </c>
      <c r="E73" s="4">
        <v>0.34999999999999964</v>
      </c>
      <c r="F73" s="4">
        <v>3300</v>
      </c>
      <c r="G73" s="4">
        <v>0</v>
      </c>
      <c r="H73" s="4">
        <v>3300</v>
      </c>
    </row>
    <row r="74" spans="2:8">
      <c r="B74" s="4" t="s">
        <v>233</v>
      </c>
      <c r="C74" s="4" t="s">
        <v>234</v>
      </c>
      <c r="D74" s="4">
        <v>12000</v>
      </c>
      <c r="E74" s="4">
        <v>0.15000000000000036</v>
      </c>
      <c r="F74" s="4">
        <v>12000</v>
      </c>
      <c r="G74" s="4">
        <v>0</v>
      </c>
      <c r="H74" s="4">
        <v>12000</v>
      </c>
    </row>
    <row r="75" spans="2:8">
      <c r="B75" s="4" t="s">
        <v>236</v>
      </c>
      <c r="C75" s="4" t="s">
        <v>237</v>
      </c>
      <c r="D75" s="4">
        <v>9500</v>
      </c>
      <c r="E75" s="4">
        <v>0.25</v>
      </c>
      <c r="F75" s="4">
        <v>9500</v>
      </c>
      <c r="G75" s="4">
        <v>0</v>
      </c>
      <c r="H75" s="4">
        <v>9500</v>
      </c>
    </row>
    <row r="76" spans="2:8">
      <c r="B76" s="4" t="s">
        <v>239</v>
      </c>
      <c r="C76" s="4" t="s">
        <v>240</v>
      </c>
      <c r="D76" s="4">
        <v>16000</v>
      </c>
      <c r="E76" s="4">
        <v>0.30000000000000071</v>
      </c>
      <c r="F76" s="4">
        <v>16000</v>
      </c>
      <c r="G76" s="4">
        <v>0</v>
      </c>
      <c r="H76" s="4">
        <v>12000</v>
      </c>
    </row>
    <row r="77" spans="2:8">
      <c r="B77" s="4" t="s">
        <v>242</v>
      </c>
      <c r="C77" s="4" t="s">
        <v>243</v>
      </c>
      <c r="D77" s="4">
        <v>12300</v>
      </c>
      <c r="E77" s="4">
        <v>0</v>
      </c>
      <c r="F77" s="4">
        <v>12300</v>
      </c>
      <c r="G77" s="4">
        <v>0</v>
      </c>
      <c r="H77" s="4">
        <v>12000</v>
      </c>
    </row>
    <row r="78" spans="2:8">
      <c r="B78" s="4" t="s">
        <v>245</v>
      </c>
      <c r="C78" s="4" t="s">
        <v>246</v>
      </c>
      <c r="D78" s="4">
        <v>40000</v>
      </c>
      <c r="E78" s="4">
        <v>0</v>
      </c>
      <c r="F78" s="4">
        <v>40000</v>
      </c>
      <c r="G78" s="4">
        <v>1E+30</v>
      </c>
      <c r="H78" s="4">
        <v>0</v>
      </c>
    </row>
    <row r="79" spans="2:8">
      <c r="B79" s="4" t="s">
        <v>248</v>
      </c>
      <c r="C79" s="4" t="s">
        <v>249</v>
      </c>
      <c r="D79" s="4">
        <v>35000</v>
      </c>
      <c r="E79" s="4">
        <v>0</v>
      </c>
      <c r="F79" s="4">
        <v>35000</v>
      </c>
      <c r="G79" s="4">
        <v>12000</v>
      </c>
      <c r="H79" s="4">
        <v>0</v>
      </c>
    </row>
    <row r="80" spans="2:8">
      <c r="B80" s="4" t="s">
        <v>251</v>
      </c>
      <c r="C80" s="4" t="s">
        <v>252</v>
      </c>
      <c r="D80" s="4">
        <v>15000</v>
      </c>
      <c r="E80" s="4">
        <v>-0.15000000000000213</v>
      </c>
      <c r="F80" s="4">
        <v>15000</v>
      </c>
      <c r="G80" s="4">
        <v>4700</v>
      </c>
      <c r="H80" s="4">
        <v>0</v>
      </c>
    </row>
    <row r="81" spans="2:8" ht="17" thickBot="1">
      <c r="B81" s="2" t="s">
        <v>254</v>
      </c>
      <c r="C81" s="2" t="s">
        <v>255</v>
      </c>
      <c r="D81" s="2">
        <v>16000</v>
      </c>
      <c r="E81" s="2">
        <v>-1.4500000000000064</v>
      </c>
      <c r="F81" s="2">
        <v>16000</v>
      </c>
      <c r="G81" s="2">
        <v>0</v>
      </c>
      <c r="H8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Answer Report 1</vt:lpstr>
      <vt:lpstr>Sensitivity Report 1</vt:lpstr>
      <vt:lpstr>Problem 2</vt:lpstr>
      <vt:lpstr>Answer Report 2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2019-05-14T00:55:10Z</dcterms:created>
  <dcterms:modified xsi:type="dcterms:W3CDTF">2019-05-14T22:10:17Z</dcterms:modified>
</cp:coreProperties>
</file>