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monae\Desktop\RIASEC\"/>
    </mc:Choice>
  </mc:AlternateContent>
  <xr:revisionPtr revIDLastSave="0" documentId="8_{D6CB7BEC-8FC3-46C9-93EF-87E00DFF5C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tems" sheetId="1" r:id="rId1"/>
    <sheet name="Scoring" sheetId="2" r:id="rId2"/>
    <sheet name="Instruc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7" i="2" l="1"/>
  <c r="D7" i="2" s="1"/>
  <c r="B7" i="2"/>
  <c r="C6" i="2"/>
  <c r="D6" i="2" s="1"/>
  <c r="B6" i="2"/>
  <c r="C5" i="2"/>
  <c r="D5" i="2" s="1"/>
  <c r="B5" i="2"/>
  <c r="D4" i="2"/>
  <c r="C4" i="2"/>
  <c r="B4" i="2"/>
  <c r="C3" i="2"/>
  <c r="D3" i="2" s="1"/>
  <c r="B3" i="2"/>
  <c r="H2" i="2"/>
  <c r="H3" i="2" s="1"/>
  <c r="G2" i="2"/>
  <c r="G3" i="2" s="1"/>
  <c r="F2" i="2"/>
  <c r="F3" i="2" s="1"/>
  <c r="C2" i="2"/>
  <c r="D2" i="2" s="1"/>
  <c r="B2" i="2"/>
  <c r="J2" i="2" l="1"/>
</calcChain>
</file>

<file path=xl/sharedStrings.xml><?xml version="1.0" encoding="utf-8"?>
<sst xmlns="http://schemas.openxmlformats.org/spreadsheetml/2006/main" count="277" uniqueCount="216">
  <si>
    <t>ID</t>
  </si>
  <si>
    <t>Type</t>
  </si>
  <si>
    <t>English_Text</t>
  </si>
  <si>
    <t>Arabic_Text</t>
  </si>
  <si>
    <t>Scale_1=Dislike_2=Neutral_3=Like</t>
  </si>
  <si>
    <t>Enter 1/2/3 here →</t>
  </si>
  <si>
    <t>R01</t>
  </si>
  <si>
    <t>R</t>
  </si>
  <si>
    <t>I like fixing or assembling gadgets.</t>
  </si>
  <si>
    <t>أحب إصلاح أو تجميع الأجهزة.</t>
  </si>
  <si>
    <t>R02</t>
  </si>
  <si>
    <t>I enjoy building things with tools or kits.</t>
  </si>
  <si>
    <t>أستمتع ببناء الأشياء باستخدام الأدوات أو الأطقم.</t>
  </si>
  <si>
    <t>R03</t>
  </si>
  <si>
    <t>I like setting up gaming or VR equipment.</t>
  </si>
  <si>
    <t>أحب إعداد معدات الألعاب أو الواقع الافتراضي.</t>
  </si>
  <si>
    <t>R04</t>
  </si>
  <si>
    <t>I enjoy doing sports or physical training.</t>
  </si>
  <si>
    <t>أستمتع بممارسة الرياضة أو التمرين البدني.</t>
  </si>
  <si>
    <t>R05</t>
  </si>
  <si>
    <t>I like cooking or baking new recipes.</t>
  </si>
  <si>
    <t>أحب الطبخ أو خبز وصفات جديدة.</t>
  </si>
  <si>
    <t>R06</t>
  </si>
  <si>
    <t>I enjoy planting, gardening, or caring for pets.</t>
  </si>
  <si>
    <t>أستمتع بالزراعة أو البستنة أو رعاية الحيوانات الأليفة.</t>
  </si>
  <si>
    <t>R07</t>
  </si>
  <si>
    <t>I like using robotics or electronics kits.</t>
  </si>
  <si>
    <t>أحب استخدام أطقم الروبوتات أو الإلكترونيات.</t>
  </si>
  <si>
    <t>R08</t>
  </si>
  <si>
    <t>I enjoy helping with school stage/maintenance setups.</t>
  </si>
  <si>
    <t>أستمتع بالمساعدة في تجهيز المسرح أو صيانة المدرسة.</t>
  </si>
  <si>
    <t>R09</t>
  </si>
  <si>
    <t>I like outdoor activities (hiking, biking, camping).</t>
  </si>
  <si>
    <t>أحب الأنشطة الخارجية (المشي الجبلي، ركوب الدراجات، التخييم).</t>
  </si>
  <si>
    <t>R10</t>
  </si>
  <si>
    <t>I enjoy learning to use power tools safely.</t>
  </si>
  <si>
    <t>أستمتع بتعلم استخدام الأدوات الكهربائية بأمان.</t>
  </si>
  <si>
    <t>I01</t>
  </si>
  <si>
    <t>I</t>
  </si>
  <si>
    <t>I like solving science or math problems.</t>
  </si>
  <si>
    <t>أحب حل مسائل العلوم أو الرياضيات.</t>
  </si>
  <si>
    <t>I02</t>
  </si>
  <si>
    <t>I enjoy coding small apps or games.</t>
  </si>
  <si>
    <t>أستمتع ببرمجة تطبيقات أو ألعاب صغيرة.</t>
  </si>
  <si>
    <t>I03</t>
  </si>
  <si>
    <t>I like running experiments to test ideas.</t>
  </si>
  <si>
    <t>أحب إجراء تجارب لاختبار الأفكار.</t>
  </si>
  <si>
    <t>I04</t>
  </si>
  <si>
    <t>I enjoy figuring out how things work.</t>
  </si>
  <si>
    <t>أستمتع باكتشاف كيف تعمل الأشياء.</t>
  </si>
  <si>
    <t>I05</t>
  </si>
  <si>
    <t>I like analyzing data in spreadsheets.</t>
  </si>
  <si>
    <t>أحب تحليل البيانات في جداول البيانات.</t>
  </si>
  <si>
    <t>I06</t>
  </si>
  <si>
    <t>I enjoy reading about AI, space, or medicine.</t>
  </si>
  <si>
    <t>أستمتع بقراءة موضوعات عن الذكاء الاصطناعي أو الفضاء أو الطب.</t>
  </si>
  <si>
    <t>I07</t>
  </si>
  <si>
    <t>I like logic puzzles and brain teasers.</t>
  </si>
  <si>
    <t>أحب الألغاز المنطقية وأسئلة الذكاء.</t>
  </si>
  <si>
    <t>I08</t>
  </si>
  <si>
    <t>I enjoy using simulations or lab tools.</t>
  </si>
  <si>
    <t>أستمتع باستخدام المحاكاة أو أدوات المختبر.</t>
  </si>
  <si>
    <t>I09</t>
  </si>
  <si>
    <t>I like asking deep questions and researching answers.</t>
  </si>
  <si>
    <t>أحب طرح أسئلة عميقة والبحث عن إجاباتها.</t>
  </si>
  <si>
    <t>I10</t>
  </si>
  <si>
    <t>I enjoy science fairs or STEM clubs.</t>
  </si>
  <si>
    <t>أستمتع بالمعارض العلمية أو أندية العلوم والتقنية.</t>
  </si>
  <si>
    <t>A01</t>
  </si>
  <si>
    <t>A</t>
  </si>
  <si>
    <t>I like drawing or creating digital art.</t>
  </si>
  <si>
    <t>أحب الرسم أو إنشاء فنون رقمية.</t>
  </si>
  <si>
    <t>A02</t>
  </si>
  <si>
    <t>I enjoy making and editing videos.</t>
  </si>
  <si>
    <t>أستمتع بصناعة وتحرير الفيديوهات.</t>
  </si>
  <si>
    <t>A03</t>
  </si>
  <si>
    <t>I like writing stories, poems, or blogs.</t>
  </si>
  <si>
    <t>أحب كتابة القصص أو القصائد أو المدوّنات.</t>
  </si>
  <si>
    <t>A04</t>
  </si>
  <si>
    <t>I enjoy composing music or beats.</t>
  </si>
  <si>
    <t>أستمتع بتأليف الموسيقى أو الإيقاعات.</t>
  </si>
  <si>
    <t>A05</t>
  </si>
  <si>
    <t>I like designing posters, logos, or websites.</t>
  </si>
  <si>
    <t>أحب تصميم الملصقات أو الشعارات أو المواقع.</t>
  </si>
  <si>
    <t>A06</t>
  </si>
  <si>
    <t>I enjoy acting, improv, or performing.</t>
  </si>
  <si>
    <t>أستمتع بالتمثيل أو الارتجال أو الأداء.</t>
  </si>
  <si>
    <t>A07</t>
  </si>
  <si>
    <t>I like decorating spaces with good aesthetics.</t>
  </si>
  <si>
    <t>أحب تزيين الأماكن بذوق جميل.</t>
  </si>
  <si>
    <t>A08</t>
  </si>
  <si>
    <t>I enjoy photography or photo editing.</t>
  </si>
  <si>
    <t>أستمتع بالتصوير الفوتوغرافي أو تعديل الصور.</t>
  </si>
  <si>
    <t>A09</t>
  </si>
  <si>
    <t>I like fashion design or styling outfits.</t>
  </si>
  <si>
    <t>أحب تصميم الأزياء أو تنسيق الملابس.</t>
  </si>
  <si>
    <t>A10</t>
  </si>
  <si>
    <t>I enjoy creative projects for social media.</t>
  </si>
  <si>
    <t>أستمتع بالمشاريع الإبداعية لوسائل التواصل الاجتماعي.</t>
  </si>
  <si>
    <t>S01</t>
  </si>
  <si>
    <t>S</t>
  </si>
  <si>
    <t>I like helping classmates understand work.</t>
  </si>
  <si>
    <t>أحب مساعدة زملائي على فهم الدروس.</t>
  </si>
  <si>
    <t>S02</t>
  </si>
  <si>
    <t>I enjoy tutoring or mentoring younger students.</t>
  </si>
  <si>
    <t>أستمتع بالتدريس أو إرشاد الطلاب الأصغر سناً.</t>
  </si>
  <si>
    <t>S03</t>
  </si>
  <si>
    <t>I like volunteering in community activities.</t>
  </si>
  <si>
    <t>أحب التطوع في أنشطة المجتمع.</t>
  </si>
  <si>
    <t>S04</t>
  </si>
  <si>
    <t>I enjoy listening and supporting friends’ feelings.</t>
  </si>
  <si>
    <t>أستمتع بالاستماع ودعم مشاعر الأصدقاء.</t>
  </si>
  <si>
    <t>S05</t>
  </si>
  <si>
    <t>I like organizing study groups.</t>
  </si>
  <si>
    <t>أحب تنظيم مجموعات دراسية.</t>
  </si>
  <si>
    <t>S06</t>
  </si>
  <si>
    <t>I enjoy planning charity or school events.</t>
  </si>
  <si>
    <t>أستمتع بالتخطيط لفعاليات خيرية أو مدرسية.</t>
  </si>
  <si>
    <t>S07</t>
  </si>
  <si>
    <t>I like explaining ideas in a simple way.</t>
  </si>
  <si>
    <t>أحب شرح الأفكار بطريقة بسيطة.</t>
  </si>
  <si>
    <t>S08</t>
  </si>
  <si>
    <t>I enjoy healthcare or first-aid topics.</t>
  </si>
  <si>
    <t>أستمتع بموضوعات الرعاية الصحية أو الإسعافات الأولية.</t>
  </si>
  <si>
    <t>S09</t>
  </si>
  <si>
    <t>I like collaborating to solve problems as a team.</t>
  </si>
  <si>
    <t>أحب التعاون لحل المشكلات كفريق.</t>
  </si>
  <si>
    <t>S10</t>
  </si>
  <si>
    <t>I enjoy welcoming new students and helping them adapt.</t>
  </si>
  <si>
    <t>أستمتع بالترحيب بالطلاب الجدد ومساعدتهم على التأقلم.</t>
  </si>
  <si>
    <t>E01</t>
  </si>
  <si>
    <t>E</t>
  </si>
  <si>
    <t>I like leading group projects.</t>
  </si>
  <si>
    <t>أحب قيادة المشاريع الجماعية.</t>
  </si>
  <si>
    <t>E02</t>
  </si>
  <si>
    <t>I enjoy pitching ideas to others.</t>
  </si>
  <si>
    <t>أستمتع بعرض الأفكار على الآخرين.</t>
  </si>
  <si>
    <t>E03</t>
  </si>
  <si>
    <t>I like planning events or fundraisers.</t>
  </si>
  <si>
    <t>أحب التخطيط للفعاليات أو جمع التبرعات.</t>
  </si>
  <si>
    <t>E04</t>
  </si>
  <si>
    <t>I enjoy persuading people to support a cause.</t>
  </si>
  <si>
    <t>أستمتع بإقناع الناس بدعم قضية معينة.</t>
  </si>
  <si>
    <t>E05</t>
  </si>
  <si>
    <t>I like starting small business ideas online.</t>
  </si>
  <si>
    <t>أحب بدء أفكار لمشاريع صغيرة عبر الإنترنت.</t>
  </si>
  <si>
    <t>E06</t>
  </si>
  <si>
    <t>I enjoy debating and public speaking.</t>
  </si>
  <si>
    <t>أستمتع بالمناظرة والتحدث أمام الجمهور.</t>
  </si>
  <si>
    <t>E07</t>
  </si>
  <si>
    <t>I like promoting content on social media.</t>
  </si>
  <si>
    <t>أحب الترويج للمحتوى على وسائل التواصل الاجتماعي.</t>
  </si>
  <si>
    <t>E08</t>
  </si>
  <si>
    <t>I enjoy being the captain or coordinator of a team.</t>
  </si>
  <si>
    <t>أستمتع بأن أكون قائدًا أو منسقًا لفريق.</t>
  </si>
  <si>
    <t>E09</t>
  </si>
  <si>
    <t>I like negotiating and making deals.</t>
  </si>
  <si>
    <t>أحب التفاوض وإبرام الصفقات.</t>
  </si>
  <si>
    <t>E10</t>
  </si>
  <si>
    <t>I enjoy setting goals and motivating others.</t>
  </si>
  <si>
    <t>أستمتع بوضع الأهداف وتحفيز الآخرين.</t>
  </si>
  <si>
    <t>C01</t>
  </si>
  <si>
    <t>C</t>
  </si>
  <si>
    <t>I like organizing files, notes, or apps.</t>
  </si>
  <si>
    <t>أحب تنظيم الملفات أو الملاحظات أو التطبيقات.</t>
  </si>
  <si>
    <t>C02</t>
  </si>
  <si>
    <t>I enjoy keeping track of tasks and deadlines.</t>
  </si>
  <si>
    <t>أستمتع بمتابعة المهام والمواعيد النهائية.</t>
  </si>
  <si>
    <t>C03</t>
  </si>
  <si>
    <t>I like working with spreadsheets or forms.</t>
  </si>
  <si>
    <t>أحب العمل بالجداول أو النماذج.</t>
  </si>
  <si>
    <t>C04</t>
  </si>
  <si>
    <t>I enjoy following clear rules and instructions.</t>
  </si>
  <si>
    <t>أستمتع باتباع القواعد والتعليمات الواضحة.</t>
  </si>
  <si>
    <t>C05</t>
  </si>
  <si>
    <t>I like checking details to avoid mistakes.</t>
  </si>
  <si>
    <t>أحب التدقيق في التفاصيل لتجنب الأخطاء.</t>
  </si>
  <si>
    <t>C06</t>
  </si>
  <si>
    <t>I enjoy entering data accurately.</t>
  </si>
  <si>
    <t>أستمتع بإدخال البيانات بدقة.</t>
  </si>
  <si>
    <t>C07</t>
  </si>
  <si>
    <t>I like labeling and categorizing things.</t>
  </si>
  <si>
    <t>أحب وضع التسميات وتصنيف الأشياء.</t>
  </si>
  <si>
    <t>C08</t>
  </si>
  <si>
    <t>I enjoy managing budgets or points/scores.</t>
  </si>
  <si>
    <t>أستمتع بإدارة الميزانيات أو النقاط/الدرجات.</t>
  </si>
  <si>
    <t>C09</t>
  </si>
  <si>
    <t>I like using planners and to-do lists.</t>
  </si>
  <si>
    <t>أحب استخدام المخططات وقوائم المهام.</t>
  </si>
  <si>
    <t>C10</t>
  </si>
  <si>
    <t>I enjoy keeping places tidy and orderly.</t>
  </si>
  <si>
    <t>أستمتع بالحفاظ على الأماكن مرتبة ومنظمة.</t>
  </si>
  <si>
    <t>Total_Score</t>
  </si>
  <si>
    <t>Items_Count</t>
  </si>
  <si>
    <t>Average</t>
  </si>
  <si>
    <t>Top Score 1</t>
  </si>
  <si>
    <t>Top Score 2</t>
  </si>
  <si>
    <t>Top Score 3</t>
  </si>
  <si>
    <t>Holland Code</t>
  </si>
  <si>
    <t>Scale:</t>
  </si>
  <si>
    <t>1=Dislike / لا أحب</t>
  </si>
  <si>
    <t>2=Neutral / محايد</t>
  </si>
  <si>
    <t>3=Like / أحب</t>
  </si>
  <si>
    <t>RIASEC Rating Scale (3-point) — Bilingual</t>
  </si>
  <si>
    <t>English:</t>
  </si>
  <si>
    <t>Read each statement. Enter 1 (Dislike), 2 (Neutral), or 3 (Like) in the last column.</t>
  </si>
  <si>
    <t>Arabic:</t>
  </si>
  <si>
    <t>اقرأ كل عبارة. أدخل 1 (لا أحب)، 2 (محايد)، أو 3 (أحب) في العمود الأخير.</t>
  </si>
  <si>
    <t>Scoring:</t>
  </si>
  <si>
    <t>- Totals per type are calculated automatically on the Scoring sheet.</t>
  </si>
  <si>
    <t>- The top three totals form the Holland Code (e.g., SIA).</t>
  </si>
  <si>
    <t>- Average = Total ÷ Number of items for that type.</t>
  </si>
  <si>
    <t>Scale Legend:</t>
  </si>
  <si>
    <t>1 = Dislike / لا أحب</t>
  </si>
  <si>
    <t>2 = Neutral / محايد</t>
  </si>
  <si>
    <t>3 = Like / أحب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</si>
</sst>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3" max="3" width="26.109375" customWidth="1"/>
    <col min="4" max="4" width="38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</row>
    <row r="2" spans="1:7" x14ac:dyDescent="0.3">
      <c r="A2" t="s">
        <v>6</v>
      </c>
      <c r="B2" t="s">
        <v>7</v>
      </c>
      <c r="C2" t="s">
        <v>8</v>
      </c>
      <c r="D2" t="s">
        <v>9</v>
      </c>
    </row>
    <row r="3" spans="1:7" x14ac:dyDescent="0.3">
      <c r="A3" t="s">
        <v>10</v>
      </c>
      <c r="B3" t="s">
        <v>7</v>
      </c>
      <c r="C3" t="s">
        <v>11</v>
      </c>
      <c r="D3" t="s">
        <v>12</v>
      </c>
    </row>
    <row r="4" spans="1:7" x14ac:dyDescent="0.3">
      <c r="A4" t="s">
        <v>13</v>
      </c>
      <c r="B4" t="s">
        <v>7</v>
      </c>
      <c r="C4" t="s">
        <v>14</v>
      </c>
      <c r="D4" t="s">
        <v>15</v>
      </c>
    </row>
    <row r="5" spans="1:7" x14ac:dyDescent="0.3">
      <c r="A5" t="s">
        <v>16</v>
      </c>
      <c r="B5" t="s">
        <v>7</v>
      </c>
      <c r="C5" t="s">
        <v>17</v>
      </c>
      <c r="D5" t="s">
        <v>18</v>
      </c>
    </row>
    <row r="6" spans="1:7" x14ac:dyDescent="0.3">
      <c r="A6" t="s">
        <v>19</v>
      </c>
      <c r="B6" t="s">
        <v>7</v>
      </c>
      <c r="C6" t="s">
        <v>20</v>
      </c>
      <c r="D6" t="s">
        <v>21</v>
      </c>
    </row>
    <row r="7" spans="1:7" x14ac:dyDescent="0.3">
      <c r="A7" t="s">
        <v>22</v>
      </c>
      <c r="B7" t="s">
        <v>7</v>
      </c>
      <c r="C7" t="s">
        <v>23</v>
      </c>
      <c r="D7" t="s">
        <v>24</v>
      </c>
    </row>
    <row r="8" spans="1:7" x14ac:dyDescent="0.3">
      <c r="A8" t="s">
        <v>25</v>
      </c>
      <c r="B8" t="s">
        <v>7</v>
      </c>
      <c r="C8" t="s">
        <v>26</v>
      </c>
      <c r="D8" t="s">
        <v>27</v>
      </c>
    </row>
    <row r="9" spans="1:7" x14ac:dyDescent="0.3">
      <c r="A9" t="s">
        <v>28</v>
      </c>
      <c r="B9" t="s">
        <v>7</v>
      </c>
      <c r="C9" t="s">
        <v>29</v>
      </c>
      <c r="D9" t="s">
        <v>30</v>
      </c>
    </row>
    <row r="10" spans="1:7" x14ac:dyDescent="0.3">
      <c r="A10" t="s">
        <v>31</v>
      </c>
      <c r="B10" t="s">
        <v>7</v>
      </c>
      <c r="C10" t="s">
        <v>32</v>
      </c>
      <c r="D10" t="s">
        <v>33</v>
      </c>
    </row>
    <row r="11" spans="1:7" x14ac:dyDescent="0.3">
      <c r="A11" t="s">
        <v>34</v>
      </c>
      <c r="B11" t="s">
        <v>7</v>
      </c>
      <c r="C11" t="s">
        <v>35</v>
      </c>
      <c r="D11" t="s">
        <v>36</v>
      </c>
    </row>
    <row r="12" spans="1:7" x14ac:dyDescent="0.3">
      <c r="A12" t="s">
        <v>37</v>
      </c>
      <c r="B12" t="s">
        <v>38</v>
      </c>
      <c r="C12" t="s">
        <v>39</v>
      </c>
      <c r="D12" t="s">
        <v>40</v>
      </c>
    </row>
    <row r="13" spans="1:7" x14ac:dyDescent="0.3">
      <c r="A13" t="s">
        <v>41</v>
      </c>
      <c r="B13" t="s">
        <v>38</v>
      </c>
      <c r="C13" t="s">
        <v>42</v>
      </c>
      <c r="D13" t="s">
        <v>43</v>
      </c>
    </row>
    <row r="14" spans="1:7" x14ac:dyDescent="0.3">
      <c r="A14" t="s">
        <v>44</v>
      </c>
      <c r="B14" t="s">
        <v>38</v>
      </c>
      <c r="C14" t="s">
        <v>45</v>
      </c>
      <c r="D14" t="s">
        <v>46</v>
      </c>
    </row>
    <row r="15" spans="1:7" x14ac:dyDescent="0.3">
      <c r="A15" t="s">
        <v>47</v>
      </c>
      <c r="B15" t="s">
        <v>38</v>
      </c>
      <c r="C15" t="s">
        <v>48</v>
      </c>
      <c r="D15" t="s">
        <v>49</v>
      </c>
    </row>
    <row r="16" spans="1:7" x14ac:dyDescent="0.3">
      <c r="A16" t="s">
        <v>50</v>
      </c>
      <c r="B16" t="s">
        <v>38</v>
      </c>
      <c r="C16" t="s">
        <v>51</v>
      </c>
      <c r="D16" t="s">
        <v>52</v>
      </c>
    </row>
    <row r="17" spans="1:4" x14ac:dyDescent="0.3">
      <c r="A17" t="s">
        <v>53</v>
      </c>
      <c r="B17" t="s">
        <v>38</v>
      </c>
      <c r="C17" t="s">
        <v>54</v>
      </c>
      <c r="D17" t="s">
        <v>55</v>
      </c>
    </row>
    <row r="18" spans="1:4" x14ac:dyDescent="0.3">
      <c r="A18" t="s">
        <v>56</v>
      </c>
      <c r="B18" t="s">
        <v>38</v>
      </c>
      <c r="C18" t="s">
        <v>57</v>
      </c>
      <c r="D18" t="s">
        <v>58</v>
      </c>
    </row>
    <row r="19" spans="1:4" x14ac:dyDescent="0.3">
      <c r="A19" t="s">
        <v>59</v>
      </c>
      <c r="B19" t="s">
        <v>38</v>
      </c>
      <c r="C19" t="s">
        <v>60</v>
      </c>
      <c r="D19" t="s">
        <v>61</v>
      </c>
    </row>
    <row r="20" spans="1:4" x14ac:dyDescent="0.3">
      <c r="A20" t="s">
        <v>62</v>
      </c>
      <c r="B20" t="s">
        <v>38</v>
      </c>
      <c r="C20" t="s">
        <v>63</v>
      </c>
      <c r="D20" t="s">
        <v>64</v>
      </c>
    </row>
    <row r="21" spans="1:4" x14ac:dyDescent="0.3">
      <c r="A21" t="s">
        <v>65</v>
      </c>
      <c r="B21" t="s">
        <v>38</v>
      </c>
      <c r="C21" t="s">
        <v>66</v>
      </c>
      <c r="D21" t="s">
        <v>67</v>
      </c>
    </row>
    <row r="22" spans="1:4" x14ac:dyDescent="0.3">
      <c r="A22" t="s">
        <v>68</v>
      </c>
      <c r="B22" t="s">
        <v>69</v>
      </c>
      <c r="C22" t="s">
        <v>70</v>
      </c>
      <c r="D22" t="s">
        <v>71</v>
      </c>
    </row>
    <row r="23" spans="1:4" x14ac:dyDescent="0.3">
      <c r="A23" t="s">
        <v>72</v>
      </c>
      <c r="B23" t="s">
        <v>69</v>
      </c>
      <c r="C23" t="s">
        <v>73</v>
      </c>
      <c r="D23" t="s">
        <v>74</v>
      </c>
    </row>
    <row r="24" spans="1:4" x14ac:dyDescent="0.3">
      <c r="A24" t="s">
        <v>75</v>
      </c>
      <c r="B24" t="s">
        <v>69</v>
      </c>
      <c r="C24" t="s">
        <v>76</v>
      </c>
      <c r="D24" t="s">
        <v>77</v>
      </c>
    </row>
    <row r="25" spans="1:4" x14ac:dyDescent="0.3">
      <c r="A25" t="s">
        <v>78</v>
      </c>
      <c r="B25" t="s">
        <v>69</v>
      </c>
      <c r="C25" t="s">
        <v>79</v>
      </c>
      <c r="D25" t="s">
        <v>80</v>
      </c>
    </row>
    <row r="26" spans="1:4" x14ac:dyDescent="0.3">
      <c r="A26" t="s">
        <v>81</v>
      </c>
      <c r="B26" t="s">
        <v>69</v>
      </c>
      <c r="C26" t="s">
        <v>82</v>
      </c>
      <c r="D26" t="s">
        <v>83</v>
      </c>
    </row>
    <row r="27" spans="1:4" x14ac:dyDescent="0.3">
      <c r="A27" t="s">
        <v>84</v>
      </c>
      <c r="B27" t="s">
        <v>69</v>
      </c>
      <c r="C27" t="s">
        <v>85</v>
      </c>
      <c r="D27" t="s">
        <v>86</v>
      </c>
    </row>
    <row r="28" spans="1:4" x14ac:dyDescent="0.3">
      <c r="A28" t="s">
        <v>87</v>
      </c>
      <c r="B28" t="s">
        <v>69</v>
      </c>
      <c r="C28" t="s">
        <v>88</v>
      </c>
      <c r="D28" t="s">
        <v>89</v>
      </c>
    </row>
    <row r="29" spans="1:4" x14ac:dyDescent="0.3">
      <c r="A29" t="s">
        <v>90</v>
      </c>
      <c r="B29" t="s">
        <v>69</v>
      </c>
      <c r="C29" t="s">
        <v>91</v>
      </c>
      <c r="D29" t="s">
        <v>92</v>
      </c>
    </row>
    <row r="30" spans="1:4" x14ac:dyDescent="0.3">
      <c r="A30" t="s">
        <v>93</v>
      </c>
      <c r="B30" t="s">
        <v>69</v>
      </c>
      <c r="C30" t="s">
        <v>94</v>
      </c>
      <c r="D30" t="s">
        <v>95</v>
      </c>
    </row>
    <row r="31" spans="1:4" x14ac:dyDescent="0.3">
      <c r="A31" t="s">
        <v>96</v>
      </c>
      <c r="B31" t="s">
        <v>69</v>
      </c>
      <c r="C31" t="s">
        <v>97</v>
      </c>
      <c r="D31" t="s">
        <v>98</v>
      </c>
    </row>
    <row r="32" spans="1:4" x14ac:dyDescent="0.3">
      <c r="A32" t="s">
        <v>99</v>
      </c>
      <c r="B32" t="s">
        <v>100</v>
      </c>
      <c r="C32" t="s">
        <v>101</v>
      </c>
      <c r="D32" t="s">
        <v>102</v>
      </c>
    </row>
    <row r="33" spans="1:4" x14ac:dyDescent="0.3">
      <c r="A33" t="s">
        <v>103</v>
      </c>
      <c r="B33" t="s">
        <v>100</v>
      </c>
      <c r="C33" t="s">
        <v>104</v>
      </c>
      <c r="D33" t="s">
        <v>105</v>
      </c>
    </row>
    <row r="34" spans="1:4" x14ac:dyDescent="0.3">
      <c r="A34" t="s">
        <v>106</v>
      </c>
      <c r="B34" t="s">
        <v>100</v>
      </c>
      <c r="C34" t="s">
        <v>107</v>
      </c>
      <c r="D34" t="s">
        <v>108</v>
      </c>
    </row>
    <row r="35" spans="1:4" x14ac:dyDescent="0.3">
      <c r="A35" t="s">
        <v>109</v>
      </c>
      <c r="B35" t="s">
        <v>100</v>
      </c>
      <c r="C35" t="s">
        <v>110</v>
      </c>
      <c r="D35" t="s">
        <v>111</v>
      </c>
    </row>
    <row r="36" spans="1:4" x14ac:dyDescent="0.3">
      <c r="A36" t="s">
        <v>112</v>
      </c>
      <c r="B36" t="s">
        <v>100</v>
      </c>
      <c r="C36" t="s">
        <v>113</v>
      </c>
      <c r="D36" t="s">
        <v>114</v>
      </c>
    </row>
    <row r="37" spans="1:4" x14ac:dyDescent="0.3">
      <c r="A37" t="s">
        <v>115</v>
      </c>
      <c r="B37" t="s">
        <v>100</v>
      </c>
      <c r="C37" t="s">
        <v>116</v>
      </c>
      <c r="D37" t="s">
        <v>117</v>
      </c>
    </row>
    <row r="38" spans="1:4" x14ac:dyDescent="0.3">
      <c r="A38" t="s">
        <v>118</v>
      </c>
      <c r="B38" t="s">
        <v>100</v>
      </c>
      <c r="C38" t="s">
        <v>119</v>
      </c>
      <c r="D38" t="s">
        <v>120</v>
      </c>
    </row>
    <row r="39" spans="1:4" x14ac:dyDescent="0.3">
      <c r="A39" t="s">
        <v>121</v>
      </c>
      <c r="B39" t="s">
        <v>100</v>
      </c>
      <c r="C39" t="s">
        <v>122</v>
      </c>
      <c r="D39" t="s">
        <v>123</v>
      </c>
    </row>
    <row r="40" spans="1:4" x14ac:dyDescent="0.3">
      <c r="A40" t="s">
        <v>124</v>
      </c>
      <c r="B40" t="s">
        <v>100</v>
      </c>
      <c r="C40" t="s">
        <v>125</v>
      </c>
      <c r="D40" t="s">
        <v>126</v>
      </c>
    </row>
    <row r="41" spans="1:4" x14ac:dyDescent="0.3">
      <c r="A41" t="s">
        <v>127</v>
      </c>
      <c r="B41" t="s">
        <v>100</v>
      </c>
      <c r="C41" t="s">
        <v>128</v>
      </c>
      <c r="D41" t="s">
        <v>129</v>
      </c>
    </row>
    <row r="42" spans="1:4" x14ac:dyDescent="0.3">
      <c r="A42" t="s">
        <v>130</v>
      </c>
      <c r="B42" t="s">
        <v>131</v>
      </c>
      <c r="C42" t="s">
        <v>132</v>
      </c>
      <c r="D42" t="s">
        <v>133</v>
      </c>
    </row>
    <row r="43" spans="1:4" x14ac:dyDescent="0.3">
      <c r="A43" t="s">
        <v>134</v>
      </c>
      <c r="B43" t="s">
        <v>131</v>
      </c>
      <c r="C43" t="s">
        <v>135</v>
      </c>
      <c r="D43" t="s">
        <v>136</v>
      </c>
    </row>
    <row r="44" spans="1:4" x14ac:dyDescent="0.3">
      <c r="A44" t="s">
        <v>137</v>
      </c>
      <c r="B44" t="s">
        <v>131</v>
      </c>
      <c r="C44" t="s">
        <v>138</v>
      </c>
      <c r="D44" t="s">
        <v>139</v>
      </c>
    </row>
    <row r="45" spans="1:4" x14ac:dyDescent="0.3">
      <c r="A45" t="s">
        <v>140</v>
      </c>
      <c r="B45" t="s">
        <v>131</v>
      </c>
      <c r="C45" t="s">
        <v>141</v>
      </c>
      <c r="D45" t="s">
        <v>142</v>
      </c>
    </row>
    <row r="46" spans="1:4" x14ac:dyDescent="0.3">
      <c r="A46" t="s">
        <v>143</v>
      </c>
      <c r="B46" t="s">
        <v>131</v>
      </c>
      <c r="C46" t="s">
        <v>144</v>
      </c>
      <c r="D46" t="s">
        <v>145</v>
      </c>
    </row>
    <row r="47" spans="1:4" x14ac:dyDescent="0.3">
      <c r="A47" t="s">
        <v>146</v>
      </c>
      <c r="B47" t="s">
        <v>131</v>
      </c>
      <c r="C47" t="s">
        <v>147</v>
      </c>
      <c r="D47" t="s">
        <v>148</v>
      </c>
    </row>
    <row r="48" spans="1:4" x14ac:dyDescent="0.3">
      <c r="A48" t="s">
        <v>149</v>
      </c>
      <c r="B48" t="s">
        <v>131</v>
      </c>
      <c r="C48" t="s">
        <v>150</v>
      </c>
      <c r="D48" t="s">
        <v>151</v>
      </c>
    </row>
    <row r="49" spans="1:4" x14ac:dyDescent="0.3">
      <c r="A49" t="s">
        <v>152</v>
      </c>
      <c r="B49" t="s">
        <v>131</v>
      </c>
      <c r="C49" t="s">
        <v>153</v>
      </c>
      <c r="D49" t="s">
        <v>154</v>
      </c>
    </row>
    <row r="50" spans="1:4" x14ac:dyDescent="0.3">
      <c r="A50" t="s">
        <v>155</v>
      </c>
      <c r="B50" t="s">
        <v>131</v>
      </c>
      <c r="C50" t="s">
        <v>156</v>
      </c>
      <c r="D50" t="s">
        <v>157</v>
      </c>
    </row>
    <row r="51" spans="1:4" x14ac:dyDescent="0.3">
      <c r="A51" t="s">
        <v>158</v>
      </c>
      <c r="B51" t="s">
        <v>131</v>
      </c>
      <c r="C51" t="s">
        <v>159</v>
      </c>
      <c r="D51" t="s">
        <v>160</v>
      </c>
    </row>
    <row r="52" spans="1:4" x14ac:dyDescent="0.3">
      <c r="A52" t="s">
        <v>161</v>
      </c>
      <c r="B52" t="s">
        <v>162</v>
      </c>
      <c r="C52" t="s">
        <v>163</v>
      </c>
      <c r="D52" t="s">
        <v>164</v>
      </c>
    </row>
    <row r="53" spans="1:4" x14ac:dyDescent="0.3">
      <c r="A53" t="s">
        <v>165</v>
      </c>
      <c r="B53" t="s">
        <v>162</v>
      </c>
      <c r="C53" t="s">
        <v>166</v>
      </c>
      <c r="D53" t="s">
        <v>167</v>
      </c>
    </row>
    <row r="54" spans="1:4" x14ac:dyDescent="0.3">
      <c r="A54" t="s">
        <v>168</v>
      </c>
      <c r="B54" t="s">
        <v>162</v>
      </c>
      <c r="C54" t="s">
        <v>169</v>
      </c>
      <c r="D54" t="s">
        <v>170</v>
      </c>
    </row>
    <row r="55" spans="1:4" x14ac:dyDescent="0.3">
      <c r="A55" t="s">
        <v>171</v>
      </c>
      <c r="B55" t="s">
        <v>162</v>
      </c>
      <c r="C55" t="s">
        <v>172</v>
      </c>
      <c r="D55" t="s">
        <v>173</v>
      </c>
    </row>
    <row r="56" spans="1:4" x14ac:dyDescent="0.3">
      <c r="A56" t="s">
        <v>174</v>
      </c>
      <c r="B56" t="s">
        <v>162</v>
      </c>
      <c r="C56" t="s">
        <v>175</v>
      </c>
      <c r="D56" t="s">
        <v>176</v>
      </c>
    </row>
    <row r="57" spans="1:4" x14ac:dyDescent="0.3">
      <c r="A57" t="s">
        <v>177</v>
      </c>
      <c r="B57" t="s">
        <v>162</v>
      </c>
      <c r="C57" t="s">
        <v>178</v>
      </c>
      <c r="D57" t="s">
        <v>179</v>
      </c>
    </row>
    <row r="58" spans="1:4" x14ac:dyDescent="0.3">
      <c r="A58" t="s">
        <v>180</v>
      </c>
      <c r="B58" t="s">
        <v>162</v>
      </c>
      <c r="C58" t="s">
        <v>181</v>
      </c>
      <c r="D58" t="s">
        <v>182</v>
      </c>
    </row>
    <row r="59" spans="1:4" x14ac:dyDescent="0.3">
      <c r="A59" t="s">
        <v>183</v>
      </c>
      <c r="B59" t="s">
        <v>162</v>
      </c>
      <c r="C59" t="s">
        <v>184</v>
      </c>
      <c r="D59" t="s">
        <v>185</v>
      </c>
    </row>
    <row r="60" spans="1:4" x14ac:dyDescent="0.3">
      <c r="A60" t="s">
        <v>186</v>
      </c>
      <c r="B60" t="s">
        <v>162</v>
      </c>
      <c r="C60" t="s">
        <v>187</v>
      </c>
      <c r="D60" t="s">
        <v>188</v>
      </c>
    </row>
    <row r="61" spans="1:4" x14ac:dyDescent="0.3">
      <c r="A61" t="s">
        <v>189</v>
      </c>
      <c r="B61" t="s">
        <v>162</v>
      </c>
      <c r="C61" t="s">
        <v>190</v>
      </c>
      <c r="D61" t="s">
        <v>191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pane ySplit="1" topLeftCell="A2" activePane="bottomLeft" state="frozen"/>
      <selection pane="bottomLeft"/>
    </sheetView>
  </sheetViews>
  <sheetFormatPr defaultRowHeight="14.4" x14ac:dyDescent="0.3"/>
  <sheetData>
    <row r="1" spans="1:10" x14ac:dyDescent="0.3">
      <c r="A1" s="1" t="s">
        <v>1</v>
      </c>
      <c r="B1" s="1" t="s">
        <v>192</v>
      </c>
      <c r="C1" s="1" t="s">
        <v>193</v>
      </c>
      <c r="D1" s="1" t="s">
        <v>194</v>
      </c>
      <c r="F1" t="s">
        <v>195</v>
      </c>
      <c r="G1" t="s">
        <v>196</v>
      </c>
      <c r="H1" t="s">
        <v>197</v>
      </c>
      <c r="J1" t="s">
        <v>198</v>
      </c>
    </row>
    <row r="2" spans="1:10" x14ac:dyDescent="0.3">
      <c r="A2" t="s">
        <v>7</v>
      </c>
      <c r="B2">
        <f>SUMIF(Items!$B:$B,A2,Items!$E:$E)</f>
        <v>0</v>
      </c>
      <c r="C2">
        <f>COUNTIF(Items!$B:$B,A2)</f>
        <v>10</v>
      </c>
      <c r="D2">
        <f t="shared" ref="D2:D7" si="0">IF(C2&gt;0,B2/C2,"")</f>
        <v>0</v>
      </c>
      <c r="F2">
        <f>LARGE($B$2:$B$7,1)</f>
        <v>0</v>
      </c>
      <c r="G2">
        <f>LARGE($B$2:$B$7,2)</f>
        <v>0</v>
      </c>
      <c r="H2">
        <f>LARGE($B$2:$B$7,3)</f>
        <v>0</v>
      </c>
      <c r="J2" t="str">
        <f>F3&amp;G3&amp;H3</f>
        <v>RRR</v>
      </c>
    </row>
    <row r="3" spans="1:10" x14ac:dyDescent="0.3">
      <c r="A3" t="s">
        <v>38</v>
      </c>
      <c r="B3">
        <f>SUMIF(Items!$B:$B,A3,Items!$E:$E)</f>
        <v>0</v>
      </c>
      <c r="C3">
        <f>COUNTIF(Items!$B:$B,A3)</f>
        <v>10</v>
      </c>
      <c r="D3">
        <f t="shared" si="0"/>
        <v>0</v>
      </c>
      <c r="F3" t="str">
        <f>INDEX($A$2:$A$7, MATCH(F2, $B$2:$B$7, 0))</f>
        <v>R</v>
      </c>
      <c r="G3" t="str">
        <f>INDEX($A$2:$A$7, MATCH(G2, $B$2:$B$7, 0))</f>
        <v>R</v>
      </c>
      <c r="H3" t="str">
        <f>INDEX($A$2:$A$7, MATCH(H2, $B$2:$B$7, 0))</f>
        <v>R</v>
      </c>
    </row>
    <row r="4" spans="1:10" x14ac:dyDescent="0.3">
      <c r="A4" t="s">
        <v>69</v>
      </c>
      <c r="B4">
        <f>SUMIF(Items!$B:$B,A4,Items!$E:$E)</f>
        <v>0</v>
      </c>
      <c r="C4">
        <f>COUNTIF(Items!$B:$B,A4)</f>
        <v>10</v>
      </c>
      <c r="D4">
        <f t="shared" si="0"/>
        <v>0</v>
      </c>
    </row>
    <row r="5" spans="1:10" x14ac:dyDescent="0.3">
      <c r="A5" t="s">
        <v>100</v>
      </c>
      <c r="B5">
        <f>SUMIF(Items!$B:$B,A5,Items!$E:$E)</f>
        <v>0</v>
      </c>
      <c r="C5">
        <f>COUNTIF(Items!$B:$B,A5)</f>
        <v>10</v>
      </c>
      <c r="D5">
        <f t="shared" si="0"/>
        <v>0</v>
      </c>
    </row>
    <row r="6" spans="1:10" x14ac:dyDescent="0.3">
      <c r="A6" t="s">
        <v>131</v>
      </c>
      <c r="B6">
        <f>SUMIF(Items!$B:$B,A6,Items!$E:$E)</f>
        <v>0</v>
      </c>
      <c r="C6">
        <f>COUNTIF(Items!$B:$B,A6)</f>
        <v>10</v>
      </c>
      <c r="D6">
        <f t="shared" si="0"/>
        <v>0</v>
      </c>
    </row>
    <row r="7" spans="1:10" x14ac:dyDescent="0.3">
      <c r="A7" t="s">
        <v>162</v>
      </c>
      <c r="B7">
        <f>SUMIF(Items!$B:$B,A7,Items!$E:$E)</f>
        <v>0</v>
      </c>
      <c r="C7">
        <f>COUNTIF(Items!$B:$B,A7)</f>
        <v>10</v>
      </c>
      <c r="D7">
        <f t="shared" si="0"/>
        <v>0</v>
      </c>
    </row>
    <row r="9" spans="1:10" x14ac:dyDescent="0.3">
      <c r="A9" t="s">
        <v>199</v>
      </c>
    </row>
    <row r="10" spans="1:10" x14ac:dyDescent="0.3">
      <c r="A10" t="s">
        <v>200</v>
      </c>
    </row>
    <row r="11" spans="1:10" x14ac:dyDescent="0.3">
      <c r="A11" t="s">
        <v>201</v>
      </c>
    </row>
    <row r="12" spans="1:10" x14ac:dyDescent="0.3">
      <c r="A12" t="s">
        <v>202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/>
  </sheetViews>
  <sheetFormatPr defaultRowHeight="14.4" x14ac:dyDescent="0.3"/>
  <sheetData>
    <row r="1" spans="1:3" x14ac:dyDescent="0.3">
      <c r="A1" t="s">
        <v>203</v>
      </c>
    </row>
    <row r="2" spans="1:3" x14ac:dyDescent="0.3">
      <c r="A2" t="s">
        <v>204</v>
      </c>
      <c r="B2" t="s">
        <v>205</v>
      </c>
    </row>
    <row r="3" spans="1:3" x14ac:dyDescent="0.3">
      <c r="A3" t="s">
        <v>206</v>
      </c>
      <c r="B3" t="s">
        <v>207</v>
      </c>
    </row>
    <row r="5" spans="1:3" x14ac:dyDescent="0.3">
      <c r="A5" t="s">
        <v>208</v>
      </c>
    </row>
    <row r="6" spans="1:3" x14ac:dyDescent="0.3">
      <c r="A6" t="s">
        <v>209</v>
      </c>
    </row>
    <row r="7" spans="1:3" x14ac:dyDescent="0.3">
      <c r="A7" t="s">
        <v>210</v>
      </c>
    </row>
    <row r="8" spans="1:3" x14ac:dyDescent="0.3">
      <c r="A8" t="s">
        <v>211</v>
      </c>
    </row>
    <row r="10" spans="1:3" x14ac:dyDescent="0.3">
      <c r="A10" t="s">
        <v>212</v>
      </c>
    </row>
    <row r="11" spans="1:3" x14ac:dyDescent="0.3">
      <c r="A11" t="s">
        <v>213</v>
      </c>
      <c r="B11" t="s">
        <v>214</v>
      </c>
      <c r="C11" t="s">
        <v>215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Scoring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Heart To Heart Consulting</cp:lastModifiedBy>
  <dcterms:created xsi:type="dcterms:W3CDTF">2025-09-28T21:12:11Z</dcterms:created>
  <dcterms:modified xsi:type="dcterms:W3CDTF">2025-09-29T20:59:52Z</dcterms:modified>
</cp:coreProperties>
</file>