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onae\Desktop\RIASEC\"/>
    </mc:Choice>
  </mc:AlternateContent>
  <xr:revisionPtr revIDLastSave="0" documentId="8_{602AC980-D0C3-4289-A4E5-EABAE6B034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s" sheetId="1" r:id="rId1"/>
    <sheet name="Scoring" sheetId="2" r:id="rId2"/>
    <sheet name="Instru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2" l="1"/>
  <c r="D7" i="2" s="1"/>
  <c r="B7" i="2"/>
  <c r="C6" i="2"/>
  <c r="D6" i="2" s="1"/>
  <c r="B6" i="2"/>
  <c r="C5" i="2"/>
  <c r="D5" i="2" s="1"/>
  <c r="B5" i="2"/>
  <c r="C4" i="2"/>
  <c r="D4" i="2" s="1"/>
  <c r="B4" i="2"/>
  <c r="D3" i="2"/>
  <c r="C3" i="2"/>
  <c r="B3" i="2"/>
  <c r="C2" i="2"/>
  <c r="D2" i="2" s="1"/>
  <c r="B2" i="2"/>
  <c r="G2" i="2" s="1"/>
  <c r="G3" i="2" s="1"/>
  <c r="F2" i="2" l="1"/>
  <c r="F3" i="2" s="1"/>
  <c r="J2" i="2" s="1"/>
  <c r="H2" i="2"/>
  <c r="H3" i="2" s="1"/>
</calcChain>
</file>

<file path=xl/sharedStrings.xml><?xml version="1.0" encoding="utf-8"?>
<sst xmlns="http://schemas.openxmlformats.org/spreadsheetml/2006/main" count="273" uniqueCount="212">
  <si>
    <t>ID</t>
  </si>
  <si>
    <t>Type</t>
  </si>
  <si>
    <t>English_Text</t>
  </si>
  <si>
    <t>Arabic_Text</t>
  </si>
  <si>
    <t>Response (1=Dislike / لا أحب, 2=Neutral / محايد, 3=Like / أحب)</t>
  </si>
  <si>
    <t>Enter 1 / 2 / 3 here →</t>
  </si>
  <si>
    <t>R01</t>
  </si>
  <si>
    <t>R</t>
  </si>
  <si>
    <t>I like troubleshooting laptops, phones, or campus lab devices.</t>
  </si>
  <si>
    <t>أحبُّ استكشاف أعطال الحواسيب والهواتف أو أجهزة المختبر في الجامعة.</t>
  </si>
  <si>
    <t>R02</t>
  </si>
  <si>
    <t>I enjoy assembling furniture, equipment, or maker‑lab kits.</t>
  </si>
  <si>
    <t>أستمتع بتجميع الأثاث أو المعدات أو أطقم المختبرات الابتكارية.</t>
  </si>
  <si>
    <t>R03</t>
  </si>
  <si>
    <t>I like setting up PC hardware, dual monitors, or networks.</t>
  </si>
  <si>
    <t>أحب إعداد عتاد الحاسوب، الشاشات المزدوجة أو الشبكات.</t>
  </si>
  <si>
    <t>R04</t>
  </si>
  <si>
    <t>I enjoy hands‑on lab work, fieldwork, or site visits.</t>
  </si>
  <si>
    <t>أستمتع بالعمل التطبيقي في المختبر أو العمل الميداني أو الزيارات الميدانية.</t>
  </si>
  <si>
    <t>R05</t>
  </si>
  <si>
    <t>I like driving, operating, or testing machines safely.</t>
  </si>
  <si>
    <t>أحب قيادة أو تشغيل أو اختبار الآلات بأمان.</t>
  </si>
  <si>
    <t>R06</t>
  </si>
  <si>
    <t>I enjoy basic carpentry, repairs, or facilities setup for events.</t>
  </si>
  <si>
    <t>أستمتع بالنجارة البسيطة أو الإصلاحات أو تجهيز المرافق للفعاليات.</t>
  </si>
  <si>
    <t>R07</t>
  </si>
  <si>
    <t>I like learning to use tools (multimeter, 3D printer, power tools).</t>
  </si>
  <si>
    <t>أحب تعلم استخدام الأدوات (المتعدد القياس، الطابعة ثلاثية الأبعاد، الأدوات الكهربائية).</t>
  </si>
  <si>
    <t>R08</t>
  </si>
  <si>
    <t>I enjoy cooking or baking for dorms, clubs, or pop‑ups.</t>
  </si>
  <si>
    <t>أستمتع بالطبخ أو الخَبز في السكن الجامعي أو الأندية أو عربات الطعام المؤقتة.</t>
  </si>
  <si>
    <t>R09</t>
  </si>
  <si>
    <t>I like outdoor tasks: logistics, tents, or sports equipment.</t>
  </si>
  <si>
    <t>أحب الأعمال الخارجية: اللوجستيات، نصب الخيام، أو تجهيزات الرياضة.</t>
  </si>
  <si>
    <t>R10</t>
  </si>
  <si>
    <t>I enjoy building prototypes with robotics/electronics kits.</t>
  </si>
  <si>
    <t>أستمتع ببناء نماذج أولية باستخدام أطقم الروبوتات/الإلكترونيات.</t>
  </si>
  <si>
    <t>I01</t>
  </si>
  <si>
    <t>I</t>
  </si>
  <si>
    <t>I like analyzing data for class projects, research, or internships.</t>
  </si>
  <si>
    <t>أحب تحليل البيانات لمشاريع المقررات أو الأبحاث أو التدريب العملي.</t>
  </si>
  <si>
    <t>I02</t>
  </si>
  <si>
    <t>I enjoy reading journals or credible sources to solve problems.</t>
  </si>
  <si>
    <t>أستمتع بقراءة الدوريات أو المصادر الموثوقة لحل المشكلات.</t>
  </si>
  <si>
    <t>I03</t>
  </si>
  <si>
    <t>I like coding scripts, apps, or automations to save time.</t>
  </si>
  <si>
    <t>أحب برمجة سكربتات أو تطبيقات أو أتمتة لتوفير الوقت.</t>
  </si>
  <si>
    <t>I04</t>
  </si>
  <si>
    <t>I enjoy designing experiments or simulations to test ideas.</t>
  </si>
  <si>
    <t>أستمتع بتصميم تجارب أو محاكاة لاختبار الأفكار.</t>
  </si>
  <si>
    <t>I05</t>
  </si>
  <si>
    <t>I like learning about AI, cybersecurity, or biotech trends.</t>
  </si>
  <si>
    <t>أحب التعرف على اتجاهات الذكاء الاصطناعي أو الأمن السيبراني أو التقانة الحيوية.</t>
  </si>
  <si>
    <t>I06</t>
  </si>
  <si>
    <t>I enjoy math/logic puzzles and systematic problem‑solving.</t>
  </si>
  <si>
    <t>أستمتع بألغاز الرياضيات/المنطق وحل المشكلات بشكل منهجي.</t>
  </si>
  <si>
    <t>I07</t>
  </si>
  <si>
    <t>I like using Python/R/Excel to model or visualize data.</t>
  </si>
  <si>
    <t>أحب استخدام بايثون/‏R/‏إكسل لنمذجة البيانات أو تصورها.</t>
  </si>
  <si>
    <t>I08</t>
  </si>
  <si>
    <t>I enjoy asking 'why' and researching evidence‑based answers.</t>
  </si>
  <si>
    <t>أستمتع بطرح سؤال 'لماذا' والبحث عن إجابات مبنية على الأدلة.</t>
  </si>
  <si>
    <t>I09</t>
  </si>
  <si>
    <t>I like participating in hackathons, case comps, or research groups.</t>
  </si>
  <si>
    <t>أحب المشاركة في الهكاثونات أو مسابقات الحالات أو مجموعات البحث.</t>
  </si>
  <si>
    <t>I10</t>
  </si>
  <si>
    <t>I enjoy keeping up with scientific/tech breakthroughs.</t>
  </si>
  <si>
    <t>أستمتع بمتابعة الاكتشافات العلمية/التقنية الحديثة.</t>
  </si>
  <si>
    <t>A01</t>
  </si>
  <si>
    <t>A</t>
  </si>
  <si>
    <t>I like creating brand identities, posters, or UI mockups.</t>
  </si>
  <si>
    <t>أحب إنشاء هويات بصرية وملصقات أو نماذج واجهات مستخدم.</t>
  </si>
  <si>
    <t>A02</t>
  </si>
  <si>
    <t>I enjoy writing articles, blogs, or creative pieces.</t>
  </si>
  <si>
    <t>أستمتع بكتابة مقالات أو مدونات أو نصوص إبداعية.</t>
  </si>
  <si>
    <t>A03</t>
  </si>
  <si>
    <t>I like filming, editing, and storytelling through video.</t>
  </si>
  <si>
    <t>أحب التصوير والمونتاج وسرد القصص عبر الفيديو.</t>
  </si>
  <si>
    <t>A04</t>
  </si>
  <si>
    <t>I enjoy composing music, producing beats, or podcasting.</t>
  </si>
  <si>
    <t>أستمتع بتأليف الموسيقى، صناعة الإيقاعات أو البودكاست.</t>
  </si>
  <si>
    <t>A05</t>
  </si>
  <si>
    <t>I like photography and post‑processing for social media.</t>
  </si>
  <si>
    <t>أحب التصوير والمعالجة اللاحقة لوسائل التواصل الاجتماعي.</t>
  </si>
  <si>
    <t>A06</t>
  </si>
  <si>
    <t>I enjoy stage performance, theater, or spoken word.</t>
  </si>
  <si>
    <t>أستمتع بالأداء المسرحي أو المسرح أو الإلقاء الأدبي.</t>
  </si>
  <si>
    <t>A07</t>
  </si>
  <si>
    <t>I like fashion styling, set design, or décor curation.</t>
  </si>
  <si>
    <t>أحب تنسيق الأزياء أو تصميم الديكور أو اختيار المشاهد.</t>
  </si>
  <si>
    <t>A08</t>
  </si>
  <si>
    <t>I enjoy game design, concept art, or world‑building.</t>
  </si>
  <si>
    <t>أستمتع بتصميم الألعاب أو الرسومات التصورية أو بناء العوالم.</t>
  </si>
  <si>
    <t>A09</t>
  </si>
  <si>
    <t>I like brainstorming original campaigns for student orgs.</t>
  </si>
  <si>
    <t>أحب ابتكار حملات أصيلة لمنظمات الطلبة.</t>
  </si>
  <si>
    <t>A10</t>
  </si>
  <si>
    <t>I enjoy experimenting with new design tools and trends.</t>
  </si>
  <si>
    <t>أستمتع بتجربة أدوات وتصاميم جديدة ومواكبة الاتجاهات.</t>
  </si>
  <si>
    <t>S01</t>
  </si>
  <si>
    <t>S</t>
  </si>
  <si>
    <t>I like mentoring peers or leading study sessions.</t>
  </si>
  <si>
    <t>أحب إرشاد الزملاء أو قيادة جلسات المذاكرة.</t>
  </si>
  <si>
    <t>S02</t>
  </si>
  <si>
    <t>I enjoy volunteering for community or campus outreach.</t>
  </si>
  <si>
    <t>أستمتع بالتطوع لخدمة المجتمع أو حملات الجامعة.</t>
  </si>
  <si>
    <t>S03</t>
  </si>
  <si>
    <t>I like listening empathetically and supporting mental well‑being.</t>
  </si>
  <si>
    <t>أحب الاستماع بتعاطف ودعم الصحة النفسية.</t>
  </si>
  <si>
    <t>S04</t>
  </si>
  <si>
    <t>I enjoy teaching concepts clearly to others.</t>
  </si>
  <si>
    <t>أستمتع بتعليم المفاهيم للآخرين بوضوح.</t>
  </si>
  <si>
    <t>S05</t>
  </si>
  <si>
    <t>I like healthcare topics and first‑aid readiness.</t>
  </si>
  <si>
    <t>أحب موضوعات الرعاية الصحية والاستعداد للإسعافات الأولية.</t>
  </si>
  <si>
    <t>S06</t>
  </si>
  <si>
    <t>I enjoy organizing inclusion and accessibility initiatives.</t>
  </si>
  <si>
    <t>أستمتع بتنظيم مبادرات الشمول وإمكانية الوصول.</t>
  </si>
  <si>
    <t>S07</t>
  </si>
  <si>
    <t>I like coordinating team roles and resolving conflicts.</t>
  </si>
  <si>
    <t>أحب تنسيق أدوار الفريق وحل النزاعات.</t>
  </si>
  <si>
    <t>S08</t>
  </si>
  <si>
    <t>I enjoy customer service or student‑services roles.</t>
  </si>
  <si>
    <t>أستمتع بأدوار خدمة العملاء أو خدمات الطلاب.</t>
  </si>
  <si>
    <t>S09</t>
  </si>
  <si>
    <t>I like facilitating workshops or onboarding sessions.</t>
  </si>
  <si>
    <t>أحب تيسير الورش أو جلسات التعريف.</t>
  </si>
  <si>
    <t>S10</t>
  </si>
  <si>
    <t>I enjoy careers centered on helping people grow.</t>
  </si>
  <si>
    <t>أستمتع بالوظائف التي تتمحور حول مساعدة الناس على التطور.</t>
  </si>
  <si>
    <t>E01</t>
  </si>
  <si>
    <t>E</t>
  </si>
  <si>
    <t>I like leading clubs, projects, or startup ideas.</t>
  </si>
  <si>
    <t>أحب قيادة الأندية أو المشاريع أو أفكار الشركات الناشئة.</t>
  </si>
  <si>
    <t>E02</t>
  </si>
  <si>
    <t>I enjoy pitching and persuading audiences effectively.</t>
  </si>
  <si>
    <t>أستمتع بعرض الأفكار وإقناع الجمهور بفعالية.</t>
  </si>
  <si>
    <t>E03</t>
  </si>
  <si>
    <t>I like marketing, sales, or social media growth.</t>
  </si>
  <si>
    <t>أحب التسويق أو المبيعات أو نمو وسائل التواصل.</t>
  </si>
  <si>
    <t>E04</t>
  </si>
  <si>
    <t>I enjoy networking events and building relationships.</t>
  </si>
  <si>
    <t>أستمتع بفعاليات بناء العلاقات وتوسيع الشبكات.</t>
  </si>
  <si>
    <t>E05</t>
  </si>
  <si>
    <t>I like fundraising and sponsorship outreach.</t>
  </si>
  <si>
    <t>أحب جمع التبرعات والتواصل مع الرعاة.</t>
  </si>
  <si>
    <t>E06</t>
  </si>
  <si>
    <t>I enjoy organizing conferences, fairs, or hackathons.</t>
  </si>
  <si>
    <t>أستمتع بتنظيم المؤتمرات أو المعارض أو الهكاثونات.</t>
  </si>
  <si>
    <t>E07</t>
  </si>
  <si>
    <t>I like setting ambitious goals and driving results.</t>
  </si>
  <si>
    <t>أحب وضع أهداف طموحة وتحقيق النتائج.</t>
  </si>
  <si>
    <t>E08</t>
  </si>
  <si>
    <t>I enjoy negotiating deals or resolving stakeholder needs.</t>
  </si>
  <si>
    <t>أستمتع بالتفاوض على الصفقات أو تلبية احتياجات أصحاب المصلحة.</t>
  </si>
  <si>
    <t>E09</t>
  </si>
  <si>
    <t>I like exploring finance, investing, or entrepreneurship.</t>
  </si>
  <si>
    <t>أحب استكشاف المالية أو الاستثمار أو ريادة الأعمال.</t>
  </si>
  <si>
    <t>E10</t>
  </si>
  <si>
    <t>I enjoy taking initiative and leading under uncertainty.</t>
  </si>
  <si>
    <t>أستمتع بالمبادرة والقيادة في ظل عدم اليقين.</t>
  </si>
  <si>
    <t>C01</t>
  </si>
  <si>
    <t>C</t>
  </si>
  <si>
    <t>I like managing budgets, receipts, or expense reports.</t>
  </si>
  <si>
    <t>أحب إدارة الميزانيات أو الإيصالات أو تقارير المصروفات.</t>
  </si>
  <si>
    <t>C02</t>
  </si>
  <si>
    <t>I enjoy organizing files, folders, and knowledge bases.</t>
  </si>
  <si>
    <t>أستمتع بتنظيم الملفات والمجلدات وقواعد المعرفة.</t>
  </si>
  <si>
    <t>C03</t>
  </si>
  <si>
    <t>I like creating spreadsheets and dashboards with accuracy.</t>
  </si>
  <si>
    <t>أحب إنشاء جداول ولوحات معلومات بدقة.</t>
  </si>
  <si>
    <t>C04</t>
  </si>
  <si>
    <t>I enjoy following SOPs and documenting processes.</t>
  </si>
  <si>
    <t>أستمتع باتباع الإجراءات التشغيلية وتوثيق العمليات.</t>
  </si>
  <si>
    <t>C05</t>
  </si>
  <si>
    <t>I like scheduling meetings and coordinating logistics.</t>
  </si>
  <si>
    <t>أحب جدولة الاجتماعات وتنسيق اللوجستيات.</t>
  </si>
  <si>
    <t>C06</t>
  </si>
  <si>
    <t>I enjoy QA checks to prevent errors and rework.</t>
  </si>
  <si>
    <t>أستمتع بفحوصات ضمان الجودة لمنع الأخطاء وإعادة العمل.</t>
  </si>
  <si>
    <t>C07</t>
  </si>
  <si>
    <t>I like maintaining CRM or data records consistently.</t>
  </si>
  <si>
    <t>أحب الحفاظ على سجلات البيانات أو أنظمة إدارة العملاء باستمرار.</t>
  </si>
  <si>
    <t>C08</t>
  </si>
  <si>
    <t>I enjoy using productivity tools (calendars, PM, notes).</t>
  </si>
  <si>
    <t>أستمتع باستخدام أدوات الإنتاجية (التقويمات، إدارة المشاريع، الملاحظات).</t>
  </si>
  <si>
    <t>C09</t>
  </si>
  <si>
    <t>I like preparing formal documents and reports.</t>
  </si>
  <si>
    <t>أحب إعداد المستندات والتقارير الرسمية.</t>
  </si>
  <si>
    <t>C10</t>
  </si>
  <si>
    <t>I enjoy improving workflows for speed and reliability.</t>
  </si>
  <si>
    <t>أستمتع بتحسين سير العمل لزيادة السرعة والموثوقية.</t>
  </si>
  <si>
    <t>Total_Score</t>
  </si>
  <si>
    <t>Items_Count</t>
  </si>
  <si>
    <t>Average</t>
  </si>
  <si>
    <t>Top Score 1</t>
  </si>
  <si>
    <t>Top Score 2</t>
  </si>
  <si>
    <t>Top Score 3</t>
  </si>
  <si>
    <t>Holland Code</t>
  </si>
  <si>
    <t>Scale:</t>
  </si>
  <si>
    <t>1=Dislike / لا أحب</t>
  </si>
  <si>
    <t>2=Neutral / محايد</t>
  </si>
  <si>
    <t>3=Like / أحب</t>
  </si>
  <si>
    <t>RIASEC (College/Fresh Grad) — Bilingual (EN/AR) — 3‑point scale</t>
  </si>
  <si>
    <t>English:</t>
  </si>
  <si>
    <t>Enter 1 (Dislike), 2 (Neutral), or 3 (Like) in the last column for each item.</t>
  </si>
  <si>
    <t>Arabic:</t>
  </si>
  <si>
    <t>أدخل 1 (لا أحب)، 2 (محايد)، أو 3 (أحب) في العمود الأخير لكل عبارة.</t>
  </si>
  <si>
    <t>Scoring:</t>
  </si>
  <si>
    <t>Totals per type (R,I,A,S,E,C) are calculated automatically on the Scoring sheet.</t>
  </si>
  <si>
    <t>Top‑3 totals produce the Holland Code (e.g., ISA).</t>
  </si>
  <si>
    <t>Average = Total ÷ Items_Count (useful if you add/remove items).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</si>
</sst>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3" max="3" width="33" customWidth="1"/>
    <col min="4" max="4" width="39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7" x14ac:dyDescent="0.3">
      <c r="A2" t="s">
        <v>6</v>
      </c>
      <c r="B2" t="s">
        <v>7</v>
      </c>
      <c r="C2" t="s">
        <v>8</v>
      </c>
      <c r="D2" t="s">
        <v>9</v>
      </c>
    </row>
    <row r="3" spans="1:7" x14ac:dyDescent="0.3">
      <c r="A3" t="s">
        <v>10</v>
      </c>
      <c r="B3" t="s">
        <v>7</v>
      </c>
      <c r="C3" t="s">
        <v>11</v>
      </c>
      <c r="D3" t="s">
        <v>12</v>
      </c>
    </row>
    <row r="4" spans="1:7" x14ac:dyDescent="0.3">
      <c r="A4" t="s">
        <v>13</v>
      </c>
      <c r="B4" t="s">
        <v>7</v>
      </c>
      <c r="C4" t="s">
        <v>14</v>
      </c>
      <c r="D4" t="s">
        <v>15</v>
      </c>
    </row>
    <row r="5" spans="1:7" x14ac:dyDescent="0.3">
      <c r="A5" t="s">
        <v>16</v>
      </c>
      <c r="B5" t="s">
        <v>7</v>
      </c>
      <c r="C5" t="s">
        <v>17</v>
      </c>
      <c r="D5" t="s">
        <v>18</v>
      </c>
    </row>
    <row r="6" spans="1:7" x14ac:dyDescent="0.3">
      <c r="A6" t="s">
        <v>19</v>
      </c>
      <c r="B6" t="s">
        <v>7</v>
      </c>
      <c r="C6" t="s">
        <v>20</v>
      </c>
      <c r="D6" t="s">
        <v>21</v>
      </c>
    </row>
    <row r="7" spans="1:7" x14ac:dyDescent="0.3">
      <c r="A7" t="s">
        <v>22</v>
      </c>
      <c r="B7" t="s">
        <v>7</v>
      </c>
      <c r="C7" t="s">
        <v>23</v>
      </c>
      <c r="D7" t="s">
        <v>24</v>
      </c>
    </row>
    <row r="8" spans="1:7" x14ac:dyDescent="0.3">
      <c r="A8" t="s">
        <v>25</v>
      </c>
      <c r="B8" t="s">
        <v>7</v>
      </c>
      <c r="C8" t="s">
        <v>26</v>
      </c>
      <c r="D8" t="s">
        <v>27</v>
      </c>
    </row>
    <row r="9" spans="1:7" x14ac:dyDescent="0.3">
      <c r="A9" t="s">
        <v>28</v>
      </c>
      <c r="B9" t="s">
        <v>7</v>
      </c>
      <c r="C9" t="s">
        <v>29</v>
      </c>
      <c r="D9" t="s">
        <v>30</v>
      </c>
    </row>
    <row r="10" spans="1:7" x14ac:dyDescent="0.3">
      <c r="A10" t="s">
        <v>31</v>
      </c>
      <c r="B10" t="s">
        <v>7</v>
      </c>
      <c r="C10" t="s">
        <v>32</v>
      </c>
      <c r="D10" t="s">
        <v>33</v>
      </c>
    </row>
    <row r="11" spans="1:7" x14ac:dyDescent="0.3">
      <c r="A11" t="s">
        <v>34</v>
      </c>
      <c r="B11" t="s">
        <v>7</v>
      </c>
      <c r="C11" t="s">
        <v>35</v>
      </c>
      <c r="D11" t="s">
        <v>36</v>
      </c>
    </row>
    <row r="12" spans="1:7" x14ac:dyDescent="0.3">
      <c r="A12" t="s">
        <v>37</v>
      </c>
      <c r="B12" t="s">
        <v>38</v>
      </c>
      <c r="C12" t="s">
        <v>39</v>
      </c>
      <c r="D12" t="s">
        <v>40</v>
      </c>
    </row>
    <row r="13" spans="1:7" x14ac:dyDescent="0.3">
      <c r="A13" t="s">
        <v>41</v>
      </c>
      <c r="B13" t="s">
        <v>38</v>
      </c>
      <c r="C13" t="s">
        <v>42</v>
      </c>
      <c r="D13" t="s">
        <v>43</v>
      </c>
    </row>
    <row r="14" spans="1:7" x14ac:dyDescent="0.3">
      <c r="A14" t="s">
        <v>44</v>
      </c>
      <c r="B14" t="s">
        <v>38</v>
      </c>
      <c r="C14" t="s">
        <v>45</v>
      </c>
      <c r="D14" t="s">
        <v>46</v>
      </c>
    </row>
    <row r="15" spans="1:7" x14ac:dyDescent="0.3">
      <c r="A15" t="s">
        <v>47</v>
      </c>
      <c r="B15" t="s">
        <v>38</v>
      </c>
      <c r="C15" t="s">
        <v>48</v>
      </c>
      <c r="D15" t="s">
        <v>49</v>
      </c>
    </row>
    <row r="16" spans="1:7" x14ac:dyDescent="0.3">
      <c r="A16" t="s">
        <v>50</v>
      </c>
      <c r="B16" t="s">
        <v>38</v>
      </c>
      <c r="C16" t="s">
        <v>51</v>
      </c>
      <c r="D16" t="s">
        <v>52</v>
      </c>
    </row>
    <row r="17" spans="1:4" x14ac:dyDescent="0.3">
      <c r="A17" t="s">
        <v>53</v>
      </c>
      <c r="B17" t="s">
        <v>38</v>
      </c>
      <c r="C17" t="s">
        <v>54</v>
      </c>
      <c r="D17" t="s">
        <v>55</v>
      </c>
    </row>
    <row r="18" spans="1:4" x14ac:dyDescent="0.3">
      <c r="A18" t="s">
        <v>56</v>
      </c>
      <c r="B18" t="s">
        <v>38</v>
      </c>
      <c r="C18" t="s">
        <v>57</v>
      </c>
      <c r="D18" t="s">
        <v>58</v>
      </c>
    </row>
    <row r="19" spans="1:4" x14ac:dyDescent="0.3">
      <c r="A19" t="s">
        <v>59</v>
      </c>
      <c r="B19" t="s">
        <v>38</v>
      </c>
      <c r="C19" t="s">
        <v>60</v>
      </c>
      <c r="D19" t="s">
        <v>61</v>
      </c>
    </row>
    <row r="20" spans="1:4" x14ac:dyDescent="0.3">
      <c r="A20" t="s">
        <v>62</v>
      </c>
      <c r="B20" t="s">
        <v>38</v>
      </c>
      <c r="C20" t="s">
        <v>63</v>
      </c>
      <c r="D20" t="s">
        <v>64</v>
      </c>
    </row>
    <row r="21" spans="1:4" x14ac:dyDescent="0.3">
      <c r="A21" t="s">
        <v>65</v>
      </c>
      <c r="B21" t="s">
        <v>38</v>
      </c>
      <c r="C21" t="s">
        <v>66</v>
      </c>
      <c r="D21" t="s">
        <v>67</v>
      </c>
    </row>
    <row r="22" spans="1:4" x14ac:dyDescent="0.3">
      <c r="A22" t="s">
        <v>68</v>
      </c>
      <c r="B22" t="s">
        <v>69</v>
      </c>
      <c r="C22" t="s">
        <v>70</v>
      </c>
      <c r="D22" t="s">
        <v>71</v>
      </c>
    </row>
    <row r="23" spans="1:4" x14ac:dyDescent="0.3">
      <c r="A23" t="s">
        <v>72</v>
      </c>
      <c r="B23" t="s">
        <v>69</v>
      </c>
      <c r="C23" t="s">
        <v>73</v>
      </c>
      <c r="D23" t="s">
        <v>74</v>
      </c>
    </row>
    <row r="24" spans="1:4" x14ac:dyDescent="0.3">
      <c r="A24" t="s">
        <v>75</v>
      </c>
      <c r="B24" t="s">
        <v>69</v>
      </c>
      <c r="C24" t="s">
        <v>76</v>
      </c>
      <c r="D24" t="s">
        <v>77</v>
      </c>
    </row>
    <row r="25" spans="1:4" x14ac:dyDescent="0.3">
      <c r="A25" t="s">
        <v>78</v>
      </c>
      <c r="B25" t="s">
        <v>69</v>
      </c>
      <c r="C25" t="s">
        <v>79</v>
      </c>
      <c r="D25" t="s">
        <v>80</v>
      </c>
    </row>
    <row r="26" spans="1:4" x14ac:dyDescent="0.3">
      <c r="A26" t="s">
        <v>81</v>
      </c>
      <c r="B26" t="s">
        <v>69</v>
      </c>
      <c r="C26" t="s">
        <v>82</v>
      </c>
      <c r="D26" t="s">
        <v>83</v>
      </c>
    </row>
    <row r="27" spans="1:4" x14ac:dyDescent="0.3">
      <c r="A27" t="s">
        <v>84</v>
      </c>
      <c r="B27" t="s">
        <v>69</v>
      </c>
      <c r="C27" t="s">
        <v>85</v>
      </c>
      <c r="D27" t="s">
        <v>86</v>
      </c>
    </row>
    <row r="28" spans="1:4" x14ac:dyDescent="0.3">
      <c r="A28" t="s">
        <v>87</v>
      </c>
      <c r="B28" t="s">
        <v>69</v>
      </c>
      <c r="C28" t="s">
        <v>88</v>
      </c>
      <c r="D28" t="s">
        <v>89</v>
      </c>
    </row>
    <row r="29" spans="1:4" x14ac:dyDescent="0.3">
      <c r="A29" t="s">
        <v>90</v>
      </c>
      <c r="B29" t="s">
        <v>69</v>
      </c>
      <c r="C29" t="s">
        <v>91</v>
      </c>
      <c r="D29" t="s">
        <v>92</v>
      </c>
    </row>
    <row r="30" spans="1:4" x14ac:dyDescent="0.3">
      <c r="A30" t="s">
        <v>93</v>
      </c>
      <c r="B30" t="s">
        <v>69</v>
      </c>
      <c r="C30" t="s">
        <v>94</v>
      </c>
      <c r="D30" t="s">
        <v>95</v>
      </c>
    </row>
    <row r="31" spans="1:4" x14ac:dyDescent="0.3">
      <c r="A31" t="s">
        <v>96</v>
      </c>
      <c r="B31" t="s">
        <v>69</v>
      </c>
      <c r="C31" t="s">
        <v>97</v>
      </c>
      <c r="D31" t="s">
        <v>98</v>
      </c>
    </row>
    <row r="32" spans="1:4" x14ac:dyDescent="0.3">
      <c r="A32" t="s">
        <v>99</v>
      </c>
      <c r="B32" t="s">
        <v>100</v>
      </c>
      <c r="C32" t="s">
        <v>101</v>
      </c>
      <c r="D32" t="s">
        <v>102</v>
      </c>
    </row>
    <row r="33" spans="1:4" x14ac:dyDescent="0.3">
      <c r="A33" t="s">
        <v>103</v>
      </c>
      <c r="B33" t="s">
        <v>100</v>
      </c>
      <c r="C33" t="s">
        <v>104</v>
      </c>
      <c r="D33" t="s">
        <v>105</v>
      </c>
    </row>
    <row r="34" spans="1:4" x14ac:dyDescent="0.3">
      <c r="A34" t="s">
        <v>106</v>
      </c>
      <c r="B34" t="s">
        <v>100</v>
      </c>
      <c r="C34" t="s">
        <v>107</v>
      </c>
      <c r="D34" t="s">
        <v>108</v>
      </c>
    </row>
    <row r="35" spans="1:4" x14ac:dyDescent="0.3">
      <c r="A35" t="s">
        <v>109</v>
      </c>
      <c r="B35" t="s">
        <v>100</v>
      </c>
      <c r="C35" t="s">
        <v>110</v>
      </c>
      <c r="D35" t="s">
        <v>111</v>
      </c>
    </row>
    <row r="36" spans="1:4" x14ac:dyDescent="0.3">
      <c r="A36" t="s">
        <v>112</v>
      </c>
      <c r="B36" t="s">
        <v>100</v>
      </c>
      <c r="C36" t="s">
        <v>113</v>
      </c>
      <c r="D36" t="s">
        <v>114</v>
      </c>
    </row>
    <row r="37" spans="1:4" x14ac:dyDescent="0.3">
      <c r="A37" t="s">
        <v>115</v>
      </c>
      <c r="B37" t="s">
        <v>100</v>
      </c>
      <c r="C37" t="s">
        <v>116</v>
      </c>
      <c r="D37" t="s">
        <v>117</v>
      </c>
    </row>
    <row r="38" spans="1:4" x14ac:dyDescent="0.3">
      <c r="A38" t="s">
        <v>118</v>
      </c>
      <c r="B38" t="s">
        <v>100</v>
      </c>
      <c r="C38" t="s">
        <v>119</v>
      </c>
      <c r="D38" t="s">
        <v>120</v>
      </c>
    </row>
    <row r="39" spans="1:4" x14ac:dyDescent="0.3">
      <c r="A39" t="s">
        <v>121</v>
      </c>
      <c r="B39" t="s">
        <v>100</v>
      </c>
      <c r="C39" t="s">
        <v>122</v>
      </c>
      <c r="D39" t="s">
        <v>123</v>
      </c>
    </row>
    <row r="40" spans="1:4" x14ac:dyDescent="0.3">
      <c r="A40" t="s">
        <v>124</v>
      </c>
      <c r="B40" t="s">
        <v>100</v>
      </c>
      <c r="C40" t="s">
        <v>125</v>
      </c>
      <c r="D40" t="s">
        <v>126</v>
      </c>
    </row>
    <row r="41" spans="1:4" x14ac:dyDescent="0.3">
      <c r="A41" t="s">
        <v>127</v>
      </c>
      <c r="B41" t="s">
        <v>100</v>
      </c>
      <c r="C41" t="s">
        <v>128</v>
      </c>
      <c r="D41" t="s">
        <v>129</v>
      </c>
    </row>
    <row r="42" spans="1:4" x14ac:dyDescent="0.3">
      <c r="A42" t="s">
        <v>130</v>
      </c>
      <c r="B42" t="s">
        <v>131</v>
      </c>
      <c r="C42" t="s">
        <v>132</v>
      </c>
      <c r="D42" t="s">
        <v>133</v>
      </c>
    </row>
    <row r="43" spans="1:4" x14ac:dyDescent="0.3">
      <c r="A43" t="s">
        <v>134</v>
      </c>
      <c r="B43" t="s">
        <v>131</v>
      </c>
      <c r="C43" t="s">
        <v>135</v>
      </c>
      <c r="D43" t="s">
        <v>136</v>
      </c>
    </row>
    <row r="44" spans="1:4" x14ac:dyDescent="0.3">
      <c r="A44" t="s">
        <v>137</v>
      </c>
      <c r="B44" t="s">
        <v>131</v>
      </c>
      <c r="C44" t="s">
        <v>138</v>
      </c>
      <c r="D44" t="s">
        <v>139</v>
      </c>
    </row>
    <row r="45" spans="1:4" x14ac:dyDescent="0.3">
      <c r="A45" t="s">
        <v>140</v>
      </c>
      <c r="B45" t="s">
        <v>131</v>
      </c>
      <c r="C45" t="s">
        <v>141</v>
      </c>
      <c r="D45" t="s">
        <v>142</v>
      </c>
    </row>
    <row r="46" spans="1:4" x14ac:dyDescent="0.3">
      <c r="A46" t="s">
        <v>143</v>
      </c>
      <c r="B46" t="s">
        <v>131</v>
      </c>
      <c r="C46" t="s">
        <v>144</v>
      </c>
      <c r="D46" t="s">
        <v>145</v>
      </c>
    </row>
    <row r="47" spans="1:4" x14ac:dyDescent="0.3">
      <c r="A47" t="s">
        <v>146</v>
      </c>
      <c r="B47" t="s">
        <v>131</v>
      </c>
      <c r="C47" t="s">
        <v>147</v>
      </c>
      <c r="D47" t="s">
        <v>148</v>
      </c>
    </row>
    <row r="48" spans="1:4" x14ac:dyDescent="0.3">
      <c r="A48" t="s">
        <v>149</v>
      </c>
      <c r="B48" t="s">
        <v>131</v>
      </c>
      <c r="C48" t="s">
        <v>150</v>
      </c>
      <c r="D48" t="s">
        <v>151</v>
      </c>
    </row>
    <row r="49" spans="1:4" x14ac:dyDescent="0.3">
      <c r="A49" t="s">
        <v>152</v>
      </c>
      <c r="B49" t="s">
        <v>131</v>
      </c>
      <c r="C49" t="s">
        <v>153</v>
      </c>
      <c r="D49" t="s">
        <v>154</v>
      </c>
    </row>
    <row r="50" spans="1:4" x14ac:dyDescent="0.3">
      <c r="A50" t="s">
        <v>155</v>
      </c>
      <c r="B50" t="s">
        <v>131</v>
      </c>
      <c r="C50" t="s">
        <v>156</v>
      </c>
      <c r="D50" t="s">
        <v>157</v>
      </c>
    </row>
    <row r="51" spans="1:4" x14ac:dyDescent="0.3">
      <c r="A51" t="s">
        <v>158</v>
      </c>
      <c r="B51" t="s">
        <v>131</v>
      </c>
      <c r="C51" t="s">
        <v>159</v>
      </c>
      <c r="D51" t="s">
        <v>160</v>
      </c>
    </row>
    <row r="52" spans="1:4" x14ac:dyDescent="0.3">
      <c r="A52" t="s">
        <v>161</v>
      </c>
      <c r="B52" t="s">
        <v>162</v>
      </c>
      <c r="C52" t="s">
        <v>163</v>
      </c>
      <c r="D52" t="s">
        <v>164</v>
      </c>
    </row>
    <row r="53" spans="1:4" x14ac:dyDescent="0.3">
      <c r="A53" t="s">
        <v>165</v>
      </c>
      <c r="B53" t="s">
        <v>162</v>
      </c>
      <c r="C53" t="s">
        <v>166</v>
      </c>
      <c r="D53" t="s">
        <v>167</v>
      </c>
    </row>
    <row r="54" spans="1:4" x14ac:dyDescent="0.3">
      <c r="A54" t="s">
        <v>168</v>
      </c>
      <c r="B54" t="s">
        <v>162</v>
      </c>
      <c r="C54" t="s">
        <v>169</v>
      </c>
      <c r="D54" t="s">
        <v>170</v>
      </c>
    </row>
    <row r="55" spans="1:4" x14ac:dyDescent="0.3">
      <c r="A55" t="s">
        <v>171</v>
      </c>
      <c r="B55" t="s">
        <v>162</v>
      </c>
      <c r="C55" t="s">
        <v>172</v>
      </c>
      <c r="D55" t="s">
        <v>173</v>
      </c>
    </row>
    <row r="56" spans="1:4" x14ac:dyDescent="0.3">
      <c r="A56" t="s">
        <v>174</v>
      </c>
      <c r="B56" t="s">
        <v>162</v>
      </c>
      <c r="C56" t="s">
        <v>175</v>
      </c>
      <c r="D56" t="s">
        <v>176</v>
      </c>
    </row>
    <row r="57" spans="1:4" x14ac:dyDescent="0.3">
      <c r="A57" t="s">
        <v>177</v>
      </c>
      <c r="B57" t="s">
        <v>162</v>
      </c>
      <c r="C57" t="s">
        <v>178</v>
      </c>
      <c r="D57" t="s">
        <v>179</v>
      </c>
    </row>
    <row r="58" spans="1:4" x14ac:dyDescent="0.3">
      <c r="A58" t="s">
        <v>180</v>
      </c>
      <c r="B58" t="s">
        <v>162</v>
      </c>
      <c r="C58" t="s">
        <v>181</v>
      </c>
      <c r="D58" t="s">
        <v>182</v>
      </c>
    </row>
    <row r="59" spans="1:4" x14ac:dyDescent="0.3">
      <c r="A59" t="s">
        <v>183</v>
      </c>
      <c r="B59" t="s">
        <v>162</v>
      </c>
      <c r="C59" t="s">
        <v>184</v>
      </c>
      <c r="D59" t="s">
        <v>185</v>
      </c>
    </row>
    <row r="60" spans="1:4" x14ac:dyDescent="0.3">
      <c r="A60" t="s">
        <v>186</v>
      </c>
      <c r="B60" t="s">
        <v>162</v>
      </c>
      <c r="C60" t="s">
        <v>187</v>
      </c>
      <c r="D60" t="s">
        <v>188</v>
      </c>
    </row>
    <row r="61" spans="1:4" x14ac:dyDescent="0.3">
      <c r="A61" t="s">
        <v>189</v>
      </c>
      <c r="B61" t="s">
        <v>162</v>
      </c>
      <c r="C61" t="s">
        <v>190</v>
      </c>
      <c r="D61" t="s">
        <v>191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10" x14ac:dyDescent="0.3">
      <c r="A1" s="1" t="s">
        <v>1</v>
      </c>
      <c r="B1" s="1" t="s">
        <v>192</v>
      </c>
      <c r="C1" s="1" t="s">
        <v>193</v>
      </c>
      <c r="D1" s="1" t="s">
        <v>194</v>
      </c>
      <c r="F1" t="s">
        <v>195</v>
      </c>
      <c r="G1" t="s">
        <v>196</v>
      </c>
      <c r="H1" t="s">
        <v>197</v>
      </c>
      <c r="J1" t="s">
        <v>198</v>
      </c>
    </row>
    <row r="2" spans="1:10" x14ac:dyDescent="0.3">
      <c r="A2" t="s">
        <v>7</v>
      </c>
      <c r="B2">
        <f>SUMIF(Items!$B:$B,A2,Items!$E:$E)</f>
        <v>0</v>
      </c>
      <c r="C2">
        <f>COUNTIF(Items!$B:$B,A2)</f>
        <v>10</v>
      </c>
      <c r="D2">
        <f t="shared" ref="D2:D7" si="0">IF(C2&gt;0,B2/C2,"")</f>
        <v>0</v>
      </c>
      <c r="F2">
        <f>LARGE($B$2:$B$7,1)</f>
        <v>0</v>
      </c>
      <c r="G2">
        <f>LARGE($B$2:$B$7,2)</f>
        <v>0</v>
      </c>
      <c r="H2">
        <f>LARGE($B$2:$B$7,3)</f>
        <v>0</v>
      </c>
      <c r="J2" t="str">
        <f>F3&amp;G3&amp;H3</f>
        <v>RRR</v>
      </c>
    </row>
    <row r="3" spans="1:10" x14ac:dyDescent="0.3">
      <c r="A3" t="s">
        <v>38</v>
      </c>
      <c r="B3">
        <f>SUMIF(Items!$B:$B,A3,Items!$E:$E)</f>
        <v>0</v>
      </c>
      <c r="C3">
        <f>COUNTIF(Items!$B:$B,A3)</f>
        <v>10</v>
      </c>
      <c r="D3">
        <f t="shared" si="0"/>
        <v>0</v>
      </c>
      <c r="F3" t="str">
        <f>INDEX($A$2:$A$7, MATCH(F2,$B$2:$B$7,0))</f>
        <v>R</v>
      </c>
      <c r="G3" t="str">
        <f>INDEX($A$2:$A$7, MATCH(G2,$B$2:$B$7,0))</f>
        <v>R</v>
      </c>
      <c r="H3" t="str">
        <f>INDEX($A$2:$A$7, MATCH(H2,$B$2:$B$7,0))</f>
        <v>R</v>
      </c>
    </row>
    <row r="4" spans="1:10" x14ac:dyDescent="0.3">
      <c r="A4" t="s">
        <v>69</v>
      </c>
      <c r="B4">
        <f>SUMIF(Items!$B:$B,A4,Items!$E:$E)</f>
        <v>0</v>
      </c>
      <c r="C4">
        <f>COUNTIF(Items!$B:$B,A4)</f>
        <v>10</v>
      </c>
      <c r="D4">
        <f t="shared" si="0"/>
        <v>0</v>
      </c>
    </row>
    <row r="5" spans="1:10" x14ac:dyDescent="0.3">
      <c r="A5" t="s">
        <v>100</v>
      </c>
      <c r="B5">
        <f>SUMIF(Items!$B:$B,A5,Items!$E:$E)</f>
        <v>0</v>
      </c>
      <c r="C5">
        <f>COUNTIF(Items!$B:$B,A5)</f>
        <v>10</v>
      </c>
      <c r="D5">
        <f t="shared" si="0"/>
        <v>0</v>
      </c>
    </row>
    <row r="6" spans="1:10" x14ac:dyDescent="0.3">
      <c r="A6" t="s">
        <v>131</v>
      </c>
      <c r="B6">
        <f>SUMIF(Items!$B:$B,A6,Items!$E:$E)</f>
        <v>0</v>
      </c>
      <c r="C6">
        <f>COUNTIF(Items!$B:$B,A6)</f>
        <v>10</v>
      </c>
      <c r="D6">
        <f t="shared" si="0"/>
        <v>0</v>
      </c>
    </row>
    <row r="7" spans="1:10" x14ac:dyDescent="0.3">
      <c r="A7" t="s">
        <v>162</v>
      </c>
      <c r="B7">
        <f>SUMIF(Items!$B:$B,A7,Items!$E:$E)</f>
        <v>0</v>
      </c>
      <c r="C7">
        <f>COUNTIF(Items!$B:$B,A7)</f>
        <v>10</v>
      </c>
      <c r="D7">
        <f t="shared" si="0"/>
        <v>0</v>
      </c>
    </row>
    <row r="9" spans="1:10" x14ac:dyDescent="0.3">
      <c r="A9" t="s">
        <v>199</v>
      </c>
    </row>
    <row r="10" spans="1:10" x14ac:dyDescent="0.3">
      <c r="A10" t="s">
        <v>200</v>
      </c>
    </row>
    <row r="11" spans="1:10" x14ac:dyDescent="0.3">
      <c r="A11" t="s">
        <v>201</v>
      </c>
    </row>
    <row r="12" spans="1:10" x14ac:dyDescent="0.3">
      <c r="A12" t="s">
        <v>202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4.4" x14ac:dyDescent="0.3"/>
  <sheetData>
    <row r="1" spans="1:2" x14ac:dyDescent="0.3">
      <c r="A1" t="s">
        <v>203</v>
      </c>
    </row>
    <row r="2" spans="1:2" x14ac:dyDescent="0.3">
      <c r="A2" t="s">
        <v>204</v>
      </c>
      <c r="B2" t="s">
        <v>205</v>
      </c>
    </row>
    <row r="3" spans="1:2" x14ac:dyDescent="0.3">
      <c r="A3" t="s">
        <v>206</v>
      </c>
      <c r="B3" t="s">
        <v>207</v>
      </c>
    </row>
    <row r="5" spans="1:2" x14ac:dyDescent="0.3">
      <c r="A5" t="s">
        <v>208</v>
      </c>
    </row>
    <row r="6" spans="1:2" x14ac:dyDescent="0.3">
      <c r="A6" t="s">
        <v>209</v>
      </c>
    </row>
    <row r="7" spans="1:2" x14ac:dyDescent="0.3">
      <c r="A7" t="s">
        <v>210</v>
      </c>
    </row>
    <row r="8" spans="1:2" x14ac:dyDescent="0.3">
      <c r="A8" t="s">
        <v>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Scoring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Heart To Heart Consulting</cp:lastModifiedBy>
  <dcterms:created xsi:type="dcterms:W3CDTF">2025-09-28T21:12:11Z</dcterms:created>
  <dcterms:modified xsi:type="dcterms:W3CDTF">2025-09-29T21:03:22Z</dcterms:modified>
</cp:coreProperties>
</file>