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gadde\Desktop\"/>
    </mc:Choice>
  </mc:AlternateContent>
  <xr:revisionPtr revIDLastSave="0" documentId="13_ncr:1_{44474030-4A3F-4E83-9B26-A8256BA15411}" xr6:coauthVersionLast="47" xr6:coauthVersionMax="47" xr10:uidLastSave="{00000000-0000-0000-0000-000000000000}"/>
  <bookViews>
    <workbookView xWindow="-110" yWindow="-110" windowWidth="19420" windowHeight="10420" activeTab="4" xr2:uid="{C3327BBF-5D7E-B842-AC68-8C3DBE1DE0AE}"/>
  </bookViews>
  <sheets>
    <sheet name="Session Details" sheetId="1" r:id="rId1"/>
    <sheet name="Channel wise traffic" sheetId="2" r:id="rId2"/>
    <sheet name="Supporting Data" sheetId="3" r:id="rId3"/>
    <sheet name="Inference sheet" sheetId="4" r:id="rId4"/>
    <sheet name="Pivots" sheetId="7" r:id="rId5"/>
    <sheet name="Dashboard" sheetId="9" r:id="rId6"/>
  </sheets>
  <definedNames>
    <definedName name="_xlnm._FilterDatabase" localSheetId="3" hidden="1">'Inference sheet'!$F$2:$M$40</definedName>
    <definedName name="_xlnm._FilterDatabase" localSheetId="0" hidden="1">'Session Details'!$B$2:$O$368</definedName>
    <definedName name="_xlnm._FilterDatabase" localSheetId="2" hidden="1">'Supporting Data'!$B$2:$J$368</definedName>
    <definedName name="Slicer_Months__Date">#N/A</definedName>
    <definedName name="Slicer_Quarters__Date">#N/A</definedName>
  </definedNames>
  <calcPr calcId="191029"/>
  <pivotCaches>
    <pivotCache cacheId="0" r:id="rId7"/>
    <pivotCache cacheId="1" r:id="rId8"/>
    <pivotCache cacheId="2" r:id="rId9"/>
    <pivotCache cacheId="3"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73" i="1" l="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10" i="1"/>
  <c r="I11" i="1"/>
  <c r="H41" i="4"/>
  <c r="G368" i="2"/>
  <c r="G367" i="2"/>
  <c r="G366" i="2"/>
  <c r="G365" i="2"/>
  <c r="G364" i="2"/>
  <c r="G363" i="2"/>
  <c r="G362" i="2"/>
  <c r="G361" i="2"/>
  <c r="G360" i="2"/>
  <c r="G359" i="2"/>
  <c r="G358" i="2"/>
  <c r="G357" i="2"/>
  <c r="G356" i="2"/>
  <c r="G355" i="2"/>
  <c r="G354" i="2"/>
  <c r="G353" i="2"/>
  <c r="G352" i="2"/>
  <c r="G351" i="2"/>
  <c r="G350" i="2"/>
  <c r="G349" i="2"/>
  <c r="G348" i="2"/>
  <c r="G347" i="2"/>
  <c r="G346" i="2"/>
  <c r="G345" i="2"/>
  <c r="G344" i="2"/>
  <c r="G343" i="2"/>
  <c r="G342" i="2"/>
  <c r="G341" i="2"/>
  <c r="G340" i="2"/>
  <c r="G339" i="2"/>
  <c r="G338" i="2"/>
  <c r="G337" i="2"/>
  <c r="G336" i="2"/>
  <c r="G335" i="2"/>
  <c r="G334" i="2"/>
  <c r="G333" i="2"/>
  <c r="G332" i="2"/>
  <c r="G331" i="2"/>
  <c r="G330" i="2"/>
  <c r="G329" i="2"/>
  <c r="G328" i="2"/>
  <c r="G327" i="2"/>
  <c r="G326" i="2"/>
  <c r="G325" i="2"/>
  <c r="G324" i="2"/>
  <c r="G323" i="2"/>
  <c r="G322" i="2"/>
  <c r="G321" i="2"/>
  <c r="G320" i="2"/>
  <c r="G319" i="2"/>
  <c r="G318" i="2"/>
  <c r="G317" i="2"/>
  <c r="G316" i="2"/>
  <c r="G315" i="2"/>
  <c r="G314" i="2"/>
  <c r="G313" i="2"/>
  <c r="G312" i="2"/>
  <c r="G311" i="2"/>
  <c r="G310" i="2"/>
  <c r="G309" i="2"/>
  <c r="G308" i="2"/>
  <c r="G307" i="2"/>
  <c r="G306" i="2"/>
  <c r="G305" i="2"/>
  <c r="G304" i="2"/>
  <c r="G303" i="2"/>
  <c r="G302" i="2"/>
  <c r="G301" i="2"/>
  <c r="G300" i="2"/>
  <c r="G299" i="2"/>
  <c r="G298" i="2"/>
  <c r="G297" i="2"/>
  <c r="G296" i="2"/>
  <c r="G295" i="2"/>
  <c r="G294" i="2"/>
  <c r="G293" i="2"/>
  <c r="G292" i="2"/>
  <c r="G291" i="2"/>
  <c r="G290" i="2"/>
  <c r="G289" i="2"/>
  <c r="G288" i="2"/>
  <c r="G287" i="2"/>
  <c r="G286" i="2"/>
  <c r="G285" i="2"/>
  <c r="G284" i="2"/>
  <c r="G283" i="2"/>
  <c r="G282" i="2"/>
  <c r="G281" i="2"/>
  <c r="G280" i="2"/>
  <c r="G279" i="2"/>
  <c r="G278" i="2"/>
  <c r="G277" i="2"/>
  <c r="G276" i="2"/>
  <c r="G275" i="2"/>
  <c r="G274" i="2"/>
  <c r="G273" i="2"/>
  <c r="G272" i="2"/>
  <c r="G271" i="2"/>
  <c r="G270" i="2"/>
  <c r="G269" i="2"/>
  <c r="G268" i="2"/>
  <c r="G267" i="2"/>
  <c r="G266" i="2"/>
  <c r="G265" i="2"/>
  <c r="G264" i="2"/>
  <c r="G263" i="2"/>
  <c r="G262" i="2"/>
  <c r="G261" i="2"/>
  <c r="G260" i="2"/>
  <c r="G259" i="2"/>
  <c r="G258" i="2"/>
  <c r="G257" i="2"/>
  <c r="G256" i="2"/>
  <c r="G255" i="2"/>
  <c r="G254" i="2"/>
  <c r="G253" i="2"/>
  <c r="G252" i="2"/>
  <c r="G251" i="2"/>
  <c r="G250" i="2"/>
  <c r="G249" i="2"/>
  <c r="G248" i="2"/>
  <c r="G247" i="2"/>
  <c r="G246" i="2"/>
  <c r="G245" i="2"/>
  <c r="G244" i="2"/>
  <c r="G243" i="2"/>
  <c r="G242" i="2"/>
  <c r="G241" i="2"/>
  <c r="G240" i="2"/>
  <c r="G239" i="2"/>
  <c r="G238" i="2"/>
  <c r="G237" i="2"/>
  <c r="G236" i="2"/>
  <c r="G235" i="2"/>
  <c r="G234" i="2"/>
  <c r="G233" i="2"/>
  <c r="G232" i="2"/>
  <c r="G231" i="2"/>
  <c r="G230" i="2"/>
  <c r="G229" i="2"/>
  <c r="G228" i="2"/>
  <c r="G227" i="2"/>
  <c r="G226" i="2"/>
  <c r="G225" i="2"/>
  <c r="G224" i="2"/>
  <c r="G223" i="2"/>
  <c r="G222" i="2"/>
  <c r="G221" i="2"/>
  <c r="G220" i="2"/>
  <c r="G219" i="2"/>
  <c r="G218" i="2"/>
  <c r="G217" i="2"/>
  <c r="G216" i="2"/>
  <c r="G215" i="2"/>
  <c r="G214" i="2"/>
  <c r="G213" i="2"/>
  <c r="G212" i="2"/>
  <c r="G211" i="2"/>
  <c r="G210" i="2"/>
  <c r="G209" i="2"/>
  <c r="G208" i="2"/>
  <c r="G207" i="2"/>
  <c r="G206" i="2"/>
  <c r="G205" i="2"/>
  <c r="G204" i="2"/>
  <c r="G203" i="2"/>
  <c r="G202" i="2"/>
  <c r="G201" i="2"/>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P368" i="1"/>
  <c r="O368" i="1"/>
  <c r="N368" i="1"/>
  <c r="M368" i="1"/>
  <c r="L368" i="1"/>
  <c r="K368" i="1"/>
  <c r="I368" i="1"/>
  <c r="H368" i="1"/>
  <c r="P367" i="1"/>
  <c r="O367" i="1"/>
  <c r="N367" i="1"/>
  <c r="M367" i="1"/>
  <c r="L367" i="1"/>
  <c r="K367" i="1"/>
  <c r="I367" i="1"/>
  <c r="H367" i="1"/>
  <c r="P366" i="1"/>
  <c r="O366" i="1"/>
  <c r="N366" i="1"/>
  <c r="M366" i="1"/>
  <c r="L366" i="1"/>
  <c r="K366" i="1"/>
  <c r="I366" i="1"/>
  <c r="H366" i="1"/>
  <c r="P365" i="1"/>
  <c r="O365" i="1"/>
  <c r="N365" i="1"/>
  <c r="M365" i="1"/>
  <c r="L365" i="1"/>
  <c r="K365" i="1"/>
  <c r="I365" i="1"/>
  <c r="H365" i="1"/>
  <c r="P364" i="1"/>
  <c r="O364" i="1"/>
  <c r="N364" i="1"/>
  <c r="M364" i="1"/>
  <c r="L364" i="1"/>
  <c r="K364" i="1"/>
  <c r="I364" i="1"/>
  <c r="H364" i="1"/>
  <c r="P363" i="1"/>
  <c r="O363" i="1"/>
  <c r="N363" i="1"/>
  <c r="M363" i="1"/>
  <c r="L363" i="1"/>
  <c r="K363" i="1"/>
  <c r="I363" i="1"/>
  <c r="H363" i="1"/>
  <c r="P362" i="1"/>
  <c r="O362" i="1"/>
  <c r="N362" i="1"/>
  <c r="M362" i="1"/>
  <c r="L362" i="1"/>
  <c r="K362" i="1"/>
  <c r="I362" i="1"/>
  <c r="H362" i="1"/>
  <c r="P361" i="1"/>
  <c r="O361" i="1"/>
  <c r="N361" i="1"/>
  <c r="M361" i="1"/>
  <c r="L361" i="1"/>
  <c r="K361" i="1"/>
  <c r="I361" i="1"/>
  <c r="H361" i="1"/>
  <c r="P360" i="1"/>
  <c r="O360" i="1"/>
  <c r="N360" i="1"/>
  <c r="M360" i="1"/>
  <c r="L360" i="1"/>
  <c r="K360" i="1"/>
  <c r="I360" i="1"/>
  <c r="H360" i="1"/>
  <c r="P359" i="1"/>
  <c r="O359" i="1"/>
  <c r="N359" i="1"/>
  <c r="M359" i="1"/>
  <c r="L359" i="1"/>
  <c r="K359" i="1"/>
  <c r="I359" i="1"/>
  <c r="H359" i="1"/>
  <c r="P358" i="1"/>
  <c r="O358" i="1"/>
  <c r="N358" i="1"/>
  <c r="M358" i="1"/>
  <c r="L358" i="1"/>
  <c r="K358" i="1"/>
  <c r="I358" i="1"/>
  <c r="H358" i="1"/>
  <c r="P357" i="1"/>
  <c r="O357" i="1"/>
  <c r="N357" i="1"/>
  <c r="M357" i="1"/>
  <c r="L357" i="1"/>
  <c r="K357" i="1"/>
  <c r="I357" i="1"/>
  <c r="H357" i="1"/>
  <c r="P356" i="1"/>
  <c r="O356" i="1"/>
  <c r="N356" i="1"/>
  <c r="M356" i="1"/>
  <c r="L356" i="1"/>
  <c r="K356" i="1"/>
  <c r="I356" i="1"/>
  <c r="H356" i="1"/>
  <c r="P355" i="1"/>
  <c r="O355" i="1"/>
  <c r="N355" i="1"/>
  <c r="M355" i="1"/>
  <c r="L355" i="1"/>
  <c r="K355" i="1"/>
  <c r="I355" i="1"/>
  <c r="H355" i="1"/>
  <c r="P354" i="1"/>
  <c r="O354" i="1"/>
  <c r="N354" i="1"/>
  <c r="M354" i="1"/>
  <c r="L354" i="1"/>
  <c r="K354" i="1"/>
  <c r="I354" i="1"/>
  <c r="H354" i="1"/>
  <c r="P353" i="1"/>
  <c r="O353" i="1"/>
  <c r="N353" i="1"/>
  <c r="M353" i="1"/>
  <c r="L353" i="1"/>
  <c r="K353" i="1"/>
  <c r="I353" i="1"/>
  <c r="H353" i="1"/>
  <c r="P352" i="1"/>
  <c r="O352" i="1"/>
  <c r="N352" i="1"/>
  <c r="M352" i="1"/>
  <c r="L352" i="1"/>
  <c r="K352" i="1"/>
  <c r="I352" i="1"/>
  <c r="H352" i="1"/>
  <c r="P351" i="1"/>
  <c r="O351" i="1"/>
  <c r="N351" i="1"/>
  <c r="M351" i="1"/>
  <c r="L351" i="1"/>
  <c r="K351" i="1"/>
  <c r="I351" i="1"/>
  <c r="H351" i="1"/>
  <c r="P350" i="1"/>
  <c r="O350" i="1"/>
  <c r="N350" i="1"/>
  <c r="M350" i="1"/>
  <c r="L350" i="1"/>
  <c r="K350" i="1"/>
  <c r="I350" i="1"/>
  <c r="H350" i="1"/>
  <c r="P349" i="1"/>
  <c r="O349" i="1"/>
  <c r="N349" i="1"/>
  <c r="M349" i="1"/>
  <c r="L349" i="1"/>
  <c r="K349" i="1"/>
  <c r="I349" i="1"/>
  <c r="H349" i="1"/>
  <c r="P348" i="1"/>
  <c r="O348" i="1"/>
  <c r="N348" i="1"/>
  <c r="M348" i="1"/>
  <c r="L348" i="1"/>
  <c r="K348" i="1"/>
  <c r="I348" i="1"/>
  <c r="H348" i="1"/>
  <c r="P347" i="1"/>
  <c r="O347" i="1"/>
  <c r="N347" i="1"/>
  <c r="M347" i="1"/>
  <c r="L347" i="1"/>
  <c r="K347" i="1"/>
  <c r="I347" i="1"/>
  <c r="H347" i="1"/>
  <c r="P346" i="1"/>
  <c r="O346" i="1"/>
  <c r="N346" i="1"/>
  <c r="M346" i="1"/>
  <c r="L346" i="1"/>
  <c r="K346" i="1"/>
  <c r="I346" i="1"/>
  <c r="H346" i="1"/>
  <c r="P345" i="1"/>
  <c r="O345" i="1"/>
  <c r="N345" i="1"/>
  <c r="M345" i="1"/>
  <c r="L345" i="1"/>
  <c r="K345" i="1"/>
  <c r="I345" i="1"/>
  <c r="H345" i="1"/>
  <c r="P344" i="1"/>
  <c r="O344" i="1"/>
  <c r="N344" i="1"/>
  <c r="M344" i="1"/>
  <c r="L344" i="1"/>
  <c r="K344" i="1"/>
  <c r="I344" i="1"/>
  <c r="H344" i="1"/>
  <c r="P343" i="1"/>
  <c r="O343" i="1"/>
  <c r="N343" i="1"/>
  <c r="M343" i="1"/>
  <c r="L343" i="1"/>
  <c r="K343" i="1"/>
  <c r="I343" i="1"/>
  <c r="H343" i="1"/>
  <c r="P342" i="1"/>
  <c r="O342" i="1"/>
  <c r="N342" i="1"/>
  <c r="M342" i="1"/>
  <c r="L342" i="1"/>
  <c r="K342" i="1"/>
  <c r="I342" i="1"/>
  <c r="H342" i="1"/>
  <c r="P341" i="1"/>
  <c r="O341" i="1"/>
  <c r="N341" i="1"/>
  <c r="M341" i="1"/>
  <c r="L341" i="1"/>
  <c r="K341" i="1"/>
  <c r="I341" i="1"/>
  <c r="H341" i="1"/>
  <c r="P340" i="1"/>
  <c r="O340" i="1"/>
  <c r="N340" i="1"/>
  <c r="M340" i="1"/>
  <c r="L340" i="1"/>
  <c r="K340" i="1"/>
  <c r="I340" i="1"/>
  <c r="H340" i="1"/>
  <c r="P339" i="1"/>
  <c r="O339" i="1"/>
  <c r="N339" i="1"/>
  <c r="M339" i="1"/>
  <c r="L339" i="1"/>
  <c r="K339" i="1"/>
  <c r="I339" i="1"/>
  <c r="H339" i="1"/>
  <c r="P338" i="1"/>
  <c r="O338" i="1"/>
  <c r="N338" i="1"/>
  <c r="M338" i="1"/>
  <c r="L338" i="1"/>
  <c r="K338" i="1"/>
  <c r="I338" i="1"/>
  <c r="H338" i="1"/>
  <c r="P337" i="1"/>
  <c r="O337" i="1"/>
  <c r="N337" i="1"/>
  <c r="M337" i="1"/>
  <c r="L337" i="1"/>
  <c r="K337" i="1"/>
  <c r="I337" i="1"/>
  <c r="H337" i="1"/>
  <c r="P336" i="1"/>
  <c r="O336" i="1"/>
  <c r="N336" i="1"/>
  <c r="M336" i="1"/>
  <c r="L336" i="1"/>
  <c r="K336" i="1"/>
  <c r="I336" i="1"/>
  <c r="H336" i="1"/>
  <c r="P335" i="1"/>
  <c r="O335" i="1"/>
  <c r="N335" i="1"/>
  <c r="M335" i="1"/>
  <c r="L335" i="1"/>
  <c r="K335" i="1"/>
  <c r="I335" i="1"/>
  <c r="H335" i="1"/>
  <c r="P334" i="1"/>
  <c r="O334" i="1"/>
  <c r="N334" i="1"/>
  <c r="M334" i="1"/>
  <c r="L334" i="1"/>
  <c r="K334" i="1"/>
  <c r="I334" i="1"/>
  <c r="H334" i="1"/>
  <c r="P333" i="1"/>
  <c r="O333" i="1"/>
  <c r="N333" i="1"/>
  <c r="M333" i="1"/>
  <c r="L333" i="1"/>
  <c r="K333" i="1"/>
  <c r="I333" i="1"/>
  <c r="H333" i="1"/>
  <c r="P332" i="1"/>
  <c r="O332" i="1"/>
  <c r="N332" i="1"/>
  <c r="M332" i="1"/>
  <c r="L332" i="1"/>
  <c r="K332" i="1"/>
  <c r="I332" i="1"/>
  <c r="H332" i="1"/>
  <c r="P331" i="1"/>
  <c r="O331" i="1"/>
  <c r="N331" i="1"/>
  <c r="M331" i="1"/>
  <c r="L331" i="1"/>
  <c r="K331" i="1"/>
  <c r="I331" i="1"/>
  <c r="H331" i="1"/>
  <c r="P330" i="1"/>
  <c r="O330" i="1"/>
  <c r="N330" i="1"/>
  <c r="M330" i="1"/>
  <c r="L330" i="1"/>
  <c r="K330" i="1"/>
  <c r="I330" i="1"/>
  <c r="H330" i="1"/>
  <c r="P329" i="1"/>
  <c r="O329" i="1"/>
  <c r="N329" i="1"/>
  <c r="M329" i="1"/>
  <c r="L329" i="1"/>
  <c r="K329" i="1"/>
  <c r="I329" i="1"/>
  <c r="H329" i="1"/>
  <c r="P328" i="1"/>
  <c r="O328" i="1"/>
  <c r="N328" i="1"/>
  <c r="M328" i="1"/>
  <c r="L328" i="1"/>
  <c r="K328" i="1"/>
  <c r="I328" i="1"/>
  <c r="H328" i="1"/>
  <c r="P327" i="1"/>
  <c r="O327" i="1"/>
  <c r="N327" i="1"/>
  <c r="M327" i="1"/>
  <c r="L327" i="1"/>
  <c r="K327" i="1"/>
  <c r="I327" i="1"/>
  <c r="H327" i="1"/>
  <c r="P326" i="1"/>
  <c r="O326" i="1"/>
  <c r="N326" i="1"/>
  <c r="M326" i="1"/>
  <c r="L326" i="1"/>
  <c r="K326" i="1"/>
  <c r="I326" i="1"/>
  <c r="H326" i="1"/>
  <c r="P325" i="1"/>
  <c r="O325" i="1"/>
  <c r="N325" i="1"/>
  <c r="M325" i="1"/>
  <c r="L325" i="1"/>
  <c r="K325" i="1"/>
  <c r="I325" i="1"/>
  <c r="H325" i="1"/>
  <c r="P324" i="1"/>
  <c r="O324" i="1"/>
  <c r="N324" i="1"/>
  <c r="M324" i="1"/>
  <c r="L324" i="1"/>
  <c r="K324" i="1"/>
  <c r="I324" i="1"/>
  <c r="H324" i="1"/>
  <c r="P323" i="1"/>
  <c r="O323" i="1"/>
  <c r="N323" i="1"/>
  <c r="M323" i="1"/>
  <c r="L323" i="1"/>
  <c r="K323" i="1"/>
  <c r="I323" i="1"/>
  <c r="H323" i="1"/>
  <c r="P322" i="1"/>
  <c r="O322" i="1"/>
  <c r="N322" i="1"/>
  <c r="M322" i="1"/>
  <c r="L322" i="1"/>
  <c r="K322" i="1"/>
  <c r="I322" i="1"/>
  <c r="H322" i="1"/>
  <c r="P321" i="1"/>
  <c r="O321" i="1"/>
  <c r="N321" i="1"/>
  <c r="M321" i="1"/>
  <c r="L321" i="1"/>
  <c r="K321" i="1"/>
  <c r="I321" i="1"/>
  <c r="H321" i="1"/>
  <c r="P320" i="1"/>
  <c r="O320" i="1"/>
  <c r="N320" i="1"/>
  <c r="M320" i="1"/>
  <c r="L320" i="1"/>
  <c r="K320" i="1"/>
  <c r="I320" i="1"/>
  <c r="H320" i="1"/>
  <c r="P319" i="1"/>
  <c r="O319" i="1"/>
  <c r="N319" i="1"/>
  <c r="M319" i="1"/>
  <c r="L319" i="1"/>
  <c r="K319" i="1"/>
  <c r="I319" i="1"/>
  <c r="H319" i="1"/>
  <c r="P318" i="1"/>
  <c r="O318" i="1"/>
  <c r="N318" i="1"/>
  <c r="M318" i="1"/>
  <c r="L318" i="1"/>
  <c r="K318" i="1"/>
  <c r="I318" i="1"/>
  <c r="H318" i="1"/>
  <c r="P317" i="1"/>
  <c r="O317" i="1"/>
  <c r="N317" i="1"/>
  <c r="M317" i="1"/>
  <c r="L317" i="1"/>
  <c r="K317" i="1"/>
  <c r="I317" i="1"/>
  <c r="H317" i="1"/>
  <c r="P316" i="1"/>
  <c r="O316" i="1"/>
  <c r="N316" i="1"/>
  <c r="M316" i="1"/>
  <c r="L316" i="1"/>
  <c r="K316" i="1"/>
  <c r="I316" i="1"/>
  <c r="H316" i="1"/>
  <c r="P315" i="1"/>
  <c r="O315" i="1"/>
  <c r="N315" i="1"/>
  <c r="M315" i="1"/>
  <c r="L315" i="1"/>
  <c r="K315" i="1"/>
  <c r="I315" i="1"/>
  <c r="H315" i="1"/>
  <c r="P314" i="1"/>
  <c r="O314" i="1"/>
  <c r="N314" i="1"/>
  <c r="M314" i="1"/>
  <c r="L314" i="1"/>
  <c r="K314" i="1"/>
  <c r="I314" i="1"/>
  <c r="H314" i="1"/>
  <c r="P313" i="1"/>
  <c r="O313" i="1"/>
  <c r="N313" i="1"/>
  <c r="M313" i="1"/>
  <c r="L313" i="1"/>
  <c r="K313" i="1"/>
  <c r="I313" i="1"/>
  <c r="H313" i="1"/>
  <c r="P312" i="1"/>
  <c r="O312" i="1"/>
  <c r="N312" i="1"/>
  <c r="M312" i="1"/>
  <c r="L312" i="1"/>
  <c r="K312" i="1"/>
  <c r="I312" i="1"/>
  <c r="H312" i="1"/>
  <c r="P311" i="1"/>
  <c r="O311" i="1"/>
  <c r="N311" i="1"/>
  <c r="M311" i="1"/>
  <c r="L311" i="1"/>
  <c r="K311" i="1"/>
  <c r="I311" i="1"/>
  <c r="H311" i="1"/>
  <c r="P310" i="1"/>
  <c r="O310" i="1"/>
  <c r="N310" i="1"/>
  <c r="M310" i="1"/>
  <c r="L310" i="1"/>
  <c r="K310" i="1"/>
  <c r="I310" i="1"/>
  <c r="H310" i="1"/>
  <c r="P309" i="1"/>
  <c r="O309" i="1"/>
  <c r="N309" i="1"/>
  <c r="M309" i="1"/>
  <c r="L309" i="1"/>
  <c r="K309" i="1"/>
  <c r="I309" i="1"/>
  <c r="H309" i="1"/>
  <c r="P308" i="1"/>
  <c r="O308" i="1"/>
  <c r="N308" i="1"/>
  <c r="M308" i="1"/>
  <c r="L308" i="1"/>
  <c r="K308" i="1"/>
  <c r="I308" i="1"/>
  <c r="H308" i="1"/>
  <c r="P307" i="1"/>
  <c r="O307" i="1"/>
  <c r="N307" i="1"/>
  <c r="M307" i="1"/>
  <c r="L307" i="1"/>
  <c r="K307" i="1"/>
  <c r="I307" i="1"/>
  <c r="H307" i="1"/>
  <c r="P306" i="1"/>
  <c r="O306" i="1"/>
  <c r="N306" i="1"/>
  <c r="M306" i="1"/>
  <c r="L306" i="1"/>
  <c r="K306" i="1"/>
  <c r="I306" i="1"/>
  <c r="H306" i="1"/>
  <c r="P305" i="1"/>
  <c r="O305" i="1"/>
  <c r="N305" i="1"/>
  <c r="M305" i="1"/>
  <c r="L305" i="1"/>
  <c r="K305" i="1"/>
  <c r="I305" i="1"/>
  <c r="H305" i="1"/>
  <c r="P304" i="1"/>
  <c r="O304" i="1"/>
  <c r="N304" i="1"/>
  <c r="M304" i="1"/>
  <c r="L304" i="1"/>
  <c r="K304" i="1"/>
  <c r="I304" i="1"/>
  <c r="H304" i="1"/>
  <c r="P303" i="1"/>
  <c r="O303" i="1"/>
  <c r="N303" i="1"/>
  <c r="M303" i="1"/>
  <c r="L303" i="1"/>
  <c r="K303" i="1"/>
  <c r="I303" i="1"/>
  <c r="H303" i="1"/>
  <c r="P302" i="1"/>
  <c r="O302" i="1"/>
  <c r="N302" i="1"/>
  <c r="M302" i="1"/>
  <c r="L302" i="1"/>
  <c r="K302" i="1"/>
  <c r="I302" i="1"/>
  <c r="H302" i="1"/>
  <c r="P301" i="1"/>
  <c r="O301" i="1"/>
  <c r="N301" i="1"/>
  <c r="M301" i="1"/>
  <c r="L301" i="1"/>
  <c r="K301" i="1"/>
  <c r="I301" i="1"/>
  <c r="H301" i="1"/>
  <c r="P300" i="1"/>
  <c r="O300" i="1"/>
  <c r="N300" i="1"/>
  <c r="M300" i="1"/>
  <c r="L300" i="1"/>
  <c r="K300" i="1"/>
  <c r="I300" i="1"/>
  <c r="H300" i="1"/>
  <c r="P299" i="1"/>
  <c r="O299" i="1"/>
  <c r="N299" i="1"/>
  <c r="M299" i="1"/>
  <c r="L299" i="1"/>
  <c r="K299" i="1"/>
  <c r="I299" i="1"/>
  <c r="H299" i="1"/>
  <c r="P298" i="1"/>
  <c r="O298" i="1"/>
  <c r="N298" i="1"/>
  <c r="M298" i="1"/>
  <c r="L298" i="1"/>
  <c r="K298" i="1"/>
  <c r="I298" i="1"/>
  <c r="H298" i="1"/>
  <c r="P297" i="1"/>
  <c r="O297" i="1"/>
  <c r="N297" i="1"/>
  <c r="M297" i="1"/>
  <c r="L297" i="1"/>
  <c r="K297" i="1"/>
  <c r="I297" i="1"/>
  <c r="H297" i="1"/>
  <c r="P296" i="1"/>
  <c r="O296" i="1"/>
  <c r="N296" i="1"/>
  <c r="M296" i="1"/>
  <c r="L296" i="1"/>
  <c r="K296" i="1"/>
  <c r="I296" i="1"/>
  <c r="H296" i="1"/>
  <c r="P295" i="1"/>
  <c r="O295" i="1"/>
  <c r="N295" i="1"/>
  <c r="M295" i="1"/>
  <c r="L295" i="1"/>
  <c r="K295" i="1"/>
  <c r="I295" i="1"/>
  <c r="H295" i="1"/>
  <c r="P294" i="1"/>
  <c r="O294" i="1"/>
  <c r="N294" i="1"/>
  <c r="M294" i="1"/>
  <c r="L294" i="1"/>
  <c r="K294" i="1"/>
  <c r="I294" i="1"/>
  <c r="H294" i="1"/>
  <c r="P293" i="1"/>
  <c r="O293" i="1"/>
  <c r="N293" i="1"/>
  <c r="M293" i="1"/>
  <c r="L293" i="1"/>
  <c r="K293" i="1"/>
  <c r="I293" i="1"/>
  <c r="H293" i="1"/>
  <c r="P292" i="1"/>
  <c r="O292" i="1"/>
  <c r="N292" i="1"/>
  <c r="M292" i="1"/>
  <c r="L292" i="1"/>
  <c r="K292" i="1"/>
  <c r="I292" i="1"/>
  <c r="H292" i="1"/>
  <c r="P291" i="1"/>
  <c r="O291" i="1"/>
  <c r="N291" i="1"/>
  <c r="M291" i="1"/>
  <c r="L291" i="1"/>
  <c r="K291" i="1"/>
  <c r="I291" i="1"/>
  <c r="H291" i="1"/>
  <c r="P290" i="1"/>
  <c r="O290" i="1"/>
  <c r="N290" i="1"/>
  <c r="M290" i="1"/>
  <c r="L290" i="1"/>
  <c r="K290" i="1"/>
  <c r="I290" i="1"/>
  <c r="H290" i="1"/>
  <c r="P289" i="1"/>
  <c r="O289" i="1"/>
  <c r="N289" i="1"/>
  <c r="M289" i="1"/>
  <c r="L289" i="1"/>
  <c r="K289" i="1"/>
  <c r="I289" i="1"/>
  <c r="H289" i="1"/>
  <c r="P288" i="1"/>
  <c r="O288" i="1"/>
  <c r="N288" i="1"/>
  <c r="M288" i="1"/>
  <c r="L288" i="1"/>
  <c r="K288" i="1"/>
  <c r="I288" i="1"/>
  <c r="H288" i="1"/>
  <c r="P287" i="1"/>
  <c r="O287" i="1"/>
  <c r="N287" i="1"/>
  <c r="M287" i="1"/>
  <c r="L287" i="1"/>
  <c r="K287" i="1"/>
  <c r="I287" i="1"/>
  <c r="H287" i="1"/>
  <c r="P286" i="1"/>
  <c r="O286" i="1"/>
  <c r="N286" i="1"/>
  <c r="M286" i="1"/>
  <c r="L286" i="1"/>
  <c r="K286" i="1"/>
  <c r="I286" i="1"/>
  <c r="H286" i="1"/>
  <c r="P285" i="1"/>
  <c r="O285" i="1"/>
  <c r="N285" i="1"/>
  <c r="M285" i="1"/>
  <c r="L285" i="1"/>
  <c r="K285" i="1"/>
  <c r="I285" i="1"/>
  <c r="H285" i="1"/>
  <c r="P284" i="1"/>
  <c r="O284" i="1"/>
  <c r="N284" i="1"/>
  <c r="M284" i="1"/>
  <c r="L284" i="1"/>
  <c r="K284" i="1"/>
  <c r="I284" i="1"/>
  <c r="H284" i="1"/>
  <c r="P283" i="1"/>
  <c r="O283" i="1"/>
  <c r="N283" i="1"/>
  <c r="M283" i="1"/>
  <c r="L283" i="1"/>
  <c r="K283" i="1"/>
  <c r="I283" i="1"/>
  <c r="H283" i="1"/>
  <c r="P282" i="1"/>
  <c r="O282" i="1"/>
  <c r="N282" i="1"/>
  <c r="M282" i="1"/>
  <c r="L282" i="1"/>
  <c r="K282" i="1"/>
  <c r="I282" i="1"/>
  <c r="H282" i="1"/>
  <c r="P281" i="1"/>
  <c r="O281" i="1"/>
  <c r="N281" i="1"/>
  <c r="M281" i="1"/>
  <c r="L281" i="1"/>
  <c r="K281" i="1"/>
  <c r="I281" i="1"/>
  <c r="H281" i="1"/>
  <c r="P280" i="1"/>
  <c r="O280" i="1"/>
  <c r="N280" i="1"/>
  <c r="M280" i="1"/>
  <c r="L280" i="1"/>
  <c r="K280" i="1"/>
  <c r="I280" i="1"/>
  <c r="H280" i="1"/>
  <c r="P279" i="1"/>
  <c r="O279" i="1"/>
  <c r="N279" i="1"/>
  <c r="M279" i="1"/>
  <c r="L279" i="1"/>
  <c r="K279" i="1"/>
  <c r="I279" i="1"/>
  <c r="H279" i="1"/>
  <c r="P278" i="1"/>
  <c r="O278" i="1"/>
  <c r="N278" i="1"/>
  <c r="M278" i="1"/>
  <c r="L278" i="1"/>
  <c r="K278" i="1"/>
  <c r="I278" i="1"/>
  <c r="H278" i="1"/>
  <c r="P277" i="1"/>
  <c r="O277" i="1"/>
  <c r="N277" i="1"/>
  <c r="M277" i="1"/>
  <c r="L277" i="1"/>
  <c r="K277" i="1"/>
  <c r="I277" i="1"/>
  <c r="H277" i="1"/>
  <c r="P276" i="1"/>
  <c r="O276" i="1"/>
  <c r="N276" i="1"/>
  <c r="M276" i="1"/>
  <c r="L276" i="1"/>
  <c r="K276" i="1"/>
  <c r="I276" i="1"/>
  <c r="H276" i="1"/>
  <c r="P275" i="1"/>
  <c r="O275" i="1"/>
  <c r="N275" i="1"/>
  <c r="M275" i="1"/>
  <c r="L275" i="1"/>
  <c r="K275" i="1"/>
  <c r="I275" i="1"/>
  <c r="H275" i="1"/>
  <c r="P274" i="1"/>
  <c r="O274" i="1"/>
  <c r="N274" i="1"/>
  <c r="M274" i="1"/>
  <c r="L274" i="1"/>
  <c r="K274" i="1"/>
  <c r="I274" i="1"/>
  <c r="H274" i="1"/>
  <c r="P273" i="1"/>
  <c r="O273" i="1"/>
  <c r="N273" i="1"/>
  <c r="M273" i="1"/>
  <c r="L273" i="1"/>
  <c r="K273" i="1"/>
  <c r="I273" i="1"/>
  <c r="H273" i="1"/>
  <c r="P272" i="1"/>
  <c r="O272" i="1"/>
  <c r="N272" i="1"/>
  <c r="M272" i="1"/>
  <c r="L272" i="1"/>
  <c r="K272" i="1"/>
  <c r="I272" i="1"/>
  <c r="H272" i="1"/>
  <c r="P271" i="1"/>
  <c r="O271" i="1"/>
  <c r="N271" i="1"/>
  <c r="M271" i="1"/>
  <c r="L271" i="1"/>
  <c r="K271" i="1"/>
  <c r="I271" i="1"/>
  <c r="H271" i="1"/>
  <c r="P270" i="1"/>
  <c r="O270" i="1"/>
  <c r="N270" i="1"/>
  <c r="M270" i="1"/>
  <c r="L270" i="1"/>
  <c r="K270" i="1"/>
  <c r="I270" i="1"/>
  <c r="H270" i="1"/>
  <c r="P269" i="1"/>
  <c r="O269" i="1"/>
  <c r="N269" i="1"/>
  <c r="M269" i="1"/>
  <c r="L269" i="1"/>
  <c r="K269" i="1"/>
  <c r="I269" i="1"/>
  <c r="H269" i="1"/>
  <c r="P268" i="1"/>
  <c r="O268" i="1"/>
  <c r="N268" i="1"/>
  <c r="M268" i="1"/>
  <c r="L268" i="1"/>
  <c r="K268" i="1"/>
  <c r="I268" i="1"/>
  <c r="H268" i="1"/>
  <c r="P267" i="1"/>
  <c r="O267" i="1"/>
  <c r="N267" i="1"/>
  <c r="M267" i="1"/>
  <c r="L267" i="1"/>
  <c r="K267" i="1"/>
  <c r="I267" i="1"/>
  <c r="H267" i="1"/>
  <c r="P266" i="1"/>
  <c r="O266" i="1"/>
  <c r="N266" i="1"/>
  <c r="M266" i="1"/>
  <c r="L266" i="1"/>
  <c r="K266" i="1"/>
  <c r="I266" i="1"/>
  <c r="H266" i="1"/>
  <c r="P265" i="1"/>
  <c r="O265" i="1"/>
  <c r="N265" i="1"/>
  <c r="M265" i="1"/>
  <c r="L265" i="1"/>
  <c r="K265" i="1"/>
  <c r="I265" i="1"/>
  <c r="H265" i="1"/>
  <c r="P264" i="1"/>
  <c r="O264" i="1"/>
  <c r="N264" i="1"/>
  <c r="M264" i="1"/>
  <c r="L264" i="1"/>
  <c r="K264" i="1"/>
  <c r="I264" i="1"/>
  <c r="H264" i="1"/>
  <c r="P263" i="1"/>
  <c r="O263" i="1"/>
  <c r="N263" i="1"/>
  <c r="M263" i="1"/>
  <c r="L263" i="1"/>
  <c r="K263" i="1"/>
  <c r="I263" i="1"/>
  <c r="H263" i="1"/>
  <c r="P262" i="1"/>
  <c r="O262" i="1"/>
  <c r="N262" i="1"/>
  <c r="M262" i="1"/>
  <c r="L262" i="1"/>
  <c r="K262" i="1"/>
  <c r="I262" i="1"/>
  <c r="H262" i="1"/>
  <c r="P261" i="1"/>
  <c r="O261" i="1"/>
  <c r="N261" i="1"/>
  <c r="M261" i="1"/>
  <c r="L261" i="1"/>
  <c r="K261" i="1"/>
  <c r="I261" i="1"/>
  <c r="H261" i="1"/>
  <c r="P260" i="1"/>
  <c r="O260" i="1"/>
  <c r="N260" i="1"/>
  <c r="M260" i="1"/>
  <c r="L260" i="1"/>
  <c r="K260" i="1"/>
  <c r="I260" i="1"/>
  <c r="H260" i="1"/>
  <c r="P259" i="1"/>
  <c r="O259" i="1"/>
  <c r="N259" i="1"/>
  <c r="M259" i="1"/>
  <c r="L259" i="1"/>
  <c r="K259" i="1"/>
  <c r="I259" i="1"/>
  <c r="H259" i="1"/>
  <c r="P258" i="1"/>
  <c r="O258" i="1"/>
  <c r="N258" i="1"/>
  <c r="M258" i="1"/>
  <c r="L258" i="1"/>
  <c r="K258" i="1"/>
  <c r="I258" i="1"/>
  <c r="H258" i="1"/>
  <c r="P257" i="1"/>
  <c r="O257" i="1"/>
  <c r="N257" i="1"/>
  <c r="M257" i="1"/>
  <c r="L257" i="1"/>
  <c r="K257" i="1"/>
  <c r="I257" i="1"/>
  <c r="H257" i="1"/>
  <c r="P256" i="1"/>
  <c r="O256" i="1"/>
  <c r="N256" i="1"/>
  <c r="M256" i="1"/>
  <c r="L256" i="1"/>
  <c r="K256" i="1"/>
  <c r="I256" i="1"/>
  <c r="H256" i="1"/>
  <c r="P255" i="1"/>
  <c r="O255" i="1"/>
  <c r="N255" i="1"/>
  <c r="M255" i="1"/>
  <c r="L255" i="1"/>
  <c r="K255" i="1"/>
  <c r="I255" i="1"/>
  <c r="H255" i="1"/>
  <c r="P254" i="1"/>
  <c r="O254" i="1"/>
  <c r="N254" i="1"/>
  <c r="M254" i="1"/>
  <c r="L254" i="1"/>
  <c r="K254" i="1"/>
  <c r="I254" i="1"/>
  <c r="H254" i="1"/>
  <c r="P253" i="1"/>
  <c r="O253" i="1"/>
  <c r="N253" i="1"/>
  <c r="M253" i="1"/>
  <c r="L253" i="1"/>
  <c r="K253" i="1"/>
  <c r="I253" i="1"/>
  <c r="H253" i="1"/>
  <c r="P252" i="1"/>
  <c r="O252" i="1"/>
  <c r="N252" i="1"/>
  <c r="M252" i="1"/>
  <c r="L252" i="1"/>
  <c r="K252" i="1"/>
  <c r="I252" i="1"/>
  <c r="H252" i="1"/>
  <c r="P251" i="1"/>
  <c r="O251" i="1"/>
  <c r="N251" i="1"/>
  <c r="M251" i="1"/>
  <c r="L251" i="1"/>
  <c r="K251" i="1"/>
  <c r="I251" i="1"/>
  <c r="H251" i="1"/>
  <c r="P250" i="1"/>
  <c r="O250" i="1"/>
  <c r="N250" i="1"/>
  <c r="M250" i="1"/>
  <c r="L250" i="1"/>
  <c r="K250" i="1"/>
  <c r="I250" i="1"/>
  <c r="H250" i="1"/>
  <c r="P249" i="1"/>
  <c r="O249" i="1"/>
  <c r="N249" i="1"/>
  <c r="M249" i="1"/>
  <c r="L249" i="1"/>
  <c r="K249" i="1"/>
  <c r="I249" i="1"/>
  <c r="H249" i="1"/>
  <c r="P248" i="1"/>
  <c r="O248" i="1"/>
  <c r="N248" i="1"/>
  <c r="M248" i="1"/>
  <c r="L248" i="1"/>
  <c r="K248" i="1"/>
  <c r="I248" i="1"/>
  <c r="H248" i="1"/>
  <c r="P247" i="1"/>
  <c r="O247" i="1"/>
  <c r="N247" i="1"/>
  <c r="M247" i="1"/>
  <c r="L247" i="1"/>
  <c r="K247" i="1"/>
  <c r="I247" i="1"/>
  <c r="H247" i="1"/>
  <c r="P246" i="1"/>
  <c r="O246" i="1"/>
  <c r="N246" i="1"/>
  <c r="M246" i="1"/>
  <c r="L246" i="1"/>
  <c r="K246" i="1"/>
  <c r="I246" i="1"/>
  <c r="H246" i="1"/>
  <c r="P245" i="1"/>
  <c r="O245" i="1"/>
  <c r="N245" i="1"/>
  <c r="M245" i="1"/>
  <c r="L245" i="1"/>
  <c r="K245" i="1"/>
  <c r="I245" i="1"/>
  <c r="H245" i="1"/>
  <c r="P244" i="1"/>
  <c r="O244" i="1"/>
  <c r="N244" i="1"/>
  <c r="M244" i="1"/>
  <c r="L244" i="1"/>
  <c r="K244" i="1"/>
  <c r="I244" i="1"/>
  <c r="H244" i="1"/>
  <c r="P243" i="1"/>
  <c r="O243" i="1"/>
  <c r="N243" i="1"/>
  <c r="M243" i="1"/>
  <c r="L243" i="1"/>
  <c r="K243" i="1"/>
  <c r="I243" i="1"/>
  <c r="H243" i="1"/>
  <c r="P242" i="1"/>
  <c r="O242" i="1"/>
  <c r="N242" i="1"/>
  <c r="M242" i="1"/>
  <c r="L242" i="1"/>
  <c r="K242" i="1"/>
  <c r="I242" i="1"/>
  <c r="H242" i="1"/>
  <c r="P241" i="1"/>
  <c r="O241" i="1"/>
  <c r="N241" i="1"/>
  <c r="M241" i="1"/>
  <c r="L241" i="1"/>
  <c r="K241" i="1"/>
  <c r="I241" i="1"/>
  <c r="H241" i="1"/>
  <c r="P240" i="1"/>
  <c r="O240" i="1"/>
  <c r="N240" i="1"/>
  <c r="M240" i="1"/>
  <c r="L240" i="1"/>
  <c r="K240" i="1"/>
  <c r="I240" i="1"/>
  <c r="H240" i="1"/>
  <c r="P239" i="1"/>
  <c r="O239" i="1"/>
  <c r="N239" i="1"/>
  <c r="M239" i="1"/>
  <c r="L239" i="1"/>
  <c r="K239" i="1"/>
  <c r="I239" i="1"/>
  <c r="H239" i="1"/>
  <c r="P238" i="1"/>
  <c r="O238" i="1"/>
  <c r="N238" i="1"/>
  <c r="M238" i="1"/>
  <c r="L238" i="1"/>
  <c r="K238" i="1"/>
  <c r="I238" i="1"/>
  <c r="H238" i="1"/>
  <c r="P237" i="1"/>
  <c r="O237" i="1"/>
  <c r="N237" i="1"/>
  <c r="M237" i="1"/>
  <c r="L237" i="1"/>
  <c r="K237" i="1"/>
  <c r="I237" i="1"/>
  <c r="H237" i="1"/>
  <c r="P236" i="1"/>
  <c r="O236" i="1"/>
  <c r="N236" i="1"/>
  <c r="M236" i="1"/>
  <c r="L236" i="1"/>
  <c r="K236" i="1"/>
  <c r="I236" i="1"/>
  <c r="H236" i="1"/>
  <c r="P235" i="1"/>
  <c r="O235" i="1"/>
  <c r="N235" i="1"/>
  <c r="M235" i="1"/>
  <c r="L235" i="1"/>
  <c r="K235" i="1"/>
  <c r="I235" i="1"/>
  <c r="H235" i="1"/>
  <c r="P234" i="1"/>
  <c r="O234" i="1"/>
  <c r="N234" i="1"/>
  <c r="M234" i="1"/>
  <c r="L234" i="1"/>
  <c r="K234" i="1"/>
  <c r="I234" i="1"/>
  <c r="H234" i="1"/>
  <c r="P233" i="1"/>
  <c r="O233" i="1"/>
  <c r="N233" i="1"/>
  <c r="M233" i="1"/>
  <c r="L233" i="1"/>
  <c r="K233" i="1"/>
  <c r="I233" i="1"/>
  <c r="H233" i="1"/>
  <c r="P232" i="1"/>
  <c r="O232" i="1"/>
  <c r="N232" i="1"/>
  <c r="M232" i="1"/>
  <c r="L232" i="1"/>
  <c r="K232" i="1"/>
  <c r="I232" i="1"/>
  <c r="H232" i="1"/>
  <c r="P231" i="1"/>
  <c r="O231" i="1"/>
  <c r="N231" i="1"/>
  <c r="M231" i="1"/>
  <c r="L231" i="1"/>
  <c r="K231" i="1"/>
  <c r="I231" i="1"/>
  <c r="H231" i="1"/>
  <c r="P230" i="1"/>
  <c r="O230" i="1"/>
  <c r="N230" i="1"/>
  <c r="M230" i="1"/>
  <c r="L230" i="1"/>
  <c r="K230" i="1"/>
  <c r="I230" i="1"/>
  <c r="H230" i="1"/>
  <c r="P229" i="1"/>
  <c r="O229" i="1"/>
  <c r="N229" i="1"/>
  <c r="M229" i="1"/>
  <c r="L229" i="1"/>
  <c r="K229" i="1"/>
  <c r="I229" i="1"/>
  <c r="H229" i="1"/>
  <c r="P228" i="1"/>
  <c r="O228" i="1"/>
  <c r="N228" i="1"/>
  <c r="M228" i="1"/>
  <c r="L228" i="1"/>
  <c r="K228" i="1"/>
  <c r="I228" i="1"/>
  <c r="H228" i="1"/>
  <c r="P227" i="1"/>
  <c r="O227" i="1"/>
  <c r="N227" i="1"/>
  <c r="M227" i="1"/>
  <c r="L227" i="1"/>
  <c r="K227" i="1"/>
  <c r="I227" i="1"/>
  <c r="H227" i="1"/>
  <c r="P226" i="1"/>
  <c r="O226" i="1"/>
  <c r="N226" i="1"/>
  <c r="M226" i="1"/>
  <c r="L226" i="1"/>
  <c r="K226" i="1"/>
  <c r="I226" i="1"/>
  <c r="H226" i="1"/>
  <c r="P225" i="1"/>
  <c r="O225" i="1"/>
  <c r="N225" i="1"/>
  <c r="M225" i="1"/>
  <c r="L225" i="1"/>
  <c r="K225" i="1"/>
  <c r="I225" i="1"/>
  <c r="H225" i="1"/>
  <c r="P224" i="1"/>
  <c r="O224" i="1"/>
  <c r="N224" i="1"/>
  <c r="M224" i="1"/>
  <c r="L224" i="1"/>
  <c r="K224" i="1"/>
  <c r="I224" i="1"/>
  <c r="H224" i="1"/>
  <c r="P223" i="1"/>
  <c r="O223" i="1"/>
  <c r="N223" i="1"/>
  <c r="M223" i="1"/>
  <c r="L223" i="1"/>
  <c r="K223" i="1"/>
  <c r="I223" i="1"/>
  <c r="H223" i="1"/>
  <c r="P222" i="1"/>
  <c r="O222" i="1"/>
  <c r="N222" i="1"/>
  <c r="M222" i="1"/>
  <c r="L222" i="1"/>
  <c r="K222" i="1"/>
  <c r="I222" i="1"/>
  <c r="H222" i="1"/>
  <c r="P221" i="1"/>
  <c r="O221" i="1"/>
  <c r="N221" i="1"/>
  <c r="M221" i="1"/>
  <c r="L221" i="1"/>
  <c r="K221" i="1"/>
  <c r="I221" i="1"/>
  <c r="H221" i="1"/>
  <c r="P220" i="1"/>
  <c r="O220" i="1"/>
  <c r="N220" i="1"/>
  <c r="M220" i="1"/>
  <c r="L220" i="1"/>
  <c r="K220" i="1"/>
  <c r="I220" i="1"/>
  <c r="H220" i="1"/>
  <c r="P219" i="1"/>
  <c r="O219" i="1"/>
  <c r="N219" i="1"/>
  <c r="M219" i="1"/>
  <c r="L219" i="1"/>
  <c r="K219" i="1"/>
  <c r="I219" i="1"/>
  <c r="H219" i="1"/>
  <c r="P218" i="1"/>
  <c r="O218" i="1"/>
  <c r="N218" i="1"/>
  <c r="M218" i="1"/>
  <c r="L218" i="1"/>
  <c r="K218" i="1"/>
  <c r="I218" i="1"/>
  <c r="H218" i="1"/>
  <c r="P217" i="1"/>
  <c r="O217" i="1"/>
  <c r="N217" i="1"/>
  <c r="M217" i="1"/>
  <c r="L217" i="1"/>
  <c r="K217" i="1"/>
  <c r="I217" i="1"/>
  <c r="H217" i="1"/>
  <c r="P216" i="1"/>
  <c r="O216" i="1"/>
  <c r="N216" i="1"/>
  <c r="M216" i="1"/>
  <c r="L216" i="1"/>
  <c r="K216" i="1"/>
  <c r="I216" i="1"/>
  <c r="H216" i="1"/>
  <c r="P215" i="1"/>
  <c r="O215" i="1"/>
  <c r="N215" i="1"/>
  <c r="M215" i="1"/>
  <c r="L215" i="1"/>
  <c r="K215" i="1"/>
  <c r="I215" i="1"/>
  <c r="H215" i="1"/>
  <c r="P214" i="1"/>
  <c r="O214" i="1"/>
  <c r="N214" i="1"/>
  <c r="M214" i="1"/>
  <c r="L214" i="1"/>
  <c r="K214" i="1"/>
  <c r="I214" i="1"/>
  <c r="H214" i="1"/>
  <c r="P213" i="1"/>
  <c r="O213" i="1"/>
  <c r="N213" i="1"/>
  <c r="M213" i="1"/>
  <c r="L213" i="1"/>
  <c r="K213" i="1"/>
  <c r="I213" i="1"/>
  <c r="H213" i="1"/>
  <c r="P212" i="1"/>
  <c r="O212" i="1"/>
  <c r="N212" i="1"/>
  <c r="M212" i="1"/>
  <c r="L212" i="1"/>
  <c r="K212" i="1"/>
  <c r="I212" i="1"/>
  <c r="H212" i="1"/>
  <c r="P211" i="1"/>
  <c r="O211" i="1"/>
  <c r="N211" i="1"/>
  <c r="M211" i="1"/>
  <c r="L211" i="1"/>
  <c r="K211" i="1"/>
  <c r="I211" i="1"/>
  <c r="H211" i="1"/>
  <c r="P210" i="1"/>
  <c r="O210" i="1"/>
  <c r="N210" i="1"/>
  <c r="M210" i="1"/>
  <c r="L210" i="1"/>
  <c r="K210" i="1"/>
  <c r="I210" i="1"/>
  <c r="H210" i="1"/>
  <c r="P209" i="1"/>
  <c r="O209" i="1"/>
  <c r="N209" i="1"/>
  <c r="M209" i="1"/>
  <c r="L209" i="1"/>
  <c r="K209" i="1"/>
  <c r="I209" i="1"/>
  <c r="H209" i="1"/>
  <c r="P208" i="1"/>
  <c r="O208" i="1"/>
  <c r="N208" i="1"/>
  <c r="M208" i="1"/>
  <c r="L208" i="1"/>
  <c r="K208" i="1"/>
  <c r="I208" i="1"/>
  <c r="H208" i="1"/>
  <c r="P207" i="1"/>
  <c r="O207" i="1"/>
  <c r="N207" i="1"/>
  <c r="M207" i="1"/>
  <c r="L207" i="1"/>
  <c r="K207" i="1"/>
  <c r="I207" i="1"/>
  <c r="H207" i="1"/>
  <c r="P206" i="1"/>
  <c r="O206" i="1"/>
  <c r="N206" i="1"/>
  <c r="M206" i="1"/>
  <c r="L206" i="1"/>
  <c r="K206" i="1"/>
  <c r="I206" i="1"/>
  <c r="H206" i="1"/>
  <c r="P205" i="1"/>
  <c r="O205" i="1"/>
  <c r="N205" i="1"/>
  <c r="M205" i="1"/>
  <c r="L205" i="1"/>
  <c r="K205" i="1"/>
  <c r="I205" i="1"/>
  <c r="H205" i="1"/>
  <c r="P204" i="1"/>
  <c r="O204" i="1"/>
  <c r="N204" i="1"/>
  <c r="M204" i="1"/>
  <c r="L204" i="1"/>
  <c r="K204" i="1"/>
  <c r="I204" i="1"/>
  <c r="H204" i="1"/>
  <c r="P203" i="1"/>
  <c r="O203" i="1"/>
  <c r="N203" i="1"/>
  <c r="M203" i="1"/>
  <c r="L203" i="1"/>
  <c r="K203" i="1"/>
  <c r="I203" i="1"/>
  <c r="H203" i="1"/>
  <c r="P202" i="1"/>
  <c r="O202" i="1"/>
  <c r="N202" i="1"/>
  <c r="M202" i="1"/>
  <c r="L202" i="1"/>
  <c r="K202" i="1"/>
  <c r="I202" i="1"/>
  <c r="H202" i="1"/>
  <c r="P201" i="1"/>
  <c r="O201" i="1"/>
  <c r="N201" i="1"/>
  <c r="M201" i="1"/>
  <c r="L201" i="1"/>
  <c r="K201" i="1"/>
  <c r="I201" i="1"/>
  <c r="H201" i="1"/>
  <c r="P200" i="1"/>
  <c r="O200" i="1"/>
  <c r="N200" i="1"/>
  <c r="M200" i="1"/>
  <c r="L200" i="1"/>
  <c r="K200" i="1"/>
  <c r="I200" i="1"/>
  <c r="H200" i="1"/>
  <c r="P199" i="1"/>
  <c r="O199" i="1"/>
  <c r="N199" i="1"/>
  <c r="M199" i="1"/>
  <c r="L199" i="1"/>
  <c r="K199" i="1"/>
  <c r="I199" i="1"/>
  <c r="H199" i="1"/>
  <c r="P198" i="1"/>
  <c r="O198" i="1"/>
  <c r="N198" i="1"/>
  <c r="M198" i="1"/>
  <c r="L198" i="1"/>
  <c r="K198" i="1"/>
  <c r="I198" i="1"/>
  <c r="H198" i="1"/>
  <c r="P197" i="1"/>
  <c r="O197" i="1"/>
  <c r="N197" i="1"/>
  <c r="M197" i="1"/>
  <c r="L197" i="1"/>
  <c r="K197" i="1"/>
  <c r="I197" i="1"/>
  <c r="H197" i="1"/>
  <c r="P196" i="1"/>
  <c r="O196" i="1"/>
  <c r="N196" i="1"/>
  <c r="M196" i="1"/>
  <c r="L196" i="1"/>
  <c r="K196" i="1"/>
  <c r="I196" i="1"/>
  <c r="H196" i="1"/>
  <c r="P195" i="1"/>
  <c r="O195" i="1"/>
  <c r="N195" i="1"/>
  <c r="M195" i="1"/>
  <c r="L195" i="1"/>
  <c r="K195" i="1"/>
  <c r="I195" i="1"/>
  <c r="H195" i="1"/>
  <c r="P194" i="1"/>
  <c r="O194" i="1"/>
  <c r="N194" i="1"/>
  <c r="M194" i="1"/>
  <c r="L194" i="1"/>
  <c r="K194" i="1"/>
  <c r="I194" i="1"/>
  <c r="H194" i="1"/>
  <c r="P193" i="1"/>
  <c r="O193" i="1"/>
  <c r="N193" i="1"/>
  <c r="M193" i="1"/>
  <c r="L193" i="1"/>
  <c r="K193" i="1"/>
  <c r="I193" i="1"/>
  <c r="H193" i="1"/>
  <c r="P192" i="1"/>
  <c r="O192" i="1"/>
  <c r="N192" i="1"/>
  <c r="M192" i="1"/>
  <c r="L192" i="1"/>
  <c r="K192" i="1"/>
  <c r="I192" i="1"/>
  <c r="H192" i="1"/>
  <c r="P191" i="1"/>
  <c r="O191" i="1"/>
  <c r="N191" i="1"/>
  <c r="M191" i="1"/>
  <c r="L191" i="1"/>
  <c r="K191" i="1"/>
  <c r="I191" i="1"/>
  <c r="H191" i="1"/>
  <c r="P190" i="1"/>
  <c r="O190" i="1"/>
  <c r="N190" i="1"/>
  <c r="M190" i="1"/>
  <c r="L190" i="1"/>
  <c r="K190" i="1"/>
  <c r="I190" i="1"/>
  <c r="H190" i="1"/>
  <c r="P189" i="1"/>
  <c r="O189" i="1"/>
  <c r="N189" i="1"/>
  <c r="M189" i="1"/>
  <c r="L189" i="1"/>
  <c r="K189" i="1"/>
  <c r="I189" i="1"/>
  <c r="H189" i="1"/>
  <c r="P188" i="1"/>
  <c r="O188" i="1"/>
  <c r="N188" i="1"/>
  <c r="M188" i="1"/>
  <c r="L188" i="1"/>
  <c r="K188" i="1"/>
  <c r="I188" i="1"/>
  <c r="H188" i="1"/>
  <c r="P187" i="1"/>
  <c r="O187" i="1"/>
  <c r="N187" i="1"/>
  <c r="M187" i="1"/>
  <c r="L187" i="1"/>
  <c r="K187" i="1"/>
  <c r="I187" i="1"/>
  <c r="H187" i="1"/>
  <c r="P186" i="1"/>
  <c r="O186" i="1"/>
  <c r="N186" i="1"/>
  <c r="M186" i="1"/>
  <c r="L186" i="1"/>
  <c r="K186" i="1"/>
  <c r="I186" i="1"/>
  <c r="H186" i="1"/>
  <c r="P185" i="1"/>
  <c r="O185" i="1"/>
  <c r="N185" i="1"/>
  <c r="M185" i="1"/>
  <c r="L185" i="1"/>
  <c r="K185" i="1"/>
  <c r="I185" i="1"/>
  <c r="H185" i="1"/>
  <c r="P184" i="1"/>
  <c r="O184" i="1"/>
  <c r="N184" i="1"/>
  <c r="M184" i="1"/>
  <c r="L184" i="1"/>
  <c r="K184" i="1"/>
  <c r="I184" i="1"/>
  <c r="H184" i="1"/>
  <c r="P183" i="1"/>
  <c r="O183" i="1"/>
  <c r="N183" i="1"/>
  <c r="M183" i="1"/>
  <c r="L183" i="1"/>
  <c r="K183" i="1"/>
  <c r="I183" i="1"/>
  <c r="H183" i="1"/>
  <c r="P182" i="1"/>
  <c r="O182" i="1"/>
  <c r="N182" i="1"/>
  <c r="M182" i="1"/>
  <c r="L182" i="1"/>
  <c r="K182" i="1"/>
  <c r="I182" i="1"/>
  <c r="H182" i="1"/>
  <c r="P181" i="1"/>
  <c r="O181" i="1"/>
  <c r="N181" i="1"/>
  <c r="M181" i="1"/>
  <c r="L181" i="1"/>
  <c r="K181" i="1"/>
  <c r="I181" i="1"/>
  <c r="H181" i="1"/>
  <c r="P180" i="1"/>
  <c r="O180" i="1"/>
  <c r="N180" i="1"/>
  <c r="M180" i="1"/>
  <c r="L180" i="1"/>
  <c r="K180" i="1"/>
  <c r="I180" i="1"/>
  <c r="H180" i="1"/>
  <c r="P179" i="1"/>
  <c r="O179" i="1"/>
  <c r="N179" i="1"/>
  <c r="M179" i="1"/>
  <c r="L179" i="1"/>
  <c r="K179" i="1"/>
  <c r="I179" i="1"/>
  <c r="H179" i="1"/>
  <c r="P178" i="1"/>
  <c r="O178" i="1"/>
  <c r="N178" i="1"/>
  <c r="M178" i="1"/>
  <c r="L178" i="1"/>
  <c r="K178" i="1"/>
  <c r="I178" i="1"/>
  <c r="H178" i="1"/>
  <c r="P177" i="1"/>
  <c r="O177" i="1"/>
  <c r="N177" i="1"/>
  <c r="M177" i="1"/>
  <c r="L177" i="1"/>
  <c r="K177" i="1"/>
  <c r="I177" i="1"/>
  <c r="H177" i="1"/>
  <c r="P176" i="1"/>
  <c r="O176" i="1"/>
  <c r="N176" i="1"/>
  <c r="M176" i="1"/>
  <c r="L176" i="1"/>
  <c r="K176" i="1"/>
  <c r="I176" i="1"/>
  <c r="H176" i="1"/>
  <c r="P175" i="1"/>
  <c r="O175" i="1"/>
  <c r="N175" i="1"/>
  <c r="M175" i="1"/>
  <c r="L175" i="1"/>
  <c r="K175" i="1"/>
  <c r="I175" i="1"/>
  <c r="H175" i="1"/>
  <c r="P174" i="1"/>
  <c r="O174" i="1"/>
  <c r="N174" i="1"/>
  <c r="M174" i="1"/>
  <c r="L174" i="1"/>
  <c r="K174" i="1"/>
  <c r="I174" i="1"/>
  <c r="H174" i="1"/>
  <c r="P173" i="1"/>
  <c r="O173" i="1"/>
  <c r="N173" i="1"/>
  <c r="M173" i="1"/>
  <c r="L173" i="1"/>
  <c r="K173" i="1"/>
  <c r="I173" i="1"/>
  <c r="H173" i="1"/>
  <c r="P172" i="1"/>
  <c r="O172" i="1"/>
  <c r="N172" i="1"/>
  <c r="M172" i="1"/>
  <c r="L172" i="1"/>
  <c r="K172" i="1"/>
  <c r="I172" i="1"/>
  <c r="H172" i="1"/>
  <c r="P171" i="1"/>
  <c r="O171" i="1"/>
  <c r="N171" i="1"/>
  <c r="M171" i="1"/>
  <c r="L171" i="1"/>
  <c r="K171" i="1"/>
  <c r="I171" i="1"/>
  <c r="H171" i="1"/>
  <c r="P170" i="1"/>
  <c r="O170" i="1"/>
  <c r="N170" i="1"/>
  <c r="M170" i="1"/>
  <c r="L170" i="1"/>
  <c r="K170" i="1"/>
  <c r="I170" i="1"/>
  <c r="H170" i="1"/>
  <c r="P169" i="1"/>
  <c r="O169" i="1"/>
  <c r="N169" i="1"/>
  <c r="M169" i="1"/>
  <c r="L169" i="1"/>
  <c r="K169" i="1"/>
  <c r="I169" i="1"/>
  <c r="H169" i="1"/>
  <c r="P168" i="1"/>
  <c r="O168" i="1"/>
  <c r="N168" i="1"/>
  <c r="M168" i="1"/>
  <c r="L168" i="1"/>
  <c r="K168" i="1"/>
  <c r="I168" i="1"/>
  <c r="H168" i="1"/>
  <c r="P167" i="1"/>
  <c r="O167" i="1"/>
  <c r="N167" i="1"/>
  <c r="M167" i="1"/>
  <c r="L167" i="1"/>
  <c r="K167" i="1"/>
  <c r="I167" i="1"/>
  <c r="H167" i="1"/>
  <c r="P166" i="1"/>
  <c r="O166" i="1"/>
  <c r="N166" i="1"/>
  <c r="M166" i="1"/>
  <c r="L166" i="1"/>
  <c r="K166" i="1"/>
  <c r="I166" i="1"/>
  <c r="H166" i="1"/>
  <c r="P165" i="1"/>
  <c r="O165" i="1"/>
  <c r="N165" i="1"/>
  <c r="M165" i="1"/>
  <c r="L165" i="1"/>
  <c r="K165" i="1"/>
  <c r="I165" i="1"/>
  <c r="H165" i="1"/>
  <c r="P164" i="1"/>
  <c r="O164" i="1"/>
  <c r="N164" i="1"/>
  <c r="M164" i="1"/>
  <c r="L164" i="1"/>
  <c r="K164" i="1"/>
  <c r="I164" i="1"/>
  <c r="H164" i="1"/>
  <c r="P163" i="1"/>
  <c r="O163" i="1"/>
  <c r="N163" i="1"/>
  <c r="M163" i="1"/>
  <c r="L163" i="1"/>
  <c r="K163" i="1"/>
  <c r="I163" i="1"/>
  <c r="H163" i="1"/>
  <c r="P162" i="1"/>
  <c r="O162" i="1"/>
  <c r="N162" i="1"/>
  <c r="M162" i="1"/>
  <c r="L162" i="1"/>
  <c r="K162" i="1"/>
  <c r="I162" i="1"/>
  <c r="H162" i="1"/>
  <c r="P161" i="1"/>
  <c r="O161" i="1"/>
  <c r="N161" i="1"/>
  <c r="M161" i="1"/>
  <c r="L161" i="1"/>
  <c r="K161" i="1"/>
  <c r="I161" i="1"/>
  <c r="H161" i="1"/>
  <c r="P160" i="1"/>
  <c r="O160" i="1"/>
  <c r="N160" i="1"/>
  <c r="M160" i="1"/>
  <c r="L160" i="1"/>
  <c r="K160" i="1"/>
  <c r="I160" i="1"/>
  <c r="H160" i="1"/>
  <c r="P159" i="1"/>
  <c r="O159" i="1"/>
  <c r="N159" i="1"/>
  <c r="M159" i="1"/>
  <c r="L159" i="1"/>
  <c r="K159" i="1"/>
  <c r="I159" i="1"/>
  <c r="H159" i="1"/>
  <c r="P158" i="1"/>
  <c r="O158" i="1"/>
  <c r="N158" i="1"/>
  <c r="M158" i="1"/>
  <c r="L158" i="1"/>
  <c r="K158" i="1"/>
  <c r="I158" i="1"/>
  <c r="H158" i="1"/>
  <c r="P157" i="1"/>
  <c r="O157" i="1"/>
  <c r="N157" i="1"/>
  <c r="M157" i="1"/>
  <c r="L157" i="1"/>
  <c r="K157" i="1"/>
  <c r="I157" i="1"/>
  <c r="H157" i="1"/>
  <c r="P156" i="1"/>
  <c r="O156" i="1"/>
  <c r="N156" i="1"/>
  <c r="M156" i="1"/>
  <c r="L156" i="1"/>
  <c r="K156" i="1"/>
  <c r="I156" i="1"/>
  <c r="H156" i="1"/>
  <c r="P155" i="1"/>
  <c r="O155" i="1"/>
  <c r="N155" i="1"/>
  <c r="M155" i="1"/>
  <c r="L155" i="1"/>
  <c r="K155" i="1"/>
  <c r="I155" i="1"/>
  <c r="H155" i="1"/>
  <c r="P154" i="1"/>
  <c r="O154" i="1"/>
  <c r="N154" i="1"/>
  <c r="M154" i="1"/>
  <c r="L154" i="1"/>
  <c r="K154" i="1"/>
  <c r="I154" i="1"/>
  <c r="H154" i="1"/>
  <c r="P153" i="1"/>
  <c r="O153" i="1"/>
  <c r="N153" i="1"/>
  <c r="M153" i="1"/>
  <c r="L153" i="1"/>
  <c r="K153" i="1"/>
  <c r="I153" i="1"/>
  <c r="H153" i="1"/>
  <c r="P152" i="1"/>
  <c r="O152" i="1"/>
  <c r="N152" i="1"/>
  <c r="M152" i="1"/>
  <c r="L152" i="1"/>
  <c r="K152" i="1"/>
  <c r="I152" i="1"/>
  <c r="H152" i="1"/>
  <c r="P151" i="1"/>
  <c r="O151" i="1"/>
  <c r="N151" i="1"/>
  <c r="M151" i="1"/>
  <c r="L151" i="1"/>
  <c r="K151" i="1"/>
  <c r="I151" i="1"/>
  <c r="H151" i="1"/>
  <c r="P150" i="1"/>
  <c r="O150" i="1"/>
  <c r="N150" i="1"/>
  <c r="M150" i="1"/>
  <c r="L150" i="1"/>
  <c r="K150" i="1"/>
  <c r="I150" i="1"/>
  <c r="H150" i="1"/>
  <c r="P149" i="1"/>
  <c r="O149" i="1"/>
  <c r="N149" i="1"/>
  <c r="M149" i="1"/>
  <c r="L149" i="1"/>
  <c r="K149" i="1"/>
  <c r="I149" i="1"/>
  <c r="H149" i="1"/>
  <c r="P148" i="1"/>
  <c r="O148" i="1"/>
  <c r="N148" i="1"/>
  <c r="M148" i="1"/>
  <c r="L148" i="1"/>
  <c r="K148" i="1"/>
  <c r="I148" i="1"/>
  <c r="H148" i="1"/>
  <c r="P147" i="1"/>
  <c r="O147" i="1"/>
  <c r="N147" i="1"/>
  <c r="M147" i="1"/>
  <c r="L147" i="1"/>
  <c r="K147" i="1"/>
  <c r="I147" i="1"/>
  <c r="H147" i="1"/>
  <c r="P146" i="1"/>
  <c r="O146" i="1"/>
  <c r="N146" i="1"/>
  <c r="M146" i="1"/>
  <c r="L146" i="1"/>
  <c r="K146" i="1"/>
  <c r="I146" i="1"/>
  <c r="H146" i="1"/>
  <c r="P145" i="1"/>
  <c r="O145" i="1"/>
  <c r="N145" i="1"/>
  <c r="M145" i="1"/>
  <c r="L145" i="1"/>
  <c r="K145" i="1"/>
  <c r="I145" i="1"/>
  <c r="H145" i="1"/>
  <c r="P144" i="1"/>
  <c r="O144" i="1"/>
  <c r="N144" i="1"/>
  <c r="M144" i="1"/>
  <c r="L144" i="1"/>
  <c r="K144" i="1"/>
  <c r="I144" i="1"/>
  <c r="H144" i="1"/>
  <c r="P143" i="1"/>
  <c r="O143" i="1"/>
  <c r="N143" i="1"/>
  <c r="M143" i="1"/>
  <c r="L143" i="1"/>
  <c r="K143" i="1"/>
  <c r="I143" i="1"/>
  <c r="H143" i="1"/>
  <c r="P142" i="1"/>
  <c r="O142" i="1"/>
  <c r="N142" i="1"/>
  <c r="M142" i="1"/>
  <c r="L142" i="1"/>
  <c r="K142" i="1"/>
  <c r="I142" i="1"/>
  <c r="H142" i="1"/>
  <c r="P141" i="1"/>
  <c r="O141" i="1"/>
  <c r="N141" i="1"/>
  <c r="M141" i="1"/>
  <c r="L141" i="1"/>
  <c r="K141" i="1"/>
  <c r="I141" i="1"/>
  <c r="H141" i="1"/>
  <c r="P140" i="1"/>
  <c r="O140" i="1"/>
  <c r="N140" i="1"/>
  <c r="M140" i="1"/>
  <c r="L140" i="1"/>
  <c r="K140" i="1"/>
  <c r="I140" i="1"/>
  <c r="H140" i="1"/>
  <c r="P139" i="1"/>
  <c r="O139" i="1"/>
  <c r="N139" i="1"/>
  <c r="M139" i="1"/>
  <c r="L139" i="1"/>
  <c r="K139" i="1"/>
  <c r="I139" i="1"/>
  <c r="H139" i="1"/>
  <c r="P138" i="1"/>
  <c r="O138" i="1"/>
  <c r="N138" i="1"/>
  <c r="M138" i="1"/>
  <c r="L138" i="1"/>
  <c r="K138" i="1"/>
  <c r="I138" i="1"/>
  <c r="H138" i="1"/>
  <c r="P137" i="1"/>
  <c r="O137" i="1"/>
  <c r="N137" i="1"/>
  <c r="M137" i="1"/>
  <c r="L137" i="1"/>
  <c r="K137" i="1"/>
  <c r="I137" i="1"/>
  <c r="H137" i="1"/>
  <c r="P136" i="1"/>
  <c r="O136" i="1"/>
  <c r="N136" i="1"/>
  <c r="M136" i="1"/>
  <c r="L136" i="1"/>
  <c r="K136" i="1"/>
  <c r="I136" i="1"/>
  <c r="H136" i="1"/>
  <c r="P135" i="1"/>
  <c r="O135" i="1"/>
  <c r="N135" i="1"/>
  <c r="M135" i="1"/>
  <c r="L135" i="1"/>
  <c r="K135" i="1"/>
  <c r="I135" i="1"/>
  <c r="H135" i="1"/>
  <c r="P134" i="1"/>
  <c r="O134" i="1"/>
  <c r="N134" i="1"/>
  <c r="M134" i="1"/>
  <c r="L134" i="1"/>
  <c r="K134" i="1"/>
  <c r="I134" i="1"/>
  <c r="H134" i="1"/>
  <c r="P133" i="1"/>
  <c r="O133" i="1"/>
  <c r="N133" i="1"/>
  <c r="M133" i="1"/>
  <c r="L133" i="1"/>
  <c r="K133" i="1"/>
  <c r="I133" i="1"/>
  <c r="H133" i="1"/>
  <c r="P132" i="1"/>
  <c r="O132" i="1"/>
  <c r="N132" i="1"/>
  <c r="M132" i="1"/>
  <c r="L132" i="1"/>
  <c r="K132" i="1"/>
  <c r="I132" i="1"/>
  <c r="H132" i="1"/>
  <c r="P131" i="1"/>
  <c r="O131" i="1"/>
  <c r="N131" i="1"/>
  <c r="M131" i="1"/>
  <c r="L131" i="1"/>
  <c r="K131" i="1"/>
  <c r="I131" i="1"/>
  <c r="H131" i="1"/>
  <c r="P130" i="1"/>
  <c r="O130" i="1"/>
  <c r="N130" i="1"/>
  <c r="M130" i="1"/>
  <c r="L130" i="1"/>
  <c r="K130" i="1"/>
  <c r="I130" i="1"/>
  <c r="H130" i="1"/>
  <c r="P129" i="1"/>
  <c r="O129" i="1"/>
  <c r="N129" i="1"/>
  <c r="M129" i="1"/>
  <c r="L129" i="1"/>
  <c r="K129" i="1"/>
  <c r="I129" i="1"/>
  <c r="H129" i="1"/>
  <c r="P128" i="1"/>
  <c r="O128" i="1"/>
  <c r="N128" i="1"/>
  <c r="M128" i="1"/>
  <c r="L128" i="1"/>
  <c r="K128" i="1"/>
  <c r="I128" i="1"/>
  <c r="H128" i="1"/>
  <c r="P127" i="1"/>
  <c r="O127" i="1"/>
  <c r="N127" i="1"/>
  <c r="M127" i="1"/>
  <c r="L127" i="1"/>
  <c r="K127" i="1"/>
  <c r="I127" i="1"/>
  <c r="H127" i="1"/>
  <c r="P126" i="1"/>
  <c r="O126" i="1"/>
  <c r="N126" i="1"/>
  <c r="M126" i="1"/>
  <c r="L126" i="1"/>
  <c r="K126" i="1"/>
  <c r="I126" i="1"/>
  <c r="H126" i="1"/>
  <c r="P125" i="1"/>
  <c r="O125" i="1"/>
  <c r="N125" i="1"/>
  <c r="M125" i="1"/>
  <c r="L125" i="1"/>
  <c r="K125" i="1"/>
  <c r="I125" i="1"/>
  <c r="H125" i="1"/>
  <c r="P124" i="1"/>
  <c r="O124" i="1"/>
  <c r="N124" i="1"/>
  <c r="M124" i="1"/>
  <c r="L124" i="1"/>
  <c r="K124" i="1"/>
  <c r="I124" i="1"/>
  <c r="H124" i="1"/>
  <c r="P123" i="1"/>
  <c r="O123" i="1"/>
  <c r="N123" i="1"/>
  <c r="M123" i="1"/>
  <c r="L123" i="1"/>
  <c r="K123" i="1"/>
  <c r="I123" i="1"/>
  <c r="H123" i="1"/>
  <c r="P122" i="1"/>
  <c r="O122" i="1"/>
  <c r="N122" i="1"/>
  <c r="M122" i="1"/>
  <c r="L122" i="1"/>
  <c r="K122" i="1"/>
  <c r="I122" i="1"/>
  <c r="H122" i="1"/>
  <c r="P121" i="1"/>
  <c r="O121" i="1"/>
  <c r="N121" i="1"/>
  <c r="M121" i="1"/>
  <c r="L121" i="1"/>
  <c r="K121" i="1"/>
  <c r="I121" i="1"/>
  <c r="H121" i="1"/>
  <c r="P120" i="1"/>
  <c r="O120" i="1"/>
  <c r="N120" i="1"/>
  <c r="M120" i="1"/>
  <c r="L120" i="1"/>
  <c r="K120" i="1"/>
  <c r="I120" i="1"/>
  <c r="H120" i="1"/>
  <c r="P119" i="1"/>
  <c r="O119" i="1"/>
  <c r="N119" i="1"/>
  <c r="M119" i="1"/>
  <c r="L119" i="1"/>
  <c r="K119" i="1"/>
  <c r="I119" i="1"/>
  <c r="H119" i="1"/>
  <c r="P118" i="1"/>
  <c r="O118" i="1"/>
  <c r="N118" i="1"/>
  <c r="M118" i="1"/>
  <c r="L118" i="1"/>
  <c r="K118" i="1"/>
  <c r="I118" i="1"/>
  <c r="H118" i="1"/>
  <c r="P117" i="1"/>
  <c r="O117" i="1"/>
  <c r="N117" i="1"/>
  <c r="M117" i="1"/>
  <c r="L117" i="1"/>
  <c r="K117" i="1"/>
  <c r="I117" i="1"/>
  <c r="H117" i="1"/>
  <c r="P116" i="1"/>
  <c r="O116" i="1"/>
  <c r="N116" i="1"/>
  <c r="M116" i="1"/>
  <c r="L116" i="1"/>
  <c r="K116" i="1"/>
  <c r="I116" i="1"/>
  <c r="H116" i="1"/>
  <c r="P115" i="1"/>
  <c r="O115" i="1"/>
  <c r="N115" i="1"/>
  <c r="M115" i="1"/>
  <c r="L115" i="1"/>
  <c r="K115" i="1"/>
  <c r="I115" i="1"/>
  <c r="H115" i="1"/>
  <c r="P114" i="1"/>
  <c r="O114" i="1"/>
  <c r="N114" i="1"/>
  <c r="M114" i="1"/>
  <c r="L114" i="1"/>
  <c r="K114" i="1"/>
  <c r="I114" i="1"/>
  <c r="H114" i="1"/>
  <c r="P113" i="1"/>
  <c r="O113" i="1"/>
  <c r="N113" i="1"/>
  <c r="M113" i="1"/>
  <c r="L113" i="1"/>
  <c r="K113" i="1"/>
  <c r="I113" i="1"/>
  <c r="H113" i="1"/>
  <c r="P112" i="1"/>
  <c r="O112" i="1"/>
  <c r="N112" i="1"/>
  <c r="M112" i="1"/>
  <c r="L112" i="1"/>
  <c r="K112" i="1"/>
  <c r="I112" i="1"/>
  <c r="H112" i="1"/>
  <c r="P111" i="1"/>
  <c r="O111" i="1"/>
  <c r="N111" i="1"/>
  <c r="M111" i="1"/>
  <c r="L111" i="1"/>
  <c r="K111" i="1"/>
  <c r="I111" i="1"/>
  <c r="H111" i="1"/>
  <c r="P110" i="1"/>
  <c r="O110" i="1"/>
  <c r="N110" i="1"/>
  <c r="M110" i="1"/>
  <c r="L110" i="1"/>
  <c r="K110" i="1"/>
  <c r="I110" i="1"/>
  <c r="H110" i="1"/>
  <c r="P109" i="1"/>
  <c r="O109" i="1"/>
  <c r="N109" i="1"/>
  <c r="M109" i="1"/>
  <c r="L109" i="1"/>
  <c r="K109" i="1"/>
  <c r="I109" i="1"/>
  <c r="H109" i="1"/>
  <c r="P108" i="1"/>
  <c r="O108" i="1"/>
  <c r="N108" i="1"/>
  <c r="M108" i="1"/>
  <c r="L108" i="1"/>
  <c r="K108" i="1"/>
  <c r="I108" i="1"/>
  <c r="H108" i="1"/>
  <c r="P107" i="1"/>
  <c r="O107" i="1"/>
  <c r="N107" i="1"/>
  <c r="M107" i="1"/>
  <c r="L107" i="1"/>
  <c r="K107" i="1"/>
  <c r="I107" i="1"/>
  <c r="H107" i="1"/>
  <c r="P106" i="1"/>
  <c r="O106" i="1"/>
  <c r="N106" i="1"/>
  <c r="M106" i="1"/>
  <c r="L106" i="1"/>
  <c r="K106" i="1"/>
  <c r="I106" i="1"/>
  <c r="H106" i="1"/>
  <c r="P105" i="1"/>
  <c r="O105" i="1"/>
  <c r="N105" i="1"/>
  <c r="M105" i="1"/>
  <c r="L105" i="1"/>
  <c r="K105" i="1"/>
  <c r="I105" i="1"/>
  <c r="H105" i="1"/>
  <c r="P104" i="1"/>
  <c r="O104" i="1"/>
  <c r="N104" i="1"/>
  <c r="M104" i="1"/>
  <c r="L104" i="1"/>
  <c r="K104" i="1"/>
  <c r="I104" i="1"/>
  <c r="H104" i="1"/>
  <c r="P103" i="1"/>
  <c r="O103" i="1"/>
  <c r="N103" i="1"/>
  <c r="M103" i="1"/>
  <c r="L103" i="1"/>
  <c r="K103" i="1"/>
  <c r="I103" i="1"/>
  <c r="H103" i="1"/>
  <c r="P102" i="1"/>
  <c r="O102" i="1"/>
  <c r="N102" i="1"/>
  <c r="M102" i="1"/>
  <c r="L102" i="1"/>
  <c r="K102" i="1"/>
  <c r="I102" i="1"/>
  <c r="H102" i="1"/>
  <c r="P101" i="1"/>
  <c r="O101" i="1"/>
  <c r="N101" i="1"/>
  <c r="M101" i="1"/>
  <c r="L101" i="1"/>
  <c r="K101" i="1"/>
  <c r="I101" i="1"/>
  <c r="H101" i="1"/>
  <c r="P100" i="1"/>
  <c r="O100" i="1"/>
  <c r="N100" i="1"/>
  <c r="M100" i="1"/>
  <c r="L100" i="1"/>
  <c r="K100" i="1"/>
  <c r="I100" i="1"/>
  <c r="H100" i="1"/>
  <c r="P99" i="1"/>
  <c r="O99" i="1"/>
  <c r="N99" i="1"/>
  <c r="M99" i="1"/>
  <c r="L99" i="1"/>
  <c r="K99" i="1"/>
  <c r="I99" i="1"/>
  <c r="H99" i="1"/>
  <c r="P98" i="1"/>
  <c r="O98" i="1"/>
  <c r="N98" i="1"/>
  <c r="M98" i="1"/>
  <c r="L98" i="1"/>
  <c r="K98" i="1"/>
  <c r="I98" i="1"/>
  <c r="H98" i="1"/>
  <c r="P97" i="1"/>
  <c r="O97" i="1"/>
  <c r="N97" i="1"/>
  <c r="M97" i="1"/>
  <c r="L97" i="1"/>
  <c r="K97" i="1"/>
  <c r="I97" i="1"/>
  <c r="H97" i="1"/>
  <c r="P96" i="1"/>
  <c r="O96" i="1"/>
  <c r="N96" i="1"/>
  <c r="M96" i="1"/>
  <c r="L96" i="1"/>
  <c r="K96" i="1"/>
  <c r="I96" i="1"/>
  <c r="H96" i="1"/>
  <c r="P95" i="1"/>
  <c r="O95" i="1"/>
  <c r="N95" i="1"/>
  <c r="M95" i="1"/>
  <c r="L95" i="1"/>
  <c r="K95" i="1"/>
  <c r="I95" i="1"/>
  <c r="H95" i="1"/>
  <c r="P94" i="1"/>
  <c r="O94" i="1"/>
  <c r="N94" i="1"/>
  <c r="M94" i="1"/>
  <c r="L94" i="1"/>
  <c r="K94" i="1"/>
  <c r="I94" i="1"/>
  <c r="H94" i="1"/>
  <c r="P93" i="1"/>
  <c r="O93" i="1"/>
  <c r="N93" i="1"/>
  <c r="M93" i="1"/>
  <c r="L93" i="1"/>
  <c r="K93" i="1"/>
  <c r="I93" i="1"/>
  <c r="H93" i="1"/>
  <c r="P92" i="1"/>
  <c r="O92" i="1"/>
  <c r="N92" i="1"/>
  <c r="M92" i="1"/>
  <c r="L92" i="1"/>
  <c r="K92" i="1"/>
  <c r="I92" i="1"/>
  <c r="H92" i="1"/>
  <c r="P91" i="1"/>
  <c r="O91" i="1"/>
  <c r="N91" i="1"/>
  <c r="M91" i="1"/>
  <c r="L91" i="1"/>
  <c r="K91" i="1"/>
  <c r="I91" i="1"/>
  <c r="H91" i="1"/>
  <c r="P90" i="1"/>
  <c r="O90" i="1"/>
  <c r="N90" i="1"/>
  <c r="M90" i="1"/>
  <c r="L90" i="1"/>
  <c r="K90" i="1"/>
  <c r="I90" i="1"/>
  <c r="H90" i="1"/>
  <c r="P89" i="1"/>
  <c r="O89" i="1"/>
  <c r="N89" i="1"/>
  <c r="M89" i="1"/>
  <c r="L89" i="1"/>
  <c r="K89" i="1"/>
  <c r="I89" i="1"/>
  <c r="H89" i="1"/>
  <c r="P88" i="1"/>
  <c r="O88" i="1"/>
  <c r="N88" i="1"/>
  <c r="M88" i="1"/>
  <c r="L88" i="1"/>
  <c r="K88" i="1"/>
  <c r="I88" i="1"/>
  <c r="H88" i="1"/>
  <c r="P87" i="1"/>
  <c r="O87" i="1"/>
  <c r="N87" i="1"/>
  <c r="M87" i="1"/>
  <c r="L87" i="1"/>
  <c r="K87" i="1"/>
  <c r="I87" i="1"/>
  <c r="H87" i="1"/>
  <c r="P86" i="1"/>
  <c r="O86" i="1"/>
  <c r="N86" i="1"/>
  <c r="M86" i="1"/>
  <c r="L86" i="1"/>
  <c r="K86" i="1"/>
  <c r="I86" i="1"/>
  <c r="H86" i="1"/>
  <c r="P85" i="1"/>
  <c r="O85" i="1"/>
  <c r="N85" i="1"/>
  <c r="M85" i="1"/>
  <c r="L85" i="1"/>
  <c r="K85" i="1"/>
  <c r="I85" i="1"/>
  <c r="H85" i="1"/>
  <c r="P84" i="1"/>
  <c r="O84" i="1"/>
  <c r="N84" i="1"/>
  <c r="M84" i="1"/>
  <c r="L84" i="1"/>
  <c r="K84" i="1"/>
  <c r="I84" i="1"/>
  <c r="H84" i="1"/>
  <c r="P83" i="1"/>
  <c r="O83" i="1"/>
  <c r="N83" i="1"/>
  <c r="M83" i="1"/>
  <c r="L83" i="1"/>
  <c r="K83" i="1"/>
  <c r="I83" i="1"/>
  <c r="H83" i="1"/>
  <c r="P82" i="1"/>
  <c r="O82" i="1"/>
  <c r="N82" i="1"/>
  <c r="M82" i="1"/>
  <c r="L82" i="1"/>
  <c r="K82" i="1"/>
  <c r="I82" i="1"/>
  <c r="H82" i="1"/>
  <c r="P81" i="1"/>
  <c r="O81" i="1"/>
  <c r="N81" i="1"/>
  <c r="M81" i="1"/>
  <c r="L81" i="1"/>
  <c r="K81" i="1"/>
  <c r="I81" i="1"/>
  <c r="H81" i="1"/>
  <c r="P80" i="1"/>
  <c r="O80" i="1"/>
  <c r="N80" i="1"/>
  <c r="M80" i="1"/>
  <c r="L80" i="1"/>
  <c r="K80" i="1"/>
  <c r="I80" i="1"/>
  <c r="H80" i="1"/>
  <c r="P79" i="1"/>
  <c r="O79" i="1"/>
  <c r="N79" i="1"/>
  <c r="M79" i="1"/>
  <c r="L79" i="1"/>
  <c r="K79" i="1"/>
  <c r="I79" i="1"/>
  <c r="H79" i="1"/>
  <c r="P78" i="1"/>
  <c r="O78" i="1"/>
  <c r="N78" i="1"/>
  <c r="M78" i="1"/>
  <c r="L78" i="1"/>
  <c r="K78" i="1"/>
  <c r="I78" i="1"/>
  <c r="H78" i="1"/>
  <c r="P77" i="1"/>
  <c r="O77" i="1"/>
  <c r="N77" i="1"/>
  <c r="M77" i="1"/>
  <c r="L77" i="1"/>
  <c r="K77" i="1"/>
  <c r="I77" i="1"/>
  <c r="H77" i="1"/>
  <c r="P76" i="1"/>
  <c r="O76" i="1"/>
  <c r="N76" i="1"/>
  <c r="M76" i="1"/>
  <c r="L76" i="1"/>
  <c r="K76" i="1"/>
  <c r="I76" i="1"/>
  <c r="H76" i="1"/>
  <c r="P75" i="1"/>
  <c r="O75" i="1"/>
  <c r="N75" i="1"/>
  <c r="M75" i="1"/>
  <c r="L75" i="1"/>
  <c r="K75" i="1"/>
  <c r="I75" i="1"/>
  <c r="H75" i="1"/>
  <c r="P74" i="1"/>
  <c r="O74" i="1"/>
  <c r="N74" i="1"/>
  <c r="M74" i="1"/>
  <c r="L74" i="1"/>
  <c r="K74" i="1"/>
  <c r="I74" i="1"/>
  <c r="H74" i="1"/>
  <c r="P73" i="1"/>
  <c r="O73" i="1"/>
  <c r="N73" i="1"/>
  <c r="M73" i="1"/>
  <c r="L73" i="1"/>
  <c r="K73" i="1"/>
  <c r="I73" i="1"/>
  <c r="H73" i="1"/>
  <c r="P72" i="1"/>
  <c r="O72" i="1"/>
  <c r="N72" i="1"/>
  <c r="M72" i="1"/>
  <c r="L72" i="1"/>
  <c r="K72" i="1"/>
  <c r="I72" i="1"/>
  <c r="H72" i="1"/>
  <c r="P71" i="1"/>
  <c r="O71" i="1"/>
  <c r="N71" i="1"/>
  <c r="M71" i="1"/>
  <c r="L71" i="1"/>
  <c r="K71" i="1"/>
  <c r="I71" i="1"/>
  <c r="H71" i="1"/>
  <c r="P70" i="1"/>
  <c r="O70" i="1"/>
  <c r="N70" i="1"/>
  <c r="M70" i="1"/>
  <c r="L70" i="1"/>
  <c r="K70" i="1"/>
  <c r="I70" i="1"/>
  <c r="H70" i="1"/>
  <c r="P69" i="1"/>
  <c r="O69" i="1"/>
  <c r="N69" i="1"/>
  <c r="M69" i="1"/>
  <c r="L69" i="1"/>
  <c r="K69" i="1"/>
  <c r="I69" i="1"/>
  <c r="H69" i="1"/>
  <c r="P68" i="1"/>
  <c r="O68" i="1"/>
  <c r="N68" i="1"/>
  <c r="M68" i="1"/>
  <c r="L68" i="1"/>
  <c r="K68" i="1"/>
  <c r="I68" i="1"/>
  <c r="H68" i="1"/>
  <c r="P67" i="1"/>
  <c r="O67" i="1"/>
  <c r="N67" i="1"/>
  <c r="M67" i="1"/>
  <c r="L67" i="1"/>
  <c r="K67" i="1"/>
  <c r="I67" i="1"/>
  <c r="H67" i="1"/>
  <c r="P66" i="1"/>
  <c r="O66" i="1"/>
  <c r="N66" i="1"/>
  <c r="M66" i="1"/>
  <c r="L66" i="1"/>
  <c r="K66" i="1"/>
  <c r="I66" i="1"/>
  <c r="H66" i="1"/>
  <c r="P65" i="1"/>
  <c r="O65" i="1"/>
  <c r="N65" i="1"/>
  <c r="M65" i="1"/>
  <c r="L65" i="1"/>
  <c r="K65" i="1"/>
  <c r="I65" i="1"/>
  <c r="H65" i="1"/>
  <c r="P64" i="1"/>
  <c r="O64" i="1"/>
  <c r="N64" i="1"/>
  <c r="M64" i="1"/>
  <c r="L64" i="1"/>
  <c r="K64" i="1"/>
  <c r="I64" i="1"/>
  <c r="H64" i="1"/>
  <c r="P63" i="1"/>
  <c r="O63" i="1"/>
  <c r="N63" i="1"/>
  <c r="M63" i="1"/>
  <c r="L63" i="1"/>
  <c r="K63" i="1"/>
  <c r="I63" i="1"/>
  <c r="H63" i="1"/>
  <c r="P62" i="1"/>
  <c r="O62" i="1"/>
  <c r="N62" i="1"/>
  <c r="M62" i="1"/>
  <c r="L62" i="1"/>
  <c r="K62" i="1"/>
  <c r="I62" i="1"/>
  <c r="H62" i="1"/>
  <c r="P61" i="1"/>
  <c r="O61" i="1"/>
  <c r="N61" i="1"/>
  <c r="M61" i="1"/>
  <c r="L61" i="1"/>
  <c r="K61" i="1"/>
  <c r="I61" i="1"/>
  <c r="H61" i="1"/>
  <c r="P60" i="1"/>
  <c r="O60" i="1"/>
  <c r="N60" i="1"/>
  <c r="M60" i="1"/>
  <c r="L60" i="1"/>
  <c r="K60" i="1"/>
  <c r="I60" i="1"/>
  <c r="H60" i="1"/>
  <c r="P59" i="1"/>
  <c r="O59" i="1"/>
  <c r="N59" i="1"/>
  <c r="M59" i="1"/>
  <c r="L59" i="1"/>
  <c r="K59" i="1"/>
  <c r="I59" i="1"/>
  <c r="H59" i="1"/>
  <c r="P58" i="1"/>
  <c r="O58" i="1"/>
  <c r="N58" i="1"/>
  <c r="M58" i="1"/>
  <c r="L58" i="1"/>
  <c r="K58" i="1"/>
  <c r="I58" i="1"/>
  <c r="H58" i="1"/>
  <c r="P57" i="1"/>
  <c r="O57" i="1"/>
  <c r="N57" i="1"/>
  <c r="M57" i="1"/>
  <c r="L57" i="1"/>
  <c r="K57" i="1"/>
  <c r="I57" i="1"/>
  <c r="H57" i="1"/>
  <c r="P56" i="1"/>
  <c r="O56" i="1"/>
  <c r="N56" i="1"/>
  <c r="M56" i="1"/>
  <c r="L56" i="1"/>
  <c r="K56" i="1"/>
  <c r="I56" i="1"/>
  <c r="H56" i="1"/>
  <c r="P55" i="1"/>
  <c r="O55" i="1"/>
  <c r="N55" i="1"/>
  <c r="M55" i="1"/>
  <c r="L55" i="1"/>
  <c r="K55" i="1"/>
  <c r="I55" i="1"/>
  <c r="H55" i="1"/>
  <c r="P54" i="1"/>
  <c r="O54" i="1"/>
  <c r="N54" i="1"/>
  <c r="M54" i="1"/>
  <c r="L54" i="1"/>
  <c r="K54" i="1"/>
  <c r="I54" i="1"/>
  <c r="H54" i="1"/>
  <c r="P53" i="1"/>
  <c r="O53" i="1"/>
  <c r="N53" i="1"/>
  <c r="M53" i="1"/>
  <c r="L53" i="1"/>
  <c r="K53" i="1"/>
  <c r="I53" i="1"/>
  <c r="H53" i="1"/>
  <c r="P52" i="1"/>
  <c r="O52" i="1"/>
  <c r="N52" i="1"/>
  <c r="M52" i="1"/>
  <c r="L52" i="1"/>
  <c r="K52" i="1"/>
  <c r="I52" i="1"/>
  <c r="H52" i="1"/>
  <c r="P51" i="1"/>
  <c r="O51" i="1"/>
  <c r="N51" i="1"/>
  <c r="M51" i="1"/>
  <c r="L51" i="1"/>
  <c r="K51" i="1"/>
  <c r="I51" i="1"/>
  <c r="H51" i="1"/>
  <c r="P50" i="1"/>
  <c r="O50" i="1"/>
  <c r="N50" i="1"/>
  <c r="M50" i="1"/>
  <c r="L50" i="1"/>
  <c r="K50" i="1"/>
  <c r="I50" i="1"/>
  <c r="H50" i="1"/>
  <c r="P49" i="1"/>
  <c r="O49" i="1"/>
  <c r="N49" i="1"/>
  <c r="M49" i="1"/>
  <c r="L49" i="1"/>
  <c r="K49" i="1"/>
  <c r="I49" i="1"/>
  <c r="H49" i="1"/>
  <c r="P48" i="1"/>
  <c r="O48" i="1"/>
  <c r="N48" i="1"/>
  <c r="M48" i="1"/>
  <c r="L48" i="1"/>
  <c r="K48" i="1"/>
  <c r="I48" i="1"/>
  <c r="H48" i="1"/>
  <c r="P47" i="1"/>
  <c r="O47" i="1"/>
  <c r="N47" i="1"/>
  <c r="M47" i="1"/>
  <c r="L47" i="1"/>
  <c r="K47" i="1"/>
  <c r="I47" i="1"/>
  <c r="H47" i="1"/>
  <c r="P46" i="1"/>
  <c r="O46" i="1"/>
  <c r="N46" i="1"/>
  <c r="M46" i="1"/>
  <c r="L46" i="1"/>
  <c r="K46" i="1"/>
  <c r="I46" i="1"/>
  <c r="H46" i="1"/>
  <c r="P45" i="1"/>
  <c r="O45" i="1"/>
  <c r="N45" i="1"/>
  <c r="M45" i="1"/>
  <c r="L45" i="1"/>
  <c r="K45" i="1"/>
  <c r="I45" i="1"/>
  <c r="H45" i="1"/>
  <c r="P44" i="1"/>
  <c r="O44" i="1"/>
  <c r="N44" i="1"/>
  <c r="M44" i="1"/>
  <c r="L44" i="1"/>
  <c r="K44" i="1"/>
  <c r="I44" i="1"/>
  <c r="H44" i="1"/>
  <c r="P43" i="1"/>
  <c r="O43" i="1"/>
  <c r="N43" i="1"/>
  <c r="M43" i="1"/>
  <c r="L43" i="1"/>
  <c r="K43" i="1"/>
  <c r="I43" i="1"/>
  <c r="H43" i="1"/>
  <c r="P42" i="1"/>
  <c r="O42" i="1"/>
  <c r="N42" i="1"/>
  <c r="M42" i="1"/>
  <c r="L42" i="1"/>
  <c r="K42" i="1"/>
  <c r="I42" i="1"/>
  <c r="H42" i="1"/>
  <c r="P41" i="1"/>
  <c r="O41" i="1"/>
  <c r="N41" i="1"/>
  <c r="M41" i="1"/>
  <c r="L41" i="1"/>
  <c r="K41" i="1"/>
  <c r="I41" i="1"/>
  <c r="H41" i="1"/>
  <c r="P40" i="1"/>
  <c r="O40" i="1"/>
  <c r="N40" i="1"/>
  <c r="M40" i="1"/>
  <c r="L40" i="1"/>
  <c r="K40" i="1"/>
  <c r="I40" i="1"/>
  <c r="H40" i="1"/>
  <c r="P39" i="1"/>
  <c r="O39" i="1"/>
  <c r="N39" i="1"/>
  <c r="M39" i="1"/>
  <c r="L39" i="1"/>
  <c r="K39" i="1"/>
  <c r="I39" i="1"/>
  <c r="H39" i="1"/>
  <c r="P38" i="1"/>
  <c r="O38" i="1"/>
  <c r="N38" i="1"/>
  <c r="M38" i="1"/>
  <c r="L38" i="1"/>
  <c r="K38" i="1"/>
  <c r="I38" i="1"/>
  <c r="H38" i="1"/>
  <c r="P37" i="1"/>
  <c r="O37" i="1"/>
  <c r="N37" i="1"/>
  <c r="M37" i="1"/>
  <c r="L37" i="1"/>
  <c r="K37" i="1"/>
  <c r="I37" i="1"/>
  <c r="H37" i="1"/>
  <c r="P36" i="1"/>
  <c r="O36" i="1"/>
  <c r="N36" i="1"/>
  <c r="M36" i="1"/>
  <c r="L36" i="1"/>
  <c r="K36" i="1"/>
  <c r="I36" i="1"/>
  <c r="H36" i="1"/>
  <c r="P35" i="1"/>
  <c r="O35" i="1"/>
  <c r="N35" i="1"/>
  <c r="M35" i="1"/>
  <c r="L35" i="1"/>
  <c r="K35" i="1"/>
  <c r="I35" i="1"/>
  <c r="H35" i="1"/>
  <c r="P34" i="1"/>
  <c r="O34" i="1"/>
  <c r="N34" i="1"/>
  <c r="M34" i="1"/>
  <c r="L34" i="1"/>
  <c r="K34" i="1"/>
  <c r="I34" i="1"/>
  <c r="H34" i="1"/>
  <c r="P33" i="1"/>
  <c r="O33" i="1"/>
  <c r="N33" i="1"/>
  <c r="M33" i="1"/>
  <c r="L33" i="1"/>
  <c r="K33" i="1"/>
  <c r="I33" i="1"/>
  <c r="H33" i="1"/>
  <c r="P32" i="1"/>
  <c r="O32" i="1"/>
  <c r="N32" i="1"/>
  <c r="M32" i="1"/>
  <c r="L32" i="1"/>
  <c r="K32" i="1"/>
  <c r="I32" i="1"/>
  <c r="H32" i="1"/>
  <c r="P31" i="1"/>
  <c r="O31" i="1"/>
  <c r="N31" i="1"/>
  <c r="M31" i="1"/>
  <c r="L31" i="1"/>
  <c r="K31" i="1"/>
  <c r="I31" i="1"/>
  <c r="H31" i="1"/>
  <c r="P30" i="1"/>
  <c r="O30" i="1"/>
  <c r="N30" i="1"/>
  <c r="M30" i="1"/>
  <c r="L30" i="1"/>
  <c r="K30" i="1"/>
  <c r="I30" i="1"/>
  <c r="H30" i="1"/>
  <c r="P29" i="1"/>
  <c r="O29" i="1"/>
  <c r="N29" i="1"/>
  <c r="M29" i="1"/>
  <c r="L29" i="1"/>
  <c r="K29" i="1"/>
  <c r="I29" i="1"/>
  <c r="H29" i="1"/>
  <c r="P28" i="1"/>
  <c r="O28" i="1"/>
  <c r="N28" i="1"/>
  <c r="M28" i="1"/>
  <c r="L28" i="1"/>
  <c r="K28" i="1"/>
  <c r="I28" i="1"/>
  <c r="H28" i="1"/>
  <c r="P27" i="1"/>
  <c r="O27" i="1"/>
  <c r="N27" i="1"/>
  <c r="M27" i="1"/>
  <c r="L27" i="1"/>
  <c r="K27" i="1"/>
  <c r="I27" i="1"/>
  <c r="H27" i="1"/>
  <c r="P26" i="1"/>
  <c r="O26" i="1"/>
  <c r="N26" i="1"/>
  <c r="M26" i="1"/>
  <c r="L26" i="1"/>
  <c r="K26" i="1"/>
  <c r="I26" i="1"/>
  <c r="H26" i="1"/>
  <c r="P25" i="1"/>
  <c r="O25" i="1"/>
  <c r="N25" i="1"/>
  <c r="M25" i="1"/>
  <c r="L25" i="1"/>
  <c r="K25" i="1"/>
  <c r="I25" i="1"/>
  <c r="H25" i="1"/>
  <c r="P24" i="1"/>
  <c r="O24" i="1"/>
  <c r="N24" i="1"/>
  <c r="M24" i="1"/>
  <c r="L24" i="1"/>
  <c r="K24" i="1"/>
  <c r="I24" i="1"/>
  <c r="H24" i="1"/>
  <c r="P23" i="1"/>
  <c r="O23" i="1"/>
  <c r="N23" i="1"/>
  <c r="M23" i="1"/>
  <c r="L23" i="1"/>
  <c r="K23" i="1"/>
  <c r="I23" i="1"/>
  <c r="H23" i="1"/>
  <c r="P22" i="1"/>
  <c r="O22" i="1"/>
  <c r="N22" i="1"/>
  <c r="M22" i="1"/>
  <c r="L22" i="1"/>
  <c r="K22" i="1"/>
  <c r="I22" i="1"/>
  <c r="H22" i="1"/>
  <c r="P21" i="1"/>
  <c r="O21" i="1"/>
  <c r="N21" i="1"/>
  <c r="M21" i="1"/>
  <c r="L21" i="1"/>
  <c r="K21" i="1"/>
  <c r="I21" i="1"/>
  <c r="H21" i="1"/>
  <c r="P20" i="1"/>
  <c r="O20" i="1"/>
  <c r="N20" i="1"/>
  <c r="M20" i="1"/>
  <c r="L20" i="1"/>
  <c r="K20" i="1"/>
  <c r="I20" i="1"/>
  <c r="H20" i="1"/>
  <c r="P19" i="1"/>
  <c r="O19" i="1"/>
  <c r="N19" i="1"/>
  <c r="M19" i="1"/>
  <c r="L19" i="1"/>
  <c r="K19" i="1"/>
  <c r="I19" i="1"/>
  <c r="H19" i="1"/>
  <c r="P18" i="1"/>
  <c r="O18" i="1"/>
  <c r="N18" i="1"/>
  <c r="M18" i="1"/>
  <c r="L18" i="1"/>
  <c r="K18" i="1"/>
  <c r="I18" i="1"/>
  <c r="H18" i="1"/>
  <c r="P17" i="1"/>
  <c r="O17" i="1"/>
  <c r="N17" i="1"/>
  <c r="M17" i="1"/>
  <c r="L17" i="1"/>
  <c r="K17" i="1"/>
  <c r="I17" i="1"/>
  <c r="H17" i="1"/>
  <c r="P16" i="1"/>
  <c r="O16" i="1"/>
  <c r="N16" i="1"/>
  <c r="M16" i="1"/>
  <c r="L16" i="1"/>
  <c r="K16" i="1"/>
  <c r="I16" i="1"/>
  <c r="H16" i="1"/>
  <c r="P15" i="1"/>
  <c r="O15" i="1"/>
  <c r="N15" i="1"/>
  <c r="M15" i="1"/>
  <c r="L15" i="1"/>
  <c r="K15" i="1"/>
  <c r="I15" i="1"/>
  <c r="H15" i="1"/>
  <c r="P14" i="1"/>
  <c r="O14" i="1"/>
  <c r="N14" i="1"/>
  <c r="M14" i="1"/>
  <c r="L14" i="1"/>
  <c r="K14" i="1"/>
  <c r="I14" i="1"/>
  <c r="H14" i="1"/>
  <c r="P13" i="1"/>
  <c r="O13" i="1"/>
  <c r="N13" i="1"/>
  <c r="M13" i="1"/>
  <c r="L13" i="1"/>
  <c r="K13" i="1"/>
  <c r="I13" i="1"/>
  <c r="H13" i="1"/>
  <c r="P12" i="1"/>
  <c r="O12" i="1"/>
  <c r="N12" i="1"/>
  <c r="M12" i="1"/>
  <c r="L12" i="1"/>
  <c r="K12" i="1"/>
  <c r="I12" i="1"/>
  <c r="H12" i="1"/>
  <c r="P11" i="1"/>
  <c r="O11" i="1"/>
  <c r="N11" i="1"/>
  <c r="M11" i="1"/>
  <c r="L11" i="1"/>
  <c r="K11" i="1"/>
  <c r="H11" i="1"/>
  <c r="P10" i="1"/>
  <c r="O10" i="1"/>
  <c r="N10" i="1"/>
  <c r="M10" i="1"/>
  <c r="L10" i="1"/>
  <c r="K10" i="1"/>
  <c r="I10" i="1"/>
  <c r="H10" i="1"/>
  <c r="O9" i="1"/>
  <c r="N9" i="1"/>
  <c r="M9" i="1"/>
  <c r="L9" i="1"/>
  <c r="H9" i="1"/>
  <c r="O8" i="1"/>
  <c r="N8" i="1"/>
  <c r="M8" i="1"/>
  <c r="L8" i="1"/>
  <c r="H8" i="1"/>
  <c r="O7" i="1"/>
  <c r="N7" i="1"/>
  <c r="M7" i="1"/>
  <c r="L7" i="1"/>
  <c r="H7" i="1"/>
  <c r="O6" i="1"/>
  <c r="N6" i="1"/>
  <c r="M6" i="1"/>
  <c r="L6" i="1"/>
  <c r="H6" i="1"/>
  <c r="O5" i="1"/>
  <c r="N5" i="1"/>
  <c r="M5" i="1"/>
  <c r="L5" i="1"/>
  <c r="H5" i="1"/>
  <c r="O4" i="1"/>
  <c r="N4" i="1"/>
  <c r="M4" i="1"/>
  <c r="L4" i="1"/>
  <c r="H4" i="1"/>
  <c r="O3" i="1"/>
  <c r="N3" i="1"/>
  <c r="M3" i="1"/>
  <c r="L3" i="1"/>
  <c r="H3" i="1"/>
  <c r="I41" i="4"/>
  <c r="G41" i="4"/>
  <c r="F41" i="4"/>
</calcChain>
</file>

<file path=xl/sharedStrings.xml><?xml version="1.0" encoding="utf-8"?>
<sst xmlns="http://schemas.openxmlformats.org/spreadsheetml/2006/main" count="235" uniqueCount="128">
  <si>
    <t>Date</t>
  </si>
  <si>
    <t>Listing</t>
  </si>
  <si>
    <t>Menu</t>
  </si>
  <si>
    <t>Carts</t>
  </si>
  <si>
    <t>Payments</t>
  </si>
  <si>
    <t>Orders</t>
  </si>
  <si>
    <t>Facebook</t>
  </si>
  <si>
    <t>Youtube</t>
  </si>
  <si>
    <t>Twitter</t>
  </si>
  <si>
    <t>Others</t>
  </si>
  <si>
    <t>Count of restaurants</t>
  </si>
  <si>
    <t>Average Discount</t>
  </si>
  <si>
    <t>Out of stock Items per restaurant</t>
  </si>
  <si>
    <t>Avearge Packaging charges</t>
  </si>
  <si>
    <t>Average Delivery Charges</t>
  </si>
  <si>
    <t>Avg Cost for two</t>
  </si>
  <si>
    <t>Number of images per restaurant</t>
  </si>
  <si>
    <t>Success Rate of payments</t>
  </si>
  <si>
    <t>Overall conversion</t>
  </si>
  <si>
    <t>L2M</t>
  </si>
  <si>
    <t>M2C</t>
  </si>
  <si>
    <t>C2P</t>
  </si>
  <si>
    <t>P2O</t>
  </si>
  <si>
    <t>Order Change with respect to same day last week</t>
  </si>
  <si>
    <t>Traffic Change with respect to same day last week</t>
  </si>
  <si>
    <t>Conversion change with respect to same day last week</t>
  </si>
  <si>
    <t>Order/Listing</t>
  </si>
  <si>
    <t>Order of current date/ Orders of same day last week -1</t>
  </si>
  <si>
    <t>Traffic of current date/ Traffic of same day last week -1</t>
  </si>
  <si>
    <t>Overall Conversion of current date/ Overall Conversion  of same day last week -1</t>
  </si>
  <si>
    <t>Menu/Listing</t>
  </si>
  <si>
    <t>Cart/Menu</t>
  </si>
  <si>
    <t>Payment/Cart</t>
  </si>
  <si>
    <t>Orders/Payment</t>
  </si>
  <si>
    <t>Total</t>
  </si>
  <si>
    <t>Highs/Lows</t>
  </si>
  <si>
    <t>Low</t>
  </si>
  <si>
    <t>High</t>
  </si>
  <si>
    <t>Observation</t>
  </si>
  <si>
    <t>There is decrease in both order change and traffic change with respect to same day last week.</t>
  </si>
  <si>
    <t>There is increase in both order change and traffic change for the same day last week.</t>
  </si>
  <si>
    <t>Reduced traffic mainly through facebook channel compared to the same day last week</t>
  </si>
  <si>
    <t>There is an overall increase of 11727362 in traffic and the P2O is a little higher</t>
  </si>
  <si>
    <t>Increased order change</t>
  </si>
  <si>
    <t>The M2C and C2P along with traffic are higher/increased compared to same day last week</t>
  </si>
  <si>
    <t>Increased order change and traffic change</t>
  </si>
  <si>
    <t xml:space="preserve">Overall conversion rate,P2O and traffic (increased by 16288005) are higher </t>
  </si>
  <si>
    <t>Decreased overall conversion, order and traffic</t>
  </si>
  <si>
    <t>There is decrease in L2M(count of resturants by 108238) and traffic which has a huge impact on overall conversions</t>
  </si>
  <si>
    <t>Increase in order change</t>
  </si>
  <si>
    <t>Decrease in average delivery charges(C2P) and average cost for 2(M2C) and increase in orders/payments P2O</t>
  </si>
  <si>
    <t>Increased order change and conversion change</t>
  </si>
  <si>
    <t>Increased count of restaurants by 134205(L2M) and 3% increase in overall conversions which resulted in increased order change</t>
  </si>
  <si>
    <t>Decrease in conversion and order change</t>
  </si>
  <si>
    <t>Decrease in M2C. There is difference of -22% of M2C on 2/19/2019 and same day last week</t>
  </si>
  <si>
    <t>Increased M2C by 24% and increase success rate of payments</t>
  </si>
  <si>
    <t>Increased order change due to high M2C( low out of stock items)</t>
  </si>
  <si>
    <t xml:space="preserve">Increase in average cost for 2 and Decreased C2P </t>
  </si>
  <si>
    <t>Decrease in overall conversion but increased order change and conversion change</t>
  </si>
  <si>
    <t>2% Increase in conversion with the same day last week due to increased orders and an overall increase in orders which lead to higher C2P</t>
  </si>
  <si>
    <t>Decreased overall conversion, order and conversion change</t>
  </si>
  <si>
    <t>Decreased P2O(26% decrease in success rate of payments) due to increased cost for 2</t>
  </si>
  <si>
    <t>Slight increase in P2O due to decrease in cost</t>
  </si>
  <si>
    <t>Increase in orders and P2O by 29%</t>
  </si>
  <si>
    <t>Decrease in overall conversion due to decrease in orders and decreased M2C and C2P due to lower discounts</t>
  </si>
  <si>
    <t>Increase in order change and conversion change</t>
  </si>
  <si>
    <t>Increased M2C by 19% due to higher discounts</t>
  </si>
  <si>
    <t>Decreased order change and conversion change</t>
  </si>
  <si>
    <t xml:space="preserve">Decreased M2C </t>
  </si>
  <si>
    <t xml:space="preserve">Increased overall conversion due to increased order/listings </t>
  </si>
  <si>
    <t>Increased M2C due to greater discounts on menu by 11%</t>
  </si>
  <si>
    <t>Increase In C2P due to decrease in average cost</t>
  </si>
  <si>
    <t>Decrease in order change</t>
  </si>
  <si>
    <t>Decreased M2C as there is a 12% decrease in the average discount</t>
  </si>
  <si>
    <t>Decrease in order change and traffic change</t>
  </si>
  <si>
    <t>The traffic is reduced by 11510189 with the same day last week</t>
  </si>
  <si>
    <t>Increase in order change and traffic change</t>
  </si>
  <si>
    <t>Due to increased channel-wise traffic and reduced average cost</t>
  </si>
  <si>
    <t>Decreased overall conversion, order change and conversion change</t>
  </si>
  <si>
    <t>Decreased L2M and overall conversion due to increased average costs by 70 Rs./-</t>
  </si>
  <si>
    <t>Increased L2M and overall conversion due to reduced average cost for 2</t>
  </si>
  <si>
    <t>Lower C2P because of increased average cost of Rs.27/- when compared to same da last week</t>
  </si>
  <si>
    <t xml:space="preserve">Increased C2P due to lower average delivery charges </t>
  </si>
  <si>
    <t>Reduced Conversion due to Low M2C (Increased Out of Stock items)</t>
  </si>
  <si>
    <t>Due to increased C2P and P2O which lead to overall increase in conversions</t>
  </si>
  <si>
    <t>Increased P2O lead to the slight increase in order and conversion</t>
  </si>
  <si>
    <t>Increased conversion change</t>
  </si>
  <si>
    <t>Increased P2O due to lower average cost for 2</t>
  </si>
  <si>
    <t>Due to lower average costs(P2O)</t>
  </si>
  <si>
    <t xml:space="preserve">Lower M2C because of increased(78) out of stock items  </t>
  </si>
  <si>
    <t>Increased M2C due to less out of stock items comapratively than same day last week</t>
  </si>
  <si>
    <t>Reason/Inference</t>
  </si>
  <si>
    <t>Decreased order change when compared to same day last week</t>
  </si>
  <si>
    <t xml:space="preserve">Lower success rate of payments or increased average cost </t>
  </si>
  <si>
    <t>Lower overall conversion</t>
  </si>
  <si>
    <t>Increased costs</t>
  </si>
  <si>
    <t>Increased P2O due to lower out-of-stock items</t>
  </si>
  <si>
    <t>Date of Same day last week</t>
  </si>
  <si>
    <t>Qtr1</t>
  </si>
  <si>
    <t>Qtr2</t>
  </si>
  <si>
    <t>Qtr3</t>
  </si>
  <si>
    <t>Qtr4</t>
  </si>
  <si>
    <t>Jan</t>
  </si>
  <si>
    <t>Feb</t>
  </si>
  <si>
    <t>Mar</t>
  </si>
  <si>
    <t>Apr</t>
  </si>
  <si>
    <t>May</t>
  </si>
  <si>
    <t>Jun</t>
  </si>
  <si>
    <t>Jul</t>
  </si>
  <si>
    <t>Aug</t>
  </si>
  <si>
    <t>Sep</t>
  </si>
  <si>
    <t>Oct</t>
  </si>
  <si>
    <t>Nov</t>
  </si>
  <si>
    <t>Dec</t>
  </si>
  <si>
    <t>Sum of Orders</t>
  </si>
  <si>
    <t>Sum of Overall conversion</t>
  </si>
  <si>
    <t>Months</t>
  </si>
  <si>
    <t xml:space="preserve">Quarters </t>
  </si>
  <si>
    <t>Sum of Carts</t>
  </si>
  <si>
    <t>Sum of Facebook</t>
  </si>
  <si>
    <t>Sum of Youtube</t>
  </si>
  <si>
    <t>Sum of Twitter</t>
  </si>
  <si>
    <t>Sum of Others</t>
  </si>
  <si>
    <t>Sum of Avearge Packaging charges</t>
  </si>
  <si>
    <t>Sum of Average Delivery Charges</t>
  </si>
  <si>
    <t>Row Labels</t>
  </si>
  <si>
    <t>Sum of Avg Cost for two</t>
  </si>
  <si>
    <t>Dashboard for Swiggy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</si>
</sst>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0,,&quot;M&quot;"/>
  </numFmts>
  <fonts count="4" x14ac:knownFonts="1">
    <font>
      <sz val="12"/>
      <color theme="1"/>
      <name val="Calibri"/>
      <family val="2"/>
      <scheme val="minor"/>
    </font>
    <font>
      <sz val="12"/>
      <color theme="1"/>
      <name val="Calibri"/>
      <family val="2"/>
      <scheme val="minor"/>
    </font>
    <font>
      <b/>
      <sz val="12"/>
      <color theme="0"/>
      <name val="Calibri"/>
      <family val="2"/>
      <scheme val="minor"/>
    </font>
    <font>
      <b/>
      <sz val="28"/>
      <color theme="0"/>
      <name val="Calibri"/>
      <family val="2"/>
      <scheme val="minor"/>
    </font>
  </fonts>
  <fills count="6">
    <fill>
      <patternFill patternType="none"/>
    </fill>
    <fill>
      <patternFill patternType="gray125"/>
    </fill>
    <fill>
      <patternFill patternType="solid">
        <fgColor rgb="FF7030A0"/>
        <bgColor indexed="64"/>
      </patternFill>
    </fill>
    <fill>
      <patternFill patternType="solid">
        <fgColor rgb="FF8EC16B"/>
        <bgColor indexed="64"/>
      </patternFill>
    </fill>
    <fill>
      <patternFill patternType="solid">
        <fgColor rgb="FF002060"/>
        <bgColor indexed="64"/>
      </patternFill>
    </fill>
    <fill>
      <patternFill patternType="solid">
        <fgColor theme="0"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60">
    <xf numFmtId="0" fontId="0" fillId="0" borderId="0" xfId="0"/>
    <xf numFmtId="14" fontId="0" fillId="0" borderId="1" xfId="0" applyNumberFormat="1" applyBorder="1"/>
    <xf numFmtId="0" fontId="0" fillId="0" borderId="1" xfId="0" applyBorder="1"/>
    <xf numFmtId="1" fontId="0" fillId="0" borderId="0" xfId="0" applyNumberFormat="1"/>
    <xf numFmtId="0" fontId="0" fillId="0" borderId="2" xfId="0" applyBorder="1"/>
    <xf numFmtId="0" fontId="0" fillId="0" borderId="0" xfId="0" applyAlignment="1">
      <alignment horizontal="center" vertical="center"/>
    </xf>
    <xf numFmtId="0" fontId="2" fillId="2" borderId="1" xfId="0" applyFont="1" applyFill="1" applyBorder="1" applyAlignment="1">
      <alignment horizontal="center" vertical="center"/>
    </xf>
    <xf numFmtId="9" fontId="0" fillId="0" borderId="1" xfId="1" applyFont="1" applyBorder="1" applyAlignment="1">
      <alignment horizontal="center" vertical="center"/>
    </xf>
    <xf numFmtId="10" fontId="0" fillId="0" borderId="0" xfId="0" applyNumberFormat="1" applyAlignment="1">
      <alignment horizontal="center"/>
    </xf>
    <xf numFmtId="10" fontId="0" fillId="0" borderId="1" xfId="0" applyNumberFormat="1" applyBorder="1" applyAlignment="1">
      <alignment horizontal="center"/>
    </xf>
    <xf numFmtId="9" fontId="0" fillId="0" borderId="1" xfId="1" applyFont="1" applyFill="1" applyBorder="1" applyAlignment="1">
      <alignment horizontal="center"/>
    </xf>
    <xf numFmtId="0" fontId="0" fillId="0" borderId="1" xfId="0" applyBorder="1" applyAlignment="1">
      <alignment horizontal="center" vertical="center"/>
    </xf>
    <xf numFmtId="9" fontId="0" fillId="0" borderId="1" xfId="1" applyFont="1" applyFill="1" applyBorder="1" applyAlignment="1">
      <alignment horizontal="center" vertical="center"/>
    </xf>
    <xf numFmtId="0" fontId="2" fillId="2" borderId="1" xfId="0" applyFont="1" applyFill="1" applyBorder="1" applyAlignment="1">
      <alignment horizontal="center" vertical="center" wrapText="1"/>
    </xf>
    <xf numFmtId="10" fontId="2" fillId="2" borderId="1"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xf>
    <xf numFmtId="14" fontId="0" fillId="0" borderId="0" xfId="0" applyNumberFormat="1"/>
    <xf numFmtId="0" fontId="0" fillId="0" borderId="0" xfId="0" applyAlignment="1">
      <alignment vertical="center"/>
    </xf>
    <xf numFmtId="0" fontId="0" fillId="0" borderId="0" xfId="2" applyNumberFormat="1" applyFont="1"/>
    <xf numFmtId="0" fontId="0" fillId="0" borderId="1" xfId="0" applyBorder="1" applyAlignment="1">
      <alignment horizontal="left" vertical="center" wrapText="1"/>
    </xf>
    <xf numFmtId="0" fontId="0" fillId="0" borderId="0" xfId="0" applyAlignment="1">
      <alignment wrapText="1"/>
    </xf>
    <xf numFmtId="0" fontId="0" fillId="0" borderId="0" xfId="0" applyAlignment="1">
      <alignment horizontal="left" vertical="center" wrapText="1"/>
    </xf>
    <xf numFmtId="9" fontId="0" fillId="0" borderId="0" xfId="0" applyNumberFormat="1"/>
    <xf numFmtId="14" fontId="0" fillId="0" borderId="1" xfId="0" applyNumberFormat="1" applyBorder="1" applyAlignment="1">
      <alignment vertical="center"/>
    </xf>
    <xf numFmtId="9" fontId="0" fillId="0" borderId="0" xfId="1" applyFont="1" applyBorder="1" applyAlignment="1">
      <alignment horizontal="center" vertical="center"/>
    </xf>
    <xf numFmtId="9" fontId="0" fillId="0" borderId="2" xfId="0" applyNumberFormat="1" applyBorder="1" applyAlignment="1">
      <alignment horizontal="center"/>
    </xf>
    <xf numFmtId="0" fontId="0" fillId="0" borderId="1" xfId="0" applyBorder="1" applyAlignment="1">
      <alignment horizontal="left" vertical="center"/>
    </xf>
    <xf numFmtId="0" fontId="0" fillId="0" borderId="0" xfId="0" pivotButton="1"/>
    <xf numFmtId="0" fontId="0" fillId="0" borderId="0" xfId="0" applyAlignment="1">
      <alignment horizontal="left"/>
    </xf>
    <xf numFmtId="0" fontId="0" fillId="0" borderId="0" xfId="0" applyAlignment="1">
      <alignment horizontal="center"/>
    </xf>
    <xf numFmtId="9" fontId="0" fillId="3" borderId="1" xfId="1" applyFont="1" applyFill="1" applyBorder="1" applyAlignment="1">
      <alignment horizontal="center" vertical="center"/>
    </xf>
    <xf numFmtId="2" fontId="0" fillId="0" borderId="0" xfId="0" applyNumberFormat="1"/>
    <xf numFmtId="14" fontId="0" fillId="0" borderId="3" xfId="0" applyNumberFormat="1" applyBorder="1"/>
    <xf numFmtId="0" fontId="0" fillId="0" borderId="2" xfId="0" applyBorder="1" applyAlignment="1">
      <alignment horizontal="center" vertical="center"/>
    </xf>
    <xf numFmtId="14" fontId="0" fillId="0" borderId="2" xfId="0" applyNumberFormat="1" applyBorder="1" applyAlignment="1">
      <alignment horizontal="center" vertical="center"/>
    </xf>
    <xf numFmtId="14" fontId="2" fillId="2" borderId="4" xfId="0" applyNumberFormat="1" applyFont="1" applyFill="1" applyBorder="1" applyAlignment="1">
      <alignment horizontal="center"/>
    </xf>
    <xf numFmtId="0" fontId="2" fillId="2" borderId="5" xfId="0" applyFont="1" applyFill="1" applyBorder="1"/>
    <xf numFmtId="0" fontId="2" fillId="2" borderId="6" xfId="0" applyFont="1" applyFill="1" applyBorder="1"/>
    <xf numFmtId="0" fontId="2" fillId="2" borderId="5" xfId="0" applyFont="1" applyFill="1" applyBorder="1" applyAlignment="1">
      <alignment horizontal="center" vertical="center"/>
    </xf>
    <xf numFmtId="10" fontId="2" fillId="2" borderId="5" xfId="0" applyNumberFormat="1" applyFont="1" applyFill="1" applyBorder="1" applyAlignment="1">
      <alignment horizontal="center"/>
    </xf>
    <xf numFmtId="0" fontId="2" fillId="2" borderId="6" xfId="0" applyFont="1" applyFill="1" applyBorder="1" applyAlignment="1">
      <alignment horizontal="center" vertical="center"/>
    </xf>
    <xf numFmtId="14" fontId="0" fillId="0" borderId="7" xfId="0" applyNumberFormat="1" applyBorder="1"/>
    <xf numFmtId="0" fontId="0" fillId="0" borderId="8" xfId="0" applyBorder="1"/>
    <xf numFmtId="0" fontId="0" fillId="0" borderId="9" xfId="0" applyBorder="1"/>
    <xf numFmtId="9" fontId="0" fillId="0" borderId="8" xfId="1" applyFont="1" applyBorder="1" applyAlignment="1">
      <alignment horizontal="center" vertical="center"/>
    </xf>
    <xf numFmtId="9" fontId="0" fillId="0" borderId="8" xfId="1" applyFont="1" applyFill="1" applyBorder="1" applyAlignment="1">
      <alignment horizontal="center"/>
    </xf>
    <xf numFmtId="9" fontId="0" fillId="0" borderId="8" xfId="1" applyFont="1" applyFill="1" applyBorder="1" applyAlignment="1">
      <alignment horizontal="center" vertical="center"/>
    </xf>
    <xf numFmtId="14" fontId="0" fillId="0" borderId="9" xfId="0" applyNumberFormat="1" applyBorder="1" applyAlignment="1">
      <alignment horizontal="center" vertical="center"/>
    </xf>
    <xf numFmtId="164" fontId="0" fillId="0" borderId="0" xfId="0" applyNumberFormat="1"/>
    <xf numFmtId="14" fontId="2" fillId="2" borderId="4" xfId="0" applyNumberFormat="1" applyFont="1" applyFill="1" applyBorder="1"/>
    <xf numFmtId="14" fontId="0" fillId="0" borderId="3" xfId="0" applyNumberFormat="1" applyBorder="1" applyAlignment="1">
      <alignment horizontal="center" vertical="center"/>
    </xf>
    <xf numFmtId="9" fontId="0" fillId="0" borderId="2" xfId="1" applyFont="1" applyBorder="1" applyAlignment="1">
      <alignment horizontal="center" vertical="center"/>
    </xf>
    <xf numFmtId="14" fontId="0" fillId="0" borderId="7" xfId="0" applyNumberFormat="1" applyBorder="1" applyAlignment="1">
      <alignment horizontal="center" vertical="center"/>
    </xf>
    <xf numFmtId="0" fontId="0" fillId="0" borderId="8" xfId="0" applyBorder="1" applyAlignment="1">
      <alignment horizontal="center" vertical="center"/>
    </xf>
    <xf numFmtId="9" fontId="0" fillId="0" borderId="9" xfId="1" applyFont="1" applyBorder="1" applyAlignment="1">
      <alignment horizontal="center" vertical="center"/>
    </xf>
    <xf numFmtId="0" fontId="0" fillId="0" borderId="0" xfId="0" pivotButton="1" applyAlignment="1">
      <alignment horizontal="left" vertical="center"/>
    </xf>
    <xf numFmtId="0" fontId="0" fillId="0" borderId="0" xfId="0" applyAlignment="1">
      <alignment horizontal="left" vertical="center"/>
    </xf>
    <xf numFmtId="0" fontId="0" fillId="5" borderId="0" xfId="0" applyFill="1"/>
    <xf numFmtId="0" fontId="3" fillId="4" borderId="0" xfId="0" applyFont="1" applyFill="1" applyAlignment="1">
      <alignment horizontal="center" vertical="center"/>
    </xf>
    <xf numFmtId="0" fontId="0" fillId="4" borderId="0" xfId="0" applyFill="1" applyAlignment="1">
      <alignment horizontal="center" vertical="center"/>
    </xf>
  </cellXfs>
  <cellStyles count="3">
    <cellStyle name="Comma" xfId="2" builtinId="3"/>
    <cellStyle name="Normal" xfId="0" builtinId="0"/>
    <cellStyle name="Percent" xfId="1" builtinId="5"/>
  </cellStyles>
  <dxfs count="8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numFmt numFmtId="2" formatCode="0.00"/>
    </dxf>
    <dxf>
      <alignment vertical="center"/>
    </dxf>
    <dxf>
      <alignment vertical="center"/>
    </dxf>
    <dxf>
      <alignment horizontal="left"/>
    </dxf>
    <dxf>
      <alignment horizontal="left"/>
    </dxf>
    <dxf>
      <alignment horizontal="center"/>
    </dxf>
    <dxf>
      <alignment horizontal="center"/>
    </dxf>
    <dxf>
      <alignment horizontal="center"/>
    </dxf>
    <dxf>
      <numFmt numFmtId="164" formatCode="0,,&quot;M&quot;"/>
    </dxf>
    <dxf>
      <numFmt numFmtId="164" formatCode="0,,&quot;M&quot;"/>
    </dxf>
    <dxf>
      <numFmt numFmtId="164" formatCode="0,,&quot;M&quot;"/>
    </dxf>
    <dxf>
      <numFmt numFmtId="164" formatCode="0,,&quot;M&quot;"/>
    </dxf>
    <dxf>
      <numFmt numFmtId="164" formatCode="0,,&quot;M&quot;"/>
    </dxf>
    <dxf>
      <numFmt numFmtId="164" formatCode="0,,&quot;M&quot;"/>
    </dxf>
    <dxf>
      <numFmt numFmtId="164" formatCode="0,,&quot;M&quot;"/>
    </dxf>
    <dxf>
      <numFmt numFmtId="164" formatCode="0,,&quot;M&quot;"/>
    </dxf>
    <dxf>
      <numFmt numFmtId="164" formatCode="0,,&quot;M&quot;"/>
    </dxf>
    <dxf>
      <numFmt numFmtId="164" formatCode="0,,&quot;M&quot;"/>
    </dxf>
    <dxf>
      <numFmt numFmtId="164" formatCode="0,,&quot;M&quot;"/>
    </dxf>
    <dxf>
      <numFmt numFmtId="164" formatCode="0,,&quot;M&quot;"/>
    </dxf>
    <dxf>
      <numFmt numFmtId="164" formatCode="0,,&quot;M&quot;"/>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m/d/yyyy"/>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7030A0"/>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m/d/yyyy"/>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7030A0"/>
        </patternFill>
      </fill>
      <border diagonalUp="0" diagonalDown="0" outline="0">
        <left style="thin">
          <color indexed="64"/>
        </left>
        <right style="thin">
          <color indexed="64"/>
        </right>
        <top/>
        <bottom/>
      </border>
    </dxf>
    <dxf>
      <numFmt numFmtId="19" formatCode="m/d/yyyy"/>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m/d/yyyy"/>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7030A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i val="0"/>
        <sz val="11"/>
        <color auto="1"/>
        <name val="Calibri Light"/>
        <family val="2"/>
        <scheme val="major"/>
      </font>
    </dxf>
  </dxfs>
  <tableStyles count="1" defaultTableStyle="TableStyleMedium2" defaultPivotStyle="PivotStyleLight16">
    <tableStyle name="Slicer Style 1" pivot="0" table="0" count="5" xr9:uid="{532CFF5B-F84A-4591-822E-DF16DAB9902C}">
      <tableStyleElement type="headerRow" dxfId="79"/>
    </tableStyle>
  </tableStyles>
  <colors>
    <mruColors>
      <color rgb="FF003296"/>
      <color rgb="FF003260"/>
      <color rgb="FF0036A2"/>
      <color rgb="FF0039AC"/>
      <color rgb="FF777777"/>
      <color rgb="FF8EC16B"/>
      <color rgb="FFFF2929"/>
      <color rgb="FFFC524A"/>
      <color rgb="FFF1517F"/>
      <color rgb="FFFF5353"/>
    </mruColors>
  </colors>
  <extLst>
    <ext xmlns:x14="http://schemas.microsoft.com/office/spreadsheetml/2009/9/main" uri="{46F421CA-312F-682f-3DD2-61675219B42D}">
      <x14:dxfs count="4">
        <dxf>
          <font>
            <b val="0"/>
            <i val="0"/>
            <sz val="10"/>
            <color theme="0"/>
            <name val="Calibri"/>
            <family val="2"/>
            <scheme val="minor"/>
          </font>
          <fill>
            <patternFill>
              <bgColor rgb="FF003296"/>
            </patternFill>
          </fill>
        </dxf>
        <dxf>
          <font>
            <b val="0"/>
            <i val="0"/>
            <sz val="10"/>
            <color theme="0"/>
            <name val="Calibri"/>
            <family val="2"/>
            <scheme val="minor"/>
          </font>
          <fill>
            <patternFill>
              <bgColor rgb="FF003296"/>
            </patternFill>
          </fill>
        </dxf>
        <dxf>
          <font>
            <b val="0"/>
            <i val="0"/>
            <sz val="9"/>
            <color theme="0"/>
            <name val="Calibri"/>
            <family val="2"/>
            <scheme val="minor"/>
          </font>
          <fill>
            <patternFill>
              <bgColor rgb="FF003296"/>
            </patternFill>
          </fill>
        </dxf>
        <dxf>
          <font>
            <b val="0"/>
            <i val="0"/>
            <sz val="9"/>
            <color theme="0"/>
            <name val="Calibri"/>
            <family val="2"/>
            <scheme val="minor"/>
          </font>
          <fill>
            <patternFill>
              <bgColor rgb="FF003296"/>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[Funnel analysis of Swiggy.xlsx]Pivots!PivotTable4</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lumMod val="65000"/>
                    <a:lumOff val="35000"/>
                  </a:sysClr>
                </a:solidFill>
                <a:latin typeface="+mn-lt"/>
                <a:ea typeface="+mn-ea"/>
                <a:cs typeface="+mn-cs"/>
              </a:defRPr>
            </a:pPr>
            <a:r>
              <a:rPr lang="en-IN" sz="1200" b="1" i="0" u="none" strike="noStrike" kern="1200" spc="0" baseline="0">
                <a:solidFill>
                  <a:schemeClr val="tx1"/>
                </a:solidFill>
                <a:effectLst/>
              </a:rPr>
              <a:t>Quarterly Carts and Orders Comparison</a:t>
            </a:r>
            <a:endParaRPr lang="en-IN" sz="1200" b="0" i="0" u="none" strike="noStrike" kern="1200" spc="0" baseline="0">
              <a:solidFill>
                <a:schemeClr val="tx1"/>
              </a:solidFill>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200">
                <a:solidFill>
                  <a:sysClr val="windowText" lastClr="000000">
                    <a:lumMod val="65000"/>
                    <a:lumOff val="35000"/>
                  </a:sysClr>
                </a:solidFill>
              </a:defRPr>
            </a:pPr>
            <a:endParaRPr lang="en-IN" sz="120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rgbClr val="0039AC"/>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77777"/>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80134345320237"/>
          <c:y val="0.12413155908255763"/>
          <c:w val="0.77410844513745358"/>
          <c:h val="0.73372324940034517"/>
        </c:manualLayout>
      </c:layout>
      <c:bar3DChart>
        <c:barDir val="col"/>
        <c:grouping val="clustered"/>
        <c:varyColors val="0"/>
        <c:ser>
          <c:idx val="0"/>
          <c:order val="0"/>
          <c:tx>
            <c:strRef>
              <c:f>Pivots!$B$21</c:f>
              <c:strCache>
                <c:ptCount val="1"/>
                <c:pt idx="0">
                  <c:v>Sum of Carts</c:v>
                </c:pt>
              </c:strCache>
            </c:strRef>
          </c:tx>
          <c:spPr>
            <a:solidFill>
              <a:srgbClr val="0039AC"/>
            </a:solidFill>
            <a:ln>
              <a:noFill/>
            </a:ln>
            <a:effectLst/>
            <a:sp3d/>
          </c:spPr>
          <c:invertIfNegative val="0"/>
          <c:cat>
            <c:strRef>
              <c:f>Pivots!$A$22:$A$25</c:f>
              <c:strCache>
                <c:ptCount val="4"/>
                <c:pt idx="0">
                  <c:v>Qtr1</c:v>
                </c:pt>
                <c:pt idx="1">
                  <c:v>Qtr2</c:v>
                </c:pt>
                <c:pt idx="2">
                  <c:v>Qtr3</c:v>
                </c:pt>
                <c:pt idx="3">
                  <c:v>Qtr4</c:v>
                </c:pt>
              </c:strCache>
            </c:strRef>
          </c:cat>
          <c:val>
            <c:numRef>
              <c:f>Pivots!$B$22:$B$25</c:f>
              <c:numCache>
                <c:formatCode>0,,"M"</c:formatCode>
                <c:ptCount val="4"/>
                <c:pt idx="0">
                  <c:v>221784049</c:v>
                </c:pt>
                <c:pt idx="1">
                  <c:v>225551060</c:v>
                </c:pt>
                <c:pt idx="2">
                  <c:v>223017968</c:v>
                </c:pt>
                <c:pt idx="3">
                  <c:v>222717819</c:v>
                </c:pt>
              </c:numCache>
            </c:numRef>
          </c:val>
          <c:extLst>
            <c:ext xmlns:c16="http://schemas.microsoft.com/office/drawing/2014/chart" uri="{C3380CC4-5D6E-409C-BE32-E72D297353CC}">
              <c16:uniqueId val="{00000000-95E5-4998-A60F-6DDBEED2BE3B}"/>
            </c:ext>
          </c:extLst>
        </c:ser>
        <c:ser>
          <c:idx val="1"/>
          <c:order val="1"/>
          <c:tx>
            <c:strRef>
              <c:f>Pivots!$C$21</c:f>
              <c:strCache>
                <c:ptCount val="1"/>
                <c:pt idx="0">
                  <c:v>Sum of Orders</c:v>
                </c:pt>
              </c:strCache>
            </c:strRef>
          </c:tx>
          <c:spPr>
            <a:solidFill>
              <a:srgbClr val="777777"/>
            </a:solidFill>
            <a:ln>
              <a:noFill/>
            </a:ln>
            <a:effectLst/>
            <a:sp3d/>
          </c:spPr>
          <c:invertIfNegative val="0"/>
          <c:cat>
            <c:strRef>
              <c:f>Pivots!$A$22:$A$25</c:f>
              <c:strCache>
                <c:ptCount val="4"/>
                <c:pt idx="0">
                  <c:v>Qtr1</c:v>
                </c:pt>
                <c:pt idx="1">
                  <c:v>Qtr2</c:v>
                </c:pt>
                <c:pt idx="2">
                  <c:v>Qtr3</c:v>
                </c:pt>
                <c:pt idx="3">
                  <c:v>Qtr4</c:v>
                </c:pt>
              </c:strCache>
            </c:strRef>
          </c:cat>
          <c:val>
            <c:numRef>
              <c:f>Pivots!$C$22:$C$25</c:f>
              <c:numCache>
                <c:formatCode>0,,"M"</c:formatCode>
                <c:ptCount val="4"/>
                <c:pt idx="0">
                  <c:v>125751375.67328</c:v>
                </c:pt>
                <c:pt idx="1">
                  <c:v>127778094</c:v>
                </c:pt>
                <c:pt idx="2">
                  <c:v>127266730</c:v>
                </c:pt>
                <c:pt idx="3">
                  <c:v>125966380</c:v>
                </c:pt>
              </c:numCache>
            </c:numRef>
          </c:val>
          <c:extLst>
            <c:ext xmlns:c16="http://schemas.microsoft.com/office/drawing/2014/chart" uri="{C3380CC4-5D6E-409C-BE32-E72D297353CC}">
              <c16:uniqueId val="{00000001-95E5-4998-A60F-6DDBEED2BE3B}"/>
            </c:ext>
          </c:extLst>
        </c:ser>
        <c:dLbls>
          <c:showLegendKey val="0"/>
          <c:showVal val="0"/>
          <c:showCatName val="0"/>
          <c:showSerName val="0"/>
          <c:showPercent val="0"/>
          <c:showBubbleSize val="0"/>
        </c:dLbls>
        <c:gapWidth val="150"/>
        <c:shape val="box"/>
        <c:axId val="716593775"/>
        <c:axId val="748403023"/>
        <c:axId val="0"/>
      </c:bar3DChart>
      <c:catAx>
        <c:axId val="7165937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48403023"/>
        <c:crosses val="autoZero"/>
        <c:auto val="1"/>
        <c:lblAlgn val="ctr"/>
        <c:lblOffset val="100"/>
        <c:noMultiLvlLbl val="0"/>
      </c:catAx>
      <c:valAx>
        <c:axId val="74840302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6593775"/>
        <c:crosses val="autoZero"/>
        <c:crossBetween val="between"/>
      </c:valAx>
      <c:spPr>
        <a:noFill/>
        <a:ln>
          <a:noFill/>
        </a:ln>
        <a:effectLst/>
      </c:spPr>
    </c:plotArea>
    <c:legend>
      <c:legendPos val="b"/>
      <c:layout>
        <c:manualLayout>
          <c:xMode val="edge"/>
          <c:yMode val="edge"/>
          <c:x val="0.31550128464473387"/>
          <c:y val="0.92277403067825048"/>
          <c:w val="0.36899722683103159"/>
          <c:h val="5.130413691353979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[Funnel analysis of Swiggy.xlsx]Pivots!PivotTable1</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chemeClr val="tx1"/>
                </a:solidFill>
              </a:rPr>
              <a:t>Month</a:t>
            </a:r>
            <a:r>
              <a:rPr lang="en-US" b="1" baseline="0">
                <a:solidFill>
                  <a:schemeClr val="tx1"/>
                </a:solidFill>
              </a:rPr>
              <a:t> wise Overall conversion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39AC">
              <a:alpha val="86000"/>
            </a:srgb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39AC">
              <a:alpha val="86000"/>
            </a:srgb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39AC">
              <a:alpha val="86000"/>
            </a:srgb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Pivots!$B$3</c:f>
              <c:strCache>
                <c:ptCount val="1"/>
                <c:pt idx="0">
                  <c:v>Total</c:v>
                </c:pt>
              </c:strCache>
            </c:strRef>
          </c:tx>
          <c:spPr>
            <a:solidFill>
              <a:srgbClr val="0039AC">
                <a:alpha val="86000"/>
              </a:srgbClr>
            </a:solidFill>
            <a:ln>
              <a:noFill/>
            </a:ln>
            <a:effectLst/>
            <a:sp3d/>
          </c:spPr>
          <c:invertIfNegative val="0"/>
          <c:cat>
            <c:strRef>
              <c:f>Pivots!$A$4:$A$15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Pivots!$B$4:$B$15</c:f>
              <c:numCache>
                <c:formatCode>0.00</c:formatCode>
                <c:ptCount val="12"/>
                <c:pt idx="0">
                  <c:v>1.6909113525924533</c:v>
                </c:pt>
                <c:pt idx="1">
                  <c:v>1.4756566038977419</c:v>
                </c:pt>
                <c:pt idx="2">
                  <c:v>1.5913183469791152</c:v>
                </c:pt>
                <c:pt idx="3">
                  <c:v>1.640286036035385</c:v>
                </c:pt>
                <c:pt idx="4">
                  <c:v>1.6574099737192258</c:v>
                </c:pt>
                <c:pt idx="5">
                  <c:v>1.56966142074795</c:v>
                </c:pt>
                <c:pt idx="6">
                  <c:v>1.6825943388013695</c:v>
                </c:pt>
                <c:pt idx="7">
                  <c:v>1.631899978612348</c:v>
                </c:pt>
                <c:pt idx="8">
                  <c:v>1.5538746018874443</c:v>
                </c:pt>
                <c:pt idx="9">
                  <c:v>1.6377892683689756</c:v>
                </c:pt>
                <c:pt idx="10">
                  <c:v>1.5539307869480903</c:v>
                </c:pt>
                <c:pt idx="11">
                  <c:v>1.6285923567345519</c:v>
                </c:pt>
              </c:numCache>
            </c:numRef>
          </c:val>
          <c:extLst>
            <c:ext xmlns:c16="http://schemas.microsoft.com/office/drawing/2014/chart" uri="{C3380CC4-5D6E-409C-BE32-E72D297353CC}">
              <c16:uniqueId val="{00000001-B8C1-4F9F-A03F-B33B508225E8}"/>
            </c:ext>
          </c:extLst>
        </c:ser>
        <c:dLbls>
          <c:showLegendKey val="0"/>
          <c:showVal val="0"/>
          <c:showCatName val="0"/>
          <c:showSerName val="0"/>
          <c:showPercent val="0"/>
          <c:showBubbleSize val="0"/>
        </c:dLbls>
        <c:gapWidth val="150"/>
        <c:shape val="box"/>
        <c:axId val="600321455"/>
        <c:axId val="582130687"/>
        <c:axId val="0"/>
      </c:bar3DChart>
      <c:catAx>
        <c:axId val="600321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Months</a:t>
                </a:r>
              </a:p>
            </c:rich>
          </c:tx>
          <c:layout>
            <c:manualLayout>
              <c:xMode val="edge"/>
              <c:yMode val="edge"/>
              <c:x val="0.47827429663757509"/>
              <c:y val="0.8749651801230466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82130687"/>
        <c:crosses val="autoZero"/>
        <c:auto val="1"/>
        <c:lblAlgn val="ctr"/>
        <c:lblOffset val="100"/>
        <c:noMultiLvlLbl val="0"/>
      </c:catAx>
      <c:valAx>
        <c:axId val="582130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Overall</a:t>
                </a:r>
                <a:r>
                  <a:rPr lang="en-IN" baseline="0">
                    <a:solidFill>
                      <a:schemeClr val="tx1"/>
                    </a:solidFill>
                  </a:rPr>
                  <a:t> conversion</a:t>
                </a:r>
                <a:endParaRPr lang="en-IN">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00321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[Funnel analysis of Swiggy.xlsx]Pivots!PivotTable6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solidFill>
                  <a:schemeClr val="tx1"/>
                </a:solidFill>
                <a:effectLst/>
              </a:rPr>
              <a:t>Monthly Social Media Activity Distribution</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28937007874015"/>
          <c:y val="9.7222222222222224E-2"/>
          <c:w val="0.69872124550168269"/>
          <c:h val="0.79537839020122481"/>
        </c:manualLayout>
      </c:layout>
      <c:barChart>
        <c:barDir val="col"/>
        <c:grouping val="stacked"/>
        <c:varyColors val="0"/>
        <c:ser>
          <c:idx val="0"/>
          <c:order val="0"/>
          <c:tx>
            <c:strRef>
              <c:f>Pivots!$N$3</c:f>
              <c:strCache>
                <c:ptCount val="1"/>
                <c:pt idx="0">
                  <c:v>Sum of Facebook</c:v>
                </c:pt>
              </c:strCache>
            </c:strRef>
          </c:tx>
          <c:spPr>
            <a:solidFill>
              <a:schemeClr val="accent1"/>
            </a:solidFill>
            <a:ln>
              <a:noFill/>
            </a:ln>
            <a:effectLst/>
          </c:spPr>
          <c:invertIfNegative val="0"/>
          <c:cat>
            <c:strRef>
              <c:f>Pivots!$M$4:$M$15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Pivots!$N$4:$N$15</c:f>
              <c:numCache>
                <c:formatCode>0,,"M"</c:formatCode>
                <c:ptCount val="12"/>
                <c:pt idx="0">
                  <c:v>312407748</c:v>
                </c:pt>
                <c:pt idx="1">
                  <c:v>285313636</c:v>
                </c:pt>
                <c:pt idx="2">
                  <c:v>324738378</c:v>
                </c:pt>
                <c:pt idx="3">
                  <c:v>302905072</c:v>
                </c:pt>
                <c:pt idx="4">
                  <c:v>309993479</c:v>
                </c:pt>
                <c:pt idx="5">
                  <c:v>314663322</c:v>
                </c:pt>
                <c:pt idx="6">
                  <c:v>305734571</c:v>
                </c:pt>
                <c:pt idx="7">
                  <c:v>318470958</c:v>
                </c:pt>
                <c:pt idx="8">
                  <c:v>307306195</c:v>
                </c:pt>
                <c:pt idx="9">
                  <c:v>305458508</c:v>
                </c:pt>
                <c:pt idx="10">
                  <c:v>311591298</c:v>
                </c:pt>
                <c:pt idx="11">
                  <c:v>316792462</c:v>
                </c:pt>
              </c:numCache>
            </c:numRef>
          </c:val>
          <c:extLst>
            <c:ext xmlns:c16="http://schemas.microsoft.com/office/drawing/2014/chart" uri="{C3380CC4-5D6E-409C-BE32-E72D297353CC}">
              <c16:uniqueId val="{00000000-0E25-47CA-80B0-CEC12E1E903D}"/>
            </c:ext>
          </c:extLst>
        </c:ser>
        <c:ser>
          <c:idx val="1"/>
          <c:order val="1"/>
          <c:tx>
            <c:strRef>
              <c:f>Pivots!$O$3</c:f>
              <c:strCache>
                <c:ptCount val="1"/>
                <c:pt idx="0">
                  <c:v>Sum of Youtube</c:v>
                </c:pt>
              </c:strCache>
            </c:strRef>
          </c:tx>
          <c:spPr>
            <a:solidFill>
              <a:schemeClr val="accent3"/>
            </a:solidFill>
            <a:ln>
              <a:noFill/>
            </a:ln>
            <a:effectLst/>
          </c:spPr>
          <c:invertIfNegative val="0"/>
          <c:cat>
            <c:strRef>
              <c:f>Pivots!$M$4:$M$15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Pivots!$O$4:$O$15</c:f>
              <c:numCache>
                <c:formatCode>0,,"M"</c:formatCode>
                <c:ptCount val="12"/>
                <c:pt idx="0">
                  <c:v>228773311</c:v>
                </c:pt>
                <c:pt idx="1">
                  <c:v>213985225</c:v>
                </c:pt>
                <c:pt idx="2">
                  <c:v>243553784</c:v>
                </c:pt>
                <c:pt idx="3">
                  <c:v>227178803</c:v>
                </c:pt>
                <c:pt idx="4">
                  <c:v>232495110</c:v>
                </c:pt>
                <c:pt idx="5">
                  <c:v>235997492</c:v>
                </c:pt>
                <c:pt idx="6">
                  <c:v>229300927</c:v>
                </c:pt>
                <c:pt idx="7">
                  <c:v>238853221</c:v>
                </c:pt>
                <c:pt idx="8">
                  <c:v>230479648</c:v>
                </c:pt>
                <c:pt idx="9">
                  <c:v>229093879</c:v>
                </c:pt>
                <c:pt idx="10">
                  <c:v>233693475</c:v>
                </c:pt>
                <c:pt idx="11">
                  <c:v>237594347</c:v>
                </c:pt>
              </c:numCache>
            </c:numRef>
          </c:val>
          <c:extLst>
            <c:ext xmlns:c16="http://schemas.microsoft.com/office/drawing/2014/chart" uri="{C3380CC4-5D6E-409C-BE32-E72D297353CC}">
              <c16:uniqueId val="{00000001-0E25-47CA-80B0-CEC12E1E903D}"/>
            </c:ext>
          </c:extLst>
        </c:ser>
        <c:ser>
          <c:idx val="2"/>
          <c:order val="2"/>
          <c:tx>
            <c:strRef>
              <c:f>Pivots!$P$3</c:f>
              <c:strCache>
                <c:ptCount val="1"/>
                <c:pt idx="0">
                  <c:v>Sum of Twitter</c:v>
                </c:pt>
              </c:strCache>
            </c:strRef>
          </c:tx>
          <c:spPr>
            <a:solidFill>
              <a:schemeClr val="accent5"/>
            </a:solidFill>
            <a:ln>
              <a:noFill/>
            </a:ln>
            <a:effectLst/>
          </c:spPr>
          <c:invertIfNegative val="0"/>
          <c:cat>
            <c:strRef>
              <c:f>Pivots!$M$4:$M$15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Pivots!$P$4:$P$15</c:f>
              <c:numCache>
                <c:formatCode>0,,"M"</c:formatCode>
                <c:ptCount val="12"/>
                <c:pt idx="0">
                  <c:v>112204738</c:v>
                </c:pt>
                <c:pt idx="1">
                  <c:v>87179158</c:v>
                </c:pt>
                <c:pt idx="2">
                  <c:v>99225605</c:v>
                </c:pt>
                <c:pt idx="3">
                  <c:v>92554318</c:v>
                </c:pt>
                <c:pt idx="4">
                  <c:v>94720222</c:v>
                </c:pt>
                <c:pt idx="5">
                  <c:v>96147116</c:v>
                </c:pt>
                <c:pt idx="6">
                  <c:v>93418887</c:v>
                </c:pt>
                <c:pt idx="7">
                  <c:v>97310562</c:v>
                </c:pt>
                <c:pt idx="8">
                  <c:v>93899107</c:v>
                </c:pt>
                <c:pt idx="9">
                  <c:v>93334537</c:v>
                </c:pt>
                <c:pt idx="10">
                  <c:v>95208446</c:v>
                </c:pt>
                <c:pt idx="11">
                  <c:v>96797688</c:v>
                </c:pt>
              </c:numCache>
            </c:numRef>
          </c:val>
          <c:extLst>
            <c:ext xmlns:c16="http://schemas.microsoft.com/office/drawing/2014/chart" uri="{C3380CC4-5D6E-409C-BE32-E72D297353CC}">
              <c16:uniqueId val="{00000002-0E25-47CA-80B0-CEC12E1E903D}"/>
            </c:ext>
          </c:extLst>
        </c:ser>
        <c:ser>
          <c:idx val="3"/>
          <c:order val="3"/>
          <c:tx>
            <c:strRef>
              <c:f>Pivots!$Q$3</c:f>
              <c:strCache>
                <c:ptCount val="1"/>
                <c:pt idx="0">
                  <c:v>Sum of Others</c:v>
                </c:pt>
              </c:strCache>
            </c:strRef>
          </c:tx>
          <c:spPr>
            <a:solidFill>
              <a:schemeClr val="accent1">
                <a:lumMod val="60000"/>
              </a:schemeClr>
            </a:solidFill>
            <a:ln>
              <a:noFill/>
            </a:ln>
            <a:effectLst/>
          </c:spPr>
          <c:invertIfNegative val="0"/>
          <c:cat>
            <c:strRef>
              <c:f>Pivots!$M$4:$M$15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Pivots!$Q$4:$Q$15</c:f>
              <c:numCache>
                <c:formatCode>0,,"M"</c:formatCode>
                <c:ptCount val="12"/>
                <c:pt idx="0">
                  <c:v>223979555</c:v>
                </c:pt>
                <c:pt idx="1">
                  <c:v>206059844</c:v>
                </c:pt>
                <c:pt idx="2">
                  <c:v>234533270</c:v>
                </c:pt>
                <c:pt idx="3">
                  <c:v>218764769</c:v>
                </c:pt>
                <c:pt idx="4">
                  <c:v>223884175</c:v>
                </c:pt>
                <c:pt idx="5">
                  <c:v>227256840</c:v>
                </c:pt>
                <c:pt idx="6">
                  <c:v>220808299</c:v>
                </c:pt>
                <c:pt idx="7">
                  <c:v>230006799</c:v>
                </c:pt>
                <c:pt idx="8">
                  <c:v>221943361</c:v>
                </c:pt>
                <c:pt idx="9">
                  <c:v>220608922</c:v>
                </c:pt>
                <c:pt idx="10">
                  <c:v>225038155</c:v>
                </c:pt>
                <c:pt idx="11">
                  <c:v>228794551</c:v>
                </c:pt>
              </c:numCache>
            </c:numRef>
          </c:val>
          <c:extLst>
            <c:ext xmlns:c16="http://schemas.microsoft.com/office/drawing/2014/chart" uri="{C3380CC4-5D6E-409C-BE32-E72D297353CC}">
              <c16:uniqueId val="{00000003-0E25-47CA-80B0-CEC12E1E903D}"/>
            </c:ext>
          </c:extLst>
        </c:ser>
        <c:dLbls>
          <c:showLegendKey val="0"/>
          <c:showVal val="0"/>
          <c:showCatName val="0"/>
          <c:showSerName val="0"/>
          <c:showPercent val="0"/>
          <c:showBubbleSize val="0"/>
        </c:dLbls>
        <c:gapWidth val="80"/>
        <c:overlap val="100"/>
        <c:axId val="807589359"/>
        <c:axId val="718977807"/>
      </c:barChart>
      <c:catAx>
        <c:axId val="807589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chemeClr val="tx1"/>
                    </a:solidFill>
                  </a:rPr>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8977807"/>
        <c:crosses val="autoZero"/>
        <c:auto val="1"/>
        <c:lblAlgn val="ctr"/>
        <c:lblOffset val="100"/>
        <c:noMultiLvlLbl val="0"/>
      </c:catAx>
      <c:valAx>
        <c:axId val="71897780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chemeClr val="tx1"/>
                    </a:solidFill>
                  </a:rPr>
                  <a:t>Distribution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07589359"/>
        <c:crosses val="autoZero"/>
        <c:crossBetween val="between"/>
      </c:valAx>
      <c:spPr>
        <a:noFill/>
        <a:ln>
          <a:noFill/>
        </a:ln>
        <a:effectLst/>
      </c:spPr>
    </c:plotArea>
    <c:legend>
      <c:legendPos val="r"/>
      <c:layout>
        <c:manualLayout>
          <c:xMode val="edge"/>
          <c:yMode val="edge"/>
          <c:x val="0.81208448545525436"/>
          <c:y val="0.46042411981311948"/>
          <c:w val="0.12879703081009694"/>
          <c:h val="0.219164269660795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[Funnel analysis of Swiggy.xlsx]Pivots!PivotTable7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solidFill>
                  <a:schemeClr val="tx1"/>
                </a:solidFill>
                <a:effectLst/>
              </a:rPr>
              <a:t>Monthly Sum of Average Packaging and Delivery Charges</a:t>
            </a:r>
            <a:endParaRPr lang="en-IN">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77777"/>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Pivots!$O$27</c:f>
              <c:strCache>
                <c:ptCount val="1"/>
                <c:pt idx="0">
                  <c:v>Sum of Avearge Packaging charges</c:v>
                </c:pt>
              </c:strCache>
            </c:strRef>
          </c:tx>
          <c:spPr>
            <a:solidFill>
              <a:schemeClr val="accent1"/>
            </a:solidFill>
            <a:ln>
              <a:noFill/>
            </a:ln>
            <a:effectLst/>
            <a:sp3d/>
          </c:spPr>
          <c:invertIfNegative val="0"/>
          <c:cat>
            <c:strRef>
              <c:f>Pivots!$N$28:$N$39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Pivots!$O$28:$O$39</c:f>
              <c:numCache>
                <c:formatCode>General</c:formatCode>
                <c:ptCount val="12"/>
                <c:pt idx="0">
                  <c:v>634</c:v>
                </c:pt>
                <c:pt idx="1">
                  <c:v>544</c:v>
                </c:pt>
                <c:pt idx="2">
                  <c:v>602</c:v>
                </c:pt>
                <c:pt idx="3">
                  <c:v>581</c:v>
                </c:pt>
                <c:pt idx="4">
                  <c:v>606</c:v>
                </c:pt>
                <c:pt idx="5">
                  <c:v>592</c:v>
                </c:pt>
                <c:pt idx="6">
                  <c:v>616</c:v>
                </c:pt>
                <c:pt idx="7">
                  <c:v>622</c:v>
                </c:pt>
                <c:pt idx="8">
                  <c:v>588</c:v>
                </c:pt>
                <c:pt idx="9">
                  <c:v>616</c:v>
                </c:pt>
                <c:pt idx="10">
                  <c:v>598</c:v>
                </c:pt>
                <c:pt idx="11">
                  <c:v>600</c:v>
                </c:pt>
              </c:numCache>
            </c:numRef>
          </c:val>
          <c:extLst>
            <c:ext xmlns:c16="http://schemas.microsoft.com/office/drawing/2014/chart" uri="{C3380CC4-5D6E-409C-BE32-E72D297353CC}">
              <c16:uniqueId val="{00000000-A7A8-4BFC-B3DD-274950BB814C}"/>
            </c:ext>
          </c:extLst>
        </c:ser>
        <c:ser>
          <c:idx val="1"/>
          <c:order val="1"/>
          <c:tx>
            <c:strRef>
              <c:f>Pivots!$P$27</c:f>
              <c:strCache>
                <c:ptCount val="1"/>
                <c:pt idx="0">
                  <c:v>Sum of Average Delivery Charges</c:v>
                </c:pt>
              </c:strCache>
            </c:strRef>
          </c:tx>
          <c:spPr>
            <a:solidFill>
              <a:srgbClr val="777777"/>
            </a:solidFill>
            <a:ln>
              <a:noFill/>
            </a:ln>
            <a:effectLst/>
            <a:sp3d/>
          </c:spPr>
          <c:invertIfNegative val="0"/>
          <c:cat>
            <c:strRef>
              <c:f>Pivots!$N$28:$N$39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Pivots!$P$28:$P$39</c:f>
              <c:numCache>
                <c:formatCode>General</c:formatCode>
                <c:ptCount val="12"/>
                <c:pt idx="0">
                  <c:v>877</c:v>
                </c:pt>
                <c:pt idx="1">
                  <c:v>765</c:v>
                </c:pt>
                <c:pt idx="2">
                  <c:v>883</c:v>
                </c:pt>
                <c:pt idx="3">
                  <c:v>813</c:v>
                </c:pt>
                <c:pt idx="4">
                  <c:v>844</c:v>
                </c:pt>
                <c:pt idx="5">
                  <c:v>836</c:v>
                </c:pt>
                <c:pt idx="6">
                  <c:v>854</c:v>
                </c:pt>
                <c:pt idx="7">
                  <c:v>869</c:v>
                </c:pt>
                <c:pt idx="8">
                  <c:v>834</c:v>
                </c:pt>
                <c:pt idx="9">
                  <c:v>856</c:v>
                </c:pt>
                <c:pt idx="10">
                  <c:v>814</c:v>
                </c:pt>
                <c:pt idx="11">
                  <c:v>842</c:v>
                </c:pt>
              </c:numCache>
            </c:numRef>
          </c:val>
          <c:extLst>
            <c:ext xmlns:c16="http://schemas.microsoft.com/office/drawing/2014/chart" uri="{C3380CC4-5D6E-409C-BE32-E72D297353CC}">
              <c16:uniqueId val="{00000001-A7A8-4BFC-B3DD-274950BB814C}"/>
            </c:ext>
          </c:extLst>
        </c:ser>
        <c:dLbls>
          <c:showLegendKey val="0"/>
          <c:showVal val="0"/>
          <c:showCatName val="0"/>
          <c:showSerName val="0"/>
          <c:showPercent val="0"/>
          <c:showBubbleSize val="0"/>
        </c:dLbls>
        <c:gapWidth val="150"/>
        <c:shape val="box"/>
        <c:axId val="807579759"/>
        <c:axId val="718983263"/>
        <c:axId val="0"/>
      </c:bar3DChart>
      <c:catAx>
        <c:axId val="8075797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983263"/>
        <c:crosses val="autoZero"/>
        <c:auto val="1"/>
        <c:lblAlgn val="ctr"/>
        <c:lblOffset val="100"/>
        <c:noMultiLvlLbl val="0"/>
      </c:catAx>
      <c:valAx>
        <c:axId val="718983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075797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[Funnel analysis of Swiggy.xlsx]Pivots!PivotTable2</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b="1">
                <a:solidFill>
                  <a:schemeClr val="tx1"/>
                </a:solidFill>
              </a:rPr>
              <a:t>Average costs</a:t>
            </a:r>
            <a:r>
              <a:rPr lang="en-US" b="1" baseline="0">
                <a:solidFill>
                  <a:schemeClr val="tx1"/>
                </a:solidFill>
              </a:rPr>
              <a:t> over Months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rgbClr val="002060"/>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660173962348578E-2"/>
          <c:y val="0.11312583518154082"/>
          <c:w val="0.89448105900817898"/>
          <c:h val="0.79344862511756753"/>
        </c:manualLayout>
      </c:layout>
      <c:lineChart>
        <c:grouping val="standard"/>
        <c:varyColors val="0"/>
        <c:ser>
          <c:idx val="0"/>
          <c:order val="0"/>
          <c:tx>
            <c:strRef>
              <c:f>Pivots!$B$38</c:f>
              <c:strCache>
                <c:ptCount val="1"/>
                <c:pt idx="0">
                  <c:v>Total</c:v>
                </c:pt>
              </c:strCache>
            </c:strRef>
          </c:tx>
          <c:spPr>
            <a:ln w="22225" cap="rnd" cmpd="sng" algn="ctr">
              <a:solidFill>
                <a:srgbClr val="002060"/>
              </a:solidFill>
              <a:round/>
            </a:ln>
            <a:effectLst/>
          </c:spPr>
          <c:marker>
            <c:symbol val="circle"/>
            <c:size val="4"/>
            <c:spPr>
              <a:solidFill>
                <a:schemeClr val="accent1"/>
              </a:solidFill>
              <a:ln w="9525" cap="flat" cmpd="sng" algn="ctr">
                <a:solidFill>
                  <a:schemeClr val="accent1"/>
                </a:solidFill>
                <a:round/>
              </a:ln>
              <a:effectLst/>
            </c:spPr>
          </c:marker>
          <c:cat>
            <c:strRef>
              <c:f>Pivots!$A$39:$A$50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Pivots!$B$39:$B$50</c:f>
              <c:numCache>
                <c:formatCode>General</c:formatCode>
                <c:ptCount val="12"/>
                <c:pt idx="0">
                  <c:v>12015</c:v>
                </c:pt>
                <c:pt idx="1">
                  <c:v>10377</c:v>
                </c:pt>
                <c:pt idx="2">
                  <c:v>11610</c:v>
                </c:pt>
                <c:pt idx="3">
                  <c:v>11318</c:v>
                </c:pt>
                <c:pt idx="4">
                  <c:v>11789</c:v>
                </c:pt>
                <c:pt idx="5">
                  <c:v>11335</c:v>
                </c:pt>
                <c:pt idx="6">
                  <c:v>11804</c:v>
                </c:pt>
                <c:pt idx="7">
                  <c:v>11563</c:v>
                </c:pt>
                <c:pt idx="8">
                  <c:v>11290</c:v>
                </c:pt>
                <c:pt idx="9">
                  <c:v>11679</c:v>
                </c:pt>
                <c:pt idx="10">
                  <c:v>11296</c:v>
                </c:pt>
                <c:pt idx="11">
                  <c:v>11593</c:v>
                </c:pt>
              </c:numCache>
            </c:numRef>
          </c:val>
          <c:smooth val="0"/>
          <c:extLst>
            <c:ext xmlns:c16="http://schemas.microsoft.com/office/drawing/2014/chart" uri="{C3380CC4-5D6E-409C-BE32-E72D297353CC}">
              <c16:uniqueId val="{00000000-A573-4DA1-AE2D-C08E1F2AA77E}"/>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9610271"/>
        <c:axId val="2016488303"/>
      </c:lineChart>
      <c:catAx>
        <c:axId val="3961027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tx1"/>
                </a:solidFill>
                <a:latin typeface="+mn-lt"/>
                <a:ea typeface="+mn-ea"/>
                <a:cs typeface="+mn-cs"/>
              </a:defRPr>
            </a:pPr>
            <a:endParaRPr lang="en-US"/>
          </a:p>
        </c:txPr>
        <c:crossAx val="2016488303"/>
        <c:crosses val="autoZero"/>
        <c:auto val="1"/>
        <c:lblAlgn val="ctr"/>
        <c:lblOffset val="100"/>
        <c:noMultiLvlLbl val="0"/>
      </c:catAx>
      <c:valAx>
        <c:axId val="20164883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mn-lt"/>
                <a:ea typeface="+mn-ea"/>
                <a:cs typeface="+mn-cs"/>
              </a:defRPr>
            </a:pPr>
            <a:endParaRPr lang="en-US"/>
          </a:p>
        </c:txPr>
        <c:crossAx val="39610271"/>
        <c:crosses val="autoZero"/>
        <c:crossBetween val="between"/>
      </c:valAx>
      <c:spPr>
        <a:noFill/>
        <a:ln>
          <a:solidFill>
            <a:schemeClr val="tx1">
              <a:lumMod val="65000"/>
              <a:lumOff val="3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[Funnel analysis of Swiggy.xlsx]Pivots!PivotTable1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Month</a:t>
            </a:r>
            <a:r>
              <a:rPr lang="en-US" baseline="0">
                <a:solidFill>
                  <a:schemeClr val="tx1"/>
                </a:solidFill>
              </a:rPr>
              <a:t> wise Overall conversion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39AC">
              <a:alpha val="86000"/>
            </a:srgb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Pivots!$B$3</c:f>
              <c:strCache>
                <c:ptCount val="1"/>
                <c:pt idx="0">
                  <c:v>Total</c:v>
                </c:pt>
              </c:strCache>
            </c:strRef>
          </c:tx>
          <c:spPr>
            <a:solidFill>
              <a:srgbClr val="0039AC">
                <a:alpha val="86000"/>
              </a:srgbClr>
            </a:solidFill>
            <a:ln>
              <a:noFill/>
            </a:ln>
            <a:effectLst/>
            <a:sp3d/>
          </c:spPr>
          <c:invertIfNegative val="0"/>
          <c:cat>
            <c:strRef>
              <c:f>Pivots!$A$4:$A$15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Pivots!$B$4:$B$15</c:f>
              <c:numCache>
                <c:formatCode>0.00</c:formatCode>
                <c:ptCount val="12"/>
                <c:pt idx="0">
                  <c:v>1.6909113525924533</c:v>
                </c:pt>
                <c:pt idx="1">
                  <c:v>1.4756566038977419</c:v>
                </c:pt>
                <c:pt idx="2">
                  <c:v>1.5913183469791152</c:v>
                </c:pt>
                <c:pt idx="3">
                  <c:v>1.640286036035385</c:v>
                </c:pt>
                <c:pt idx="4">
                  <c:v>1.6574099737192258</c:v>
                </c:pt>
                <c:pt idx="5">
                  <c:v>1.56966142074795</c:v>
                </c:pt>
                <c:pt idx="6">
                  <c:v>1.6825943388013695</c:v>
                </c:pt>
                <c:pt idx="7">
                  <c:v>1.631899978612348</c:v>
                </c:pt>
                <c:pt idx="8">
                  <c:v>1.5538746018874443</c:v>
                </c:pt>
                <c:pt idx="9">
                  <c:v>1.6377892683689756</c:v>
                </c:pt>
                <c:pt idx="10">
                  <c:v>1.5539307869480903</c:v>
                </c:pt>
                <c:pt idx="11">
                  <c:v>1.6285923567345519</c:v>
                </c:pt>
              </c:numCache>
            </c:numRef>
          </c:val>
          <c:extLst>
            <c:ext xmlns:c16="http://schemas.microsoft.com/office/drawing/2014/chart" uri="{C3380CC4-5D6E-409C-BE32-E72D297353CC}">
              <c16:uniqueId val="{00000002-C6E8-471E-94C9-F912178B2A09}"/>
            </c:ext>
          </c:extLst>
        </c:ser>
        <c:dLbls>
          <c:showLegendKey val="0"/>
          <c:showVal val="0"/>
          <c:showCatName val="0"/>
          <c:showSerName val="0"/>
          <c:showPercent val="0"/>
          <c:showBubbleSize val="0"/>
        </c:dLbls>
        <c:gapWidth val="150"/>
        <c:shape val="box"/>
        <c:axId val="600321455"/>
        <c:axId val="582130687"/>
        <c:axId val="0"/>
      </c:bar3DChart>
      <c:catAx>
        <c:axId val="600321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Months</a:t>
                </a:r>
              </a:p>
            </c:rich>
          </c:tx>
          <c:layout>
            <c:manualLayout>
              <c:xMode val="edge"/>
              <c:yMode val="edge"/>
              <c:x val="0.47827429663757509"/>
              <c:y val="0.8749651801230466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82130687"/>
        <c:crosses val="autoZero"/>
        <c:auto val="1"/>
        <c:lblAlgn val="ctr"/>
        <c:lblOffset val="100"/>
        <c:noMultiLvlLbl val="0"/>
      </c:catAx>
      <c:valAx>
        <c:axId val="582130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Overall</a:t>
                </a:r>
                <a:r>
                  <a:rPr lang="en-IN" baseline="0">
                    <a:solidFill>
                      <a:schemeClr val="tx1"/>
                    </a:solidFill>
                  </a:rPr>
                  <a:t> conversion</a:t>
                </a:r>
                <a:endParaRPr lang="en-IN">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00321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[Funnel analysis of Swiggy.xlsx]Pivots!PivotTable4</c:name>
    <c:fmtId val="1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1" i="0" u="none" strike="noStrike" kern="1200" spc="0" baseline="0">
                <a:solidFill>
                  <a:schemeClr val="tx1"/>
                </a:solidFill>
                <a:effectLst/>
              </a:rPr>
              <a:t>Quarterly Carts and Orders Comparison</a:t>
            </a:r>
            <a:endParaRPr lang="en-IN" sz="1400" b="0" i="0" u="none" strike="noStrike" kern="1200" spc="0" baseline="0">
              <a:solidFill>
                <a:schemeClr val="tx1"/>
              </a:solidFill>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IN" sz="140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rgbClr val="0039AC"/>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77777"/>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39AC"/>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777777"/>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39AC"/>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77777"/>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39AC"/>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777777"/>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39AC"/>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777777"/>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80134345320237"/>
          <c:y val="0.12413155908255763"/>
          <c:w val="0.77410844513745358"/>
          <c:h val="0.73372324940034517"/>
        </c:manualLayout>
      </c:layout>
      <c:bar3DChart>
        <c:barDir val="col"/>
        <c:grouping val="clustered"/>
        <c:varyColors val="0"/>
        <c:ser>
          <c:idx val="0"/>
          <c:order val="0"/>
          <c:tx>
            <c:strRef>
              <c:f>Pivots!$B$21</c:f>
              <c:strCache>
                <c:ptCount val="1"/>
                <c:pt idx="0">
                  <c:v>Sum of Carts</c:v>
                </c:pt>
              </c:strCache>
            </c:strRef>
          </c:tx>
          <c:spPr>
            <a:solidFill>
              <a:srgbClr val="0039AC"/>
            </a:solidFill>
            <a:ln>
              <a:noFill/>
            </a:ln>
            <a:effectLst/>
            <a:sp3d/>
          </c:spPr>
          <c:invertIfNegative val="0"/>
          <c:cat>
            <c:strRef>
              <c:f>Pivots!$A$22:$A$25</c:f>
              <c:strCache>
                <c:ptCount val="4"/>
                <c:pt idx="0">
                  <c:v>Qtr1</c:v>
                </c:pt>
                <c:pt idx="1">
                  <c:v>Qtr2</c:v>
                </c:pt>
                <c:pt idx="2">
                  <c:v>Qtr3</c:v>
                </c:pt>
                <c:pt idx="3">
                  <c:v>Qtr4</c:v>
                </c:pt>
              </c:strCache>
            </c:strRef>
          </c:cat>
          <c:val>
            <c:numRef>
              <c:f>Pivots!$B$22:$B$25</c:f>
              <c:numCache>
                <c:formatCode>0,,"M"</c:formatCode>
                <c:ptCount val="4"/>
                <c:pt idx="0">
                  <c:v>221784049</c:v>
                </c:pt>
                <c:pt idx="1">
                  <c:v>225551060</c:v>
                </c:pt>
                <c:pt idx="2">
                  <c:v>223017968</c:v>
                </c:pt>
                <c:pt idx="3">
                  <c:v>222717819</c:v>
                </c:pt>
              </c:numCache>
            </c:numRef>
          </c:val>
          <c:extLst>
            <c:ext xmlns:c16="http://schemas.microsoft.com/office/drawing/2014/chart" uri="{C3380CC4-5D6E-409C-BE32-E72D297353CC}">
              <c16:uniqueId val="{00000000-532B-4879-B398-EE877DA6D126}"/>
            </c:ext>
          </c:extLst>
        </c:ser>
        <c:ser>
          <c:idx val="1"/>
          <c:order val="1"/>
          <c:tx>
            <c:strRef>
              <c:f>Pivots!$C$21</c:f>
              <c:strCache>
                <c:ptCount val="1"/>
                <c:pt idx="0">
                  <c:v>Sum of Orders</c:v>
                </c:pt>
              </c:strCache>
            </c:strRef>
          </c:tx>
          <c:spPr>
            <a:solidFill>
              <a:srgbClr val="777777"/>
            </a:solidFill>
            <a:ln>
              <a:noFill/>
            </a:ln>
            <a:effectLst/>
            <a:sp3d/>
          </c:spPr>
          <c:invertIfNegative val="0"/>
          <c:cat>
            <c:strRef>
              <c:f>Pivots!$A$22:$A$25</c:f>
              <c:strCache>
                <c:ptCount val="4"/>
                <c:pt idx="0">
                  <c:v>Qtr1</c:v>
                </c:pt>
                <c:pt idx="1">
                  <c:v>Qtr2</c:v>
                </c:pt>
                <c:pt idx="2">
                  <c:v>Qtr3</c:v>
                </c:pt>
                <c:pt idx="3">
                  <c:v>Qtr4</c:v>
                </c:pt>
              </c:strCache>
            </c:strRef>
          </c:cat>
          <c:val>
            <c:numRef>
              <c:f>Pivots!$C$22:$C$25</c:f>
              <c:numCache>
                <c:formatCode>0,,"M"</c:formatCode>
                <c:ptCount val="4"/>
                <c:pt idx="0">
                  <c:v>125751375.67328</c:v>
                </c:pt>
                <c:pt idx="1">
                  <c:v>127778094</c:v>
                </c:pt>
                <c:pt idx="2">
                  <c:v>127266730</c:v>
                </c:pt>
                <c:pt idx="3">
                  <c:v>125966380</c:v>
                </c:pt>
              </c:numCache>
            </c:numRef>
          </c:val>
          <c:extLst>
            <c:ext xmlns:c16="http://schemas.microsoft.com/office/drawing/2014/chart" uri="{C3380CC4-5D6E-409C-BE32-E72D297353CC}">
              <c16:uniqueId val="{00000001-532B-4879-B398-EE877DA6D126}"/>
            </c:ext>
          </c:extLst>
        </c:ser>
        <c:dLbls>
          <c:showLegendKey val="0"/>
          <c:showVal val="0"/>
          <c:showCatName val="0"/>
          <c:showSerName val="0"/>
          <c:showPercent val="0"/>
          <c:showBubbleSize val="0"/>
        </c:dLbls>
        <c:gapWidth val="150"/>
        <c:shape val="box"/>
        <c:axId val="716593775"/>
        <c:axId val="748403023"/>
        <c:axId val="0"/>
      </c:bar3DChart>
      <c:catAx>
        <c:axId val="7165937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48403023"/>
        <c:crosses val="autoZero"/>
        <c:auto val="1"/>
        <c:lblAlgn val="ctr"/>
        <c:lblOffset val="100"/>
        <c:noMultiLvlLbl val="0"/>
      </c:catAx>
      <c:valAx>
        <c:axId val="74840302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6593775"/>
        <c:crosses val="autoZero"/>
        <c:crossBetween val="between"/>
      </c:valAx>
      <c:spPr>
        <a:noFill/>
        <a:ln>
          <a:noFill/>
        </a:ln>
        <a:effectLst/>
      </c:spPr>
    </c:plotArea>
    <c:legend>
      <c:legendPos val="b"/>
      <c:layout>
        <c:manualLayout>
          <c:xMode val="edge"/>
          <c:yMode val="edge"/>
          <c:x val="0.31550128464473387"/>
          <c:y val="0.92277403067825048"/>
          <c:w val="0.36899722683103159"/>
          <c:h val="5.130413691353979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[Funnel analysis of Swiggy.xlsx]Pivots!PivotTable6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solidFill>
                  <a:schemeClr val="tx1"/>
                </a:solidFill>
                <a:effectLst/>
              </a:rPr>
              <a:t>Monthly Social Media Activity Distribution</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41270714315281"/>
          <c:y val="9.7222222222222224E-2"/>
          <c:w val="0.78452601573833591"/>
          <c:h val="0.79537839020122481"/>
        </c:manualLayout>
      </c:layout>
      <c:barChart>
        <c:barDir val="col"/>
        <c:grouping val="stacked"/>
        <c:varyColors val="0"/>
        <c:ser>
          <c:idx val="0"/>
          <c:order val="0"/>
          <c:tx>
            <c:strRef>
              <c:f>Pivots!$N$3</c:f>
              <c:strCache>
                <c:ptCount val="1"/>
                <c:pt idx="0">
                  <c:v>Sum of Facebook</c:v>
                </c:pt>
              </c:strCache>
            </c:strRef>
          </c:tx>
          <c:spPr>
            <a:solidFill>
              <a:schemeClr val="accent1"/>
            </a:solidFill>
            <a:ln>
              <a:noFill/>
            </a:ln>
            <a:effectLst/>
          </c:spPr>
          <c:invertIfNegative val="0"/>
          <c:cat>
            <c:strRef>
              <c:f>Pivots!$M$4:$M$15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Pivots!$N$4:$N$15</c:f>
              <c:numCache>
                <c:formatCode>0,,"M"</c:formatCode>
                <c:ptCount val="12"/>
                <c:pt idx="0">
                  <c:v>312407748</c:v>
                </c:pt>
                <c:pt idx="1">
                  <c:v>285313636</c:v>
                </c:pt>
                <c:pt idx="2">
                  <c:v>324738378</c:v>
                </c:pt>
                <c:pt idx="3">
                  <c:v>302905072</c:v>
                </c:pt>
                <c:pt idx="4">
                  <c:v>309993479</c:v>
                </c:pt>
                <c:pt idx="5">
                  <c:v>314663322</c:v>
                </c:pt>
                <c:pt idx="6">
                  <c:v>305734571</c:v>
                </c:pt>
                <c:pt idx="7">
                  <c:v>318470958</c:v>
                </c:pt>
                <c:pt idx="8">
                  <c:v>307306195</c:v>
                </c:pt>
                <c:pt idx="9">
                  <c:v>305458508</c:v>
                </c:pt>
                <c:pt idx="10">
                  <c:v>311591298</c:v>
                </c:pt>
                <c:pt idx="11">
                  <c:v>316792462</c:v>
                </c:pt>
              </c:numCache>
            </c:numRef>
          </c:val>
          <c:extLst>
            <c:ext xmlns:c16="http://schemas.microsoft.com/office/drawing/2014/chart" uri="{C3380CC4-5D6E-409C-BE32-E72D297353CC}">
              <c16:uniqueId val="{00000004-84B3-4E28-94C3-7C1E0A0F35F5}"/>
            </c:ext>
          </c:extLst>
        </c:ser>
        <c:ser>
          <c:idx val="1"/>
          <c:order val="1"/>
          <c:tx>
            <c:strRef>
              <c:f>Pivots!$O$3</c:f>
              <c:strCache>
                <c:ptCount val="1"/>
                <c:pt idx="0">
                  <c:v>Sum of Youtube</c:v>
                </c:pt>
              </c:strCache>
            </c:strRef>
          </c:tx>
          <c:spPr>
            <a:solidFill>
              <a:schemeClr val="accent3"/>
            </a:solidFill>
            <a:ln>
              <a:noFill/>
            </a:ln>
            <a:effectLst/>
          </c:spPr>
          <c:invertIfNegative val="0"/>
          <c:cat>
            <c:strRef>
              <c:f>Pivots!$M$4:$M$15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Pivots!$O$4:$O$15</c:f>
              <c:numCache>
                <c:formatCode>0,,"M"</c:formatCode>
                <c:ptCount val="12"/>
                <c:pt idx="0">
                  <c:v>228773311</c:v>
                </c:pt>
                <c:pt idx="1">
                  <c:v>213985225</c:v>
                </c:pt>
                <c:pt idx="2">
                  <c:v>243553784</c:v>
                </c:pt>
                <c:pt idx="3">
                  <c:v>227178803</c:v>
                </c:pt>
                <c:pt idx="4">
                  <c:v>232495110</c:v>
                </c:pt>
                <c:pt idx="5">
                  <c:v>235997492</c:v>
                </c:pt>
                <c:pt idx="6">
                  <c:v>229300927</c:v>
                </c:pt>
                <c:pt idx="7">
                  <c:v>238853221</c:v>
                </c:pt>
                <c:pt idx="8">
                  <c:v>230479648</c:v>
                </c:pt>
                <c:pt idx="9">
                  <c:v>229093879</c:v>
                </c:pt>
                <c:pt idx="10">
                  <c:v>233693475</c:v>
                </c:pt>
                <c:pt idx="11">
                  <c:v>237594347</c:v>
                </c:pt>
              </c:numCache>
            </c:numRef>
          </c:val>
          <c:extLst>
            <c:ext xmlns:c16="http://schemas.microsoft.com/office/drawing/2014/chart" uri="{C3380CC4-5D6E-409C-BE32-E72D297353CC}">
              <c16:uniqueId val="{00000005-84B3-4E28-94C3-7C1E0A0F35F5}"/>
            </c:ext>
          </c:extLst>
        </c:ser>
        <c:ser>
          <c:idx val="2"/>
          <c:order val="2"/>
          <c:tx>
            <c:strRef>
              <c:f>Pivots!$P$3</c:f>
              <c:strCache>
                <c:ptCount val="1"/>
                <c:pt idx="0">
                  <c:v>Sum of Twitter</c:v>
                </c:pt>
              </c:strCache>
            </c:strRef>
          </c:tx>
          <c:spPr>
            <a:solidFill>
              <a:schemeClr val="accent5"/>
            </a:solidFill>
            <a:ln>
              <a:noFill/>
            </a:ln>
            <a:effectLst/>
          </c:spPr>
          <c:invertIfNegative val="0"/>
          <c:cat>
            <c:strRef>
              <c:f>Pivots!$M$4:$M$15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Pivots!$P$4:$P$15</c:f>
              <c:numCache>
                <c:formatCode>0,,"M"</c:formatCode>
                <c:ptCount val="12"/>
                <c:pt idx="0">
                  <c:v>112204738</c:v>
                </c:pt>
                <c:pt idx="1">
                  <c:v>87179158</c:v>
                </c:pt>
                <c:pt idx="2">
                  <c:v>99225605</c:v>
                </c:pt>
                <c:pt idx="3">
                  <c:v>92554318</c:v>
                </c:pt>
                <c:pt idx="4">
                  <c:v>94720222</c:v>
                </c:pt>
                <c:pt idx="5">
                  <c:v>96147116</c:v>
                </c:pt>
                <c:pt idx="6">
                  <c:v>93418887</c:v>
                </c:pt>
                <c:pt idx="7">
                  <c:v>97310562</c:v>
                </c:pt>
                <c:pt idx="8">
                  <c:v>93899107</c:v>
                </c:pt>
                <c:pt idx="9">
                  <c:v>93334537</c:v>
                </c:pt>
                <c:pt idx="10">
                  <c:v>95208446</c:v>
                </c:pt>
                <c:pt idx="11">
                  <c:v>96797688</c:v>
                </c:pt>
              </c:numCache>
            </c:numRef>
          </c:val>
          <c:extLst>
            <c:ext xmlns:c16="http://schemas.microsoft.com/office/drawing/2014/chart" uri="{C3380CC4-5D6E-409C-BE32-E72D297353CC}">
              <c16:uniqueId val="{00000006-84B3-4E28-94C3-7C1E0A0F35F5}"/>
            </c:ext>
          </c:extLst>
        </c:ser>
        <c:ser>
          <c:idx val="3"/>
          <c:order val="3"/>
          <c:tx>
            <c:strRef>
              <c:f>Pivots!$Q$3</c:f>
              <c:strCache>
                <c:ptCount val="1"/>
                <c:pt idx="0">
                  <c:v>Sum of Others</c:v>
                </c:pt>
              </c:strCache>
            </c:strRef>
          </c:tx>
          <c:spPr>
            <a:solidFill>
              <a:schemeClr val="accent1">
                <a:lumMod val="60000"/>
              </a:schemeClr>
            </a:solidFill>
            <a:ln>
              <a:noFill/>
            </a:ln>
            <a:effectLst/>
          </c:spPr>
          <c:invertIfNegative val="0"/>
          <c:cat>
            <c:strRef>
              <c:f>Pivots!$M$4:$M$15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Pivots!$Q$4:$Q$15</c:f>
              <c:numCache>
                <c:formatCode>0,,"M"</c:formatCode>
                <c:ptCount val="12"/>
                <c:pt idx="0">
                  <c:v>223979555</c:v>
                </c:pt>
                <c:pt idx="1">
                  <c:v>206059844</c:v>
                </c:pt>
                <c:pt idx="2">
                  <c:v>234533270</c:v>
                </c:pt>
                <c:pt idx="3">
                  <c:v>218764769</c:v>
                </c:pt>
                <c:pt idx="4">
                  <c:v>223884175</c:v>
                </c:pt>
                <c:pt idx="5">
                  <c:v>227256840</c:v>
                </c:pt>
                <c:pt idx="6">
                  <c:v>220808299</c:v>
                </c:pt>
                <c:pt idx="7">
                  <c:v>230006799</c:v>
                </c:pt>
                <c:pt idx="8">
                  <c:v>221943361</c:v>
                </c:pt>
                <c:pt idx="9">
                  <c:v>220608922</c:v>
                </c:pt>
                <c:pt idx="10">
                  <c:v>225038155</c:v>
                </c:pt>
                <c:pt idx="11">
                  <c:v>228794551</c:v>
                </c:pt>
              </c:numCache>
            </c:numRef>
          </c:val>
          <c:extLst>
            <c:ext xmlns:c16="http://schemas.microsoft.com/office/drawing/2014/chart" uri="{C3380CC4-5D6E-409C-BE32-E72D297353CC}">
              <c16:uniqueId val="{00000007-84B3-4E28-94C3-7C1E0A0F35F5}"/>
            </c:ext>
          </c:extLst>
        </c:ser>
        <c:dLbls>
          <c:showLegendKey val="0"/>
          <c:showVal val="0"/>
          <c:showCatName val="0"/>
          <c:showSerName val="0"/>
          <c:showPercent val="0"/>
          <c:showBubbleSize val="0"/>
        </c:dLbls>
        <c:gapWidth val="80"/>
        <c:overlap val="100"/>
        <c:axId val="807589359"/>
        <c:axId val="718977807"/>
      </c:barChart>
      <c:catAx>
        <c:axId val="807589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chemeClr val="tx1"/>
                    </a:solidFill>
                  </a:rPr>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8977807"/>
        <c:crosses val="autoZero"/>
        <c:auto val="1"/>
        <c:lblAlgn val="ctr"/>
        <c:lblOffset val="100"/>
        <c:noMultiLvlLbl val="0"/>
      </c:catAx>
      <c:valAx>
        <c:axId val="71897780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chemeClr val="tx1"/>
                    </a:solidFill>
                  </a:rPr>
                  <a:t>Distribution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07589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[Funnel analysis of Swiggy.xlsx]Pivots!PivotTable7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solidFill>
                  <a:schemeClr val="tx1"/>
                </a:solidFill>
                <a:effectLst/>
              </a:rPr>
              <a:t>Monthly Sum of Average Packaging and Delivery Charges</a:t>
            </a:r>
            <a:endParaRPr lang="en-IN">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77777"/>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777777"/>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77777"/>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777777"/>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777777"/>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Pivots!$O$27</c:f>
              <c:strCache>
                <c:ptCount val="1"/>
                <c:pt idx="0">
                  <c:v>Sum of Avearge Packaging charges</c:v>
                </c:pt>
              </c:strCache>
            </c:strRef>
          </c:tx>
          <c:spPr>
            <a:solidFill>
              <a:schemeClr val="accent1"/>
            </a:solidFill>
            <a:ln>
              <a:noFill/>
            </a:ln>
            <a:effectLst/>
            <a:sp3d/>
          </c:spPr>
          <c:invertIfNegative val="0"/>
          <c:cat>
            <c:strRef>
              <c:f>Pivots!$N$28:$N$39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Pivots!$O$28:$O$39</c:f>
              <c:numCache>
                <c:formatCode>General</c:formatCode>
                <c:ptCount val="12"/>
                <c:pt idx="0">
                  <c:v>634</c:v>
                </c:pt>
                <c:pt idx="1">
                  <c:v>544</c:v>
                </c:pt>
                <c:pt idx="2">
                  <c:v>602</c:v>
                </c:pt>
                <c:pt idx="3">
                  <c:v>581</c:v>
                </c:pt>
                <c:pt idx="4">
                  <c:v>606</c:v>
                </c:pt>
                <c:pt idx="5">
                  <c:v>592</c:v>
                </c:pt>
                <c:pt idx="6">
                  <c:v>616</c:v>
                </c:pt>
                <c:pt idx="7">
                  <c:v>622</c:v>
                </c:pt>
                <c:pt idx="8">
                  <c:v>588</c:v>
                </c:pt>
                <c:pt idx="9">
                  <c:v>616</c:v>
                </c:pt>
                <c:pt idx="10">
                  <c:v>598</c:v>
                </c:pt>
                <c:pt idx="11">
                  <c:v>600</c:v>
                </c:pt>
              </c:numCache>
            </c:numRef>
          </c:val>
          <c:extLst>
            <c:ext xmlns:c16="http://schemas.microsoft.com/office/drawing/2014/chart" uri="{C3380CC4-5D6E-409C-BE32-E72D297353CC}">
              <c16:uniqueId val="{00000000-3028-49C6-91FC-0F07ABC87CAD}"/>
            </c:ext>
          </c:extLst>
        </c:ser>
        <c:ser>
          <c:idx val="1"/>
          <c:order val="1"/>
          <c:tx>
            <c:strRef>
              <c:f>Pivots!$P$27</c:f>
              <c:strCache>
                <c:ptCount val="1"/>
                <c:pt idx="0">
                  <c:v>Sum of Average Delivery Charges</c:v>
                </c:pt>
              </c:strCache>
            </c:strRef>
          </c:tx>
          <c:spPr>
            <a:solidFill>
              <a:srgbClr val="777777"/>
            </a:solidFill>
            <a:ln>
              <a:noFill/>
            </a:ln>
            <a:effectLst/>
            <a:sp3d/>
          </c:spPr>
          <c:invertIfNegative val="0"/>
          <c:cat>
            <c:strRef>
              <c:f>Pivots!$N$28:$N$39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Pivots!$P$28:$P$39</c:f>
              <c:numCache>
                <c:formatCode>General</c:formatCode>
                <c:ptCount val="12"/>
                <c:pt idx="0">
                  <c:v>877</c:v>
                </c:pt>
                <c:pt idx="1">
                  <c:v>765</c:v>
                </c:pt>
                <c:pt idx="2">
                  <c:v>883</c:v>
                </c:pt>
                <c:pt idx="3">
                  <c:v>813</c:v>
                </c:pt>
                <c:pt idx="4">
                  <c:v>844</c:v>
                </c:pt>
                <c:pt idx="5">
                  <c:v>836</c:v>
                </c:pt>
                <c:pt idx="6">
                  <c:v>854</c:v>
                </c:pt>
                <c:pt idx="7">
                  <c:v>869</c:v>
                </c:pt>
                <c:pt idx="8">
                  <c:v>834</c:v>
                </c:pt>
                <c:pt idx="9">
                  <c:v>856</c:v>
                </c:pt>
                <c:pt idx="10">
                  <c:v>814</c:v>
                </c:pt>
                <c:pt idx="11">
                  <c:v>842</c:v>
                </c:pt>
              </c:numCache>
            </c:numRef>
          </c:val>
          <c:extLst>
            <c:ext xmlns:c16="http://schemas.microsoft.com/office/drawing/2014/chart" uri="{C3380CC4-5D6E-409C-BE32-E72D297353CC}">
              <c16:uniqueId val="{00000001-3028-49C6-91FC-0F07ABC87CAD}"/>
            </c:ext>
          </c:extLst>
        </c:ser>
        <c:dLbls>
          <c:showLegendKey val="0"/>
          <c:showVal val="0"/>
          <c:showCatName val="0"/>
          <c:showSerName val="0"/>
          <c:showPercent val="0"/>
          <c:showBubbleSize val="0"/>
        </c:dLbls>
        <c:gapWidth val="150"/>
        <c:shape val="box"/>
        <c:axId val="807579759"/>
        <c:axId val="718983263"/>
        <c:axId val="0"/>
      </c:bar3DChart>
      <c:catAx>
        <c:axId val="8075797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983263"/>
        <c:crosses val="autoZero"/>
        <c:auto val="1"/>
        <c:lblAlgn val="ctr"/>
        <c:lblOffset val="100"/>
        <c:noMultiLvlLbl val="0"/>
      </c:catAx>
      <c:valAx>
        <c:axId val="718983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075797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[Funnel analysis of Swiggy.xlsx]Pivots!PivotTable2</c:name>
    <c:fmtId val="6"/>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b="1">
                <a:solidFill>
                  <a:schemeClr val="tx1"/>
                </a:solidFill>
              </a:rPr>
              <a:t>Average costs</a:t>
            </a:r>
            <a:r>
              <a:rPr lang="en-US" b="1" baseline="0">
                <a:solidFill>
                  <a:schemeClr val="tx1"/>
                </a:solidFill>
              </a:rPr>
              <a:t> over Months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2060"/>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2060"/>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2060"/>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rgbClr val="002060"/>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rgbClr val="002060"/>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660173962348578E-2"/>
          <c:y val="0.11312583518154082"/>
          <c:w val="0.89448105900817898"/>
          <c:h val="0.79344862511756753"/>
        </c:manualLayout>
      </c:layout>
      <c:lineChart>
        <c:grouping val="standard"/>
        <c:varyColors val="0"/>
        <c:ser>
          <c:idx val="0"/>
          <c:order val="0"/>
          <c:tx>
            <c:strRef>
              <c:f>Pivots!$B$38</c:f>
              <c:strCache>
                <c:ptCount val="1"/>
                <c:pt idx="0">
                  <c:v>Total</c:v>
                </c:pt>
              </c:strCache>
            </c:strRef>
          </c:tx>
          <c:spPr>
            <a:ln w="22225" cap="rnd" cmpd="sng" algn="ctr">
              <a:solidFill>
                <a:srgbClr val="002060"/>
              </a:solidFill>
              <a:round/>
            </a:ln>
            <a:effectLst/>
          </c:spPr>
          <c:marker>
            <c:symbol val="circle"/>
            <c:size val="4"/>
            <c:spPr>
              <a:solidFill>
                <a:schemeClr val="accent1"/>
              </a:solidFill>
              <a:ln w="9525" cap="flat" cmpd="sng" algn="ctr">
                <a:solidFill>
                  <a:schemeClr val="accent1"/>
                </a:solidFill>
                <a:round/>
              </a:ln>
              <a:effectLst/>
            </c:spPr>
          </c:marker>
          <c:cat>
            <c:strRef>
              <c:f>Pivots!$A$39:$A$50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Pivots!$B$39:$B$50</c:f>
              <c:numCache>
                <c:formatCode>General</c:formatCode>
                <c:ptCount val="12"/>
                <c:pt idx="0">
                  <c:v>12015</c:v>
                </c:pt>
                <c:pt idx="1">
                  <c:v>10377</c:v>
                </c:pt>
                <c:pt idx="2">
                  <c:v>11610</c:v>
                </c:pt>
                <c:pt idx="3">
                  <c:v>11318</c:v>
                </c:pt>
                <c:pt idx="4">
                  <c:v>11789</c:v>
                </c:pt>
                <c:pt idx="5">
                  <c:v>11335</c:v>
                </c:pt>
                <c:pt idx="6">
                  <c:v>11804</c:v>
                </c:pt>
                <c:pt idx="7">
                  <c:v>11563</c:v>
                </c:pt>
                <c:pt idx="8">
                  <c:v>11290</c:v>
                </c:pt>
                <c:pt idx="9">
                  <c:v>11679</c:v>
                </c:pt>
                <c:pt idx="10">
                  <c:v>11296</c:v>
                </c:pt>
                <c:pt idx="11">
                  <c:v>11593</c:v>
                </c:pt>
              </c:numCache>
            </c:numRef>
          </c:val>
          <c:smooth val="0"/>
          <c:extLst>
            <c:ext xmlns:c16="http://schemas.microsoft.com/office/drawing/2014/chart" uri="{C3380CC4-5D6E-409C-BE32-E72D297353CC}">
              <c16:uniqueId val="{00000000-3FCA-48E5-ABD3-15E2B009F290}"/>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9610271"/>
        <c:axId val="2016488303"/>
      </c:lineChart>
      <c:catAx>
        <c:axId val="3961027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tx1"/>
                </a:solidFill>
                <a:latin typeface="+mn-lt"/>
                <a:ea typeface="+mn-ea"/>
                <a:cs typeface="+mn-cs"/>
              </a:defRPr>
            </a:pPr>
            <a:endParaRPr lang="en-US"/>
          </a:p>
        </c:txPr>
        <c:crossAx val="2016488303"/>
        <c:crosses val="autoZero"/>
        <c:auto val="1"/>
        <c:lblAlgn val="ctr"/>
        <c:lblOffset val="100"/>
        <c:noMultiLvlLbl val="0"/>
      </c:catAx>
      <c:valAx>
        <c:axId val="20164883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mn-lt"/>
                <a:ea typeface="+mn-ea"/>
                <a:cs typeface="+mn-cs"/>
              </a:defRPr>
            </a:pPr>
            <a:endParaRPr lang="en-US"/>
          </a:p>
        </c:txPr>
        <c:crossAx val="39610271"/>
        <c:crosses val="autoZero"/>
        <c:crossBetween val="between"/>
      </c:valAx>
      <c:spPr>
        <a:noFill/>
        <a:ln>
          <a:solidFill>
            <a:schemeClr val="tx1">
              <a:lumMod val="65000"/>
              <a:lumOff val="3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228600</xdr:colOff>
      <xdr:row>17</xdr:row>
      <xdr:rowOff>69850</xdr:rowOff>
    </xdr:from>
    <xdr:to>
      <xdr:col>10</xdr:col>
      <xdr:colOff>533400</xdr:colOff>
      <xdr:row>32</xdr:row>
      <xdr:rowOff>19050</xdr:rowOff>
    </xdr:to>
    <xdr:graphicFrame macro="">
      <xdr:nvGraphicFramePr>
        <xdr:cNvPr id="5" name="Chart 4">
          <a:extLst>
            <a:ext uri="{FF2B5EF4-FFF2-40B4-BE49-F238E27FC236}">
              <a16:creationId xmlns:a16="http://schemas.microsoft.com/office/drawing/2014/main" id="{CB9AC357-30A1-5EC3-5147-48A8230D8C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511174</xdr:colOff>
      <xdr:row>0</xdr:row>
      <xdr:rowOff>158750</xdr:rowOff>
    </xdr:from>
    <xdr:to>
      <xdr:col>27</xdr:col>
      <xdr:colOff>596900</xdr:colOff>
      <xdr:row>20</xdr:row>
      <xdr:rowOff>182472</xdr:rowOff>
    </xdr:to>
    <xdr:graphicFrame macro="">
      <xdr:nvGraphicFramePr>
        <xdr:cNvPr id="6" name="Chart 5">
          <a:extLst>
            <a:ext uri="{FF2B5EF4-FFF2-40B4-BE49-F238E27FC236}">
              <a16:creationId xmlns:a16="http://schemas.microsoft.com/office/drawing/2014/main" id="{5B7BEAB5-A3DE-0C60-FF6A-4734B101D5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520291</xdr:colOff>
      <xdr:row>25</xdr:row>
      <xdr:rowOff>13656</xdr:rowOff>
    </xdr:from>
    <xdr:to>
      <xdr:col>22</xdr:col>
      <xdr:colOff>355984</xdr:colOff>
      <xdr:row>44</xdr:row>
      <xdr:rowOff>134697</xdr:rowOff>
    </xdr:to>
    <xdr:graphicFrame macro="">
      <xdr:nvGraphicFramePr>
        <xdr:cNvPr id="7" name="Chart 6">
          <a:extLst>
            <a:ext uri="{FF2B5EF4-FFF2-40B4-BE49-F238E27FC236}">
              <a16:creationId xmlns:a16="http://schemas.microsoft.com/office/drawing/2014/main" id="{0BC4A279-7275-075A-B978-EA6C794C88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502095</xdr:colOff>
      <xdr:row>35</xdr:row>
      <xdr:rowOff>36262</xdr:rowOff>
    </xdr:from>
    <xdr:to>
      <xdr:col>11</xdr:col>
      <xdr:colOff>125524</xdr:colOff>
      <xdr:row>51</xdr:row>
      <xdr:rowOff>0</xdr:rowOff>
    </xdr:to>
    <xdr:graphicFrame macro="">
      <xdr:nvGraphicFramePr>
        <xdr:cNvPr id="3" name="Chart 2">
          <a:extLst>
            <a:ext uri="{FF2B5EF4-FFF2-40B4-BE49-F238E27FC236}">
              <a16:creationId xmlns:a16="http://schemas.microsoft.com/office/drawing/2014/main" id="{5B501686-2F98-4C82-7EF4-294E9E7F0D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555217</xdr:colOff>
      <xdr:row>1</xdr:row>
      <xdr:rowOff>24423</xdr:rowOff>
    </xdr:from>
    <xdr:to>
      <xdr:col>10</xdr:col>
      <xdr:colOff>146537</xdr:colOff>
      <xdr:row>15</xdr:row>
      <xdr:rowOff>117883</xdr:rowOff>
    </xdr:to>
    <xdr:graphicFrame macro="">
      <xdr:nvGraphicFramePr>
        <xdr:cNvPr id="4" name="Chart 3">
          <a:extLst>
            <a:ext uri="{FF2B5EF4-FFF2-40B4-BE49-F238E27FC236}">
              <a16:creationId xmlns:a16="http://schemas.microsoft.com/office/drawing/2014/main" id="{B3CC65DE-6BC2-8DBB-495A-138735F8A5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325059</xdr:colOff>
      <xdr:row>5</xdr:row>
      <xdr:rowOff>12700</xdr:rowOff>
    </xdr:from>
    <xdr:to>
      <xdr:col>21</xdr:col>
      <xdr:colOff>609600</xdr:colOff>
      <xdr:row>20</xdr:row>
      <xdr:rowOff>41413</xdr:rowOff>
    </xdr:to>
    <xdr:graphicFrame macro="">
      <xdr:nvGraphicFramePr>
        <xdr:cNvPr id="3" name="Chart 2">
          <a:extLst>
            <a:ext uri="{FF2B5EF4-FFF2-40B4-BE49-F238E27FC236}">
              <a16:creationId xmlns:a16="http://schemas.microsoft.com/office/drawing/2014/main" id="{15FC830F-FE5B-4A51-A337-91699E8341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11760</xdr:colOff>
      <xdr:row>20</xdr:row>
      <xdr:rowOff>50800</xdr:rowOff>
    </xdr:from>
    <xdr:to>
      <xdr:col>21</xdr:col>
      <xdr:colOff>611481</xdr:colOff>
      <xdr:row>39</xdr:row>
      <xdr:rowOff>132124</xdr:rowOff>
    </xdr:to>
    <xdr:graphicFrame macro="">
      <xdr:nvGraphicFramePr>
        <xdr:cNvPr id="4" name="Chart 3">
          <a:extLst>
            <a:ext uri="{FF2B5EF4-FFF2-40B4-BE49-F238E27FC236}">
              <a16:creationId xmlns:a16="http://schemas.microsoft.com/office/drawing/2014/main" id="{8F463864-BBFC-4EE3-83A7-79F962A305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11758</xdr:colOff>
      <xdr:row>39</xdr:row>
      <xdr:rowOff>152870</xdr:rowOff>
    </xdr:from>
    <xdr:to>
      <xdr:col>12</xdr:col>
      <xdr:colOff>257023</xdr:colOff>
      <xdr:row>58</xdr:row>
      <xdr:rowOff>152283</xdr:rowOff>
    </xdr:to>
    <xdr:graphicFrame macro="">
      <xdr:nvGraphicFramePr>
        <xdr:cNvPr id="5" name="Chart 4">
          <a:extLst>
            <a:ext uri="{FF2B5EF4-FFF2-40B4-BE49-F238E27FC236}">
              <a16:creationId xmlns:a16="http://schemas.microsoft.com/office/drawing/2014/main" id="{3C4196FB-3F61-4349-A21F-402F9B9AD1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275501</xdr:colOff>
      <xdr:row>39</xdr:row>
      <xdr:rowOff>153711</xdr:rowOff>
    </xdr:from>
    <xdr:to>
      <xdr:col>21</xdr:col>
      <xdr:colOff>615679</xdr:colOff>
      <xdr:row>58</xdr:row>
      <xdr:rowOff>125586</xdr:rowOff>
    </xdr:to>
    <xdr:graphicFrame macro="">
      <xdr:nvGraphicFramePr>
        <xdr:cNvPr id="6" name="Chart 5">
          <a:extLst>
            <a:ext uri="{FF2B5EF4-FFF2-40B4-BE49-F238E27FC236}">
              <a16:creationId xmlns:a16="http://schemas.microsoft.com/office/drawing/2014/main" id="{644981C7-F35A-40DB-9DC3-35FC556835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10948</xdr:colOff>
      <xdr:row>5</xdr:row>
      <xdr:rowOff>10947</xdr:rowOff>
    </xdr:from>
    <xdr:to>
      <xdr:col>12</xdr:col>
      <xdr:colOff>322938</xdr:colOff>
      <xdr:row>20</xdr:row>
      <xdr:rowOff>43793</xdr:rowOff>
    </xdr:to>
    <xdr:graphicFrame macro="">
      <xdr:nvGraphicFramePr>
        <xdr:cNvPr id="7" name="Chart 6">
          <a:extLst>
            <a:ext uri="{FF2B5EF4-FFF2-40B4-BE49-F238E27FC236}">
              <a16:creationId xmlns:a16="http://schemas.microsoft.com/office/drawing/2014/main" id="{85186AB0-8683-4B67-9308-3C7BFEDB04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4040</xdr:colOff>
      <xdr:row>20</xdr:row>
      <xdr:rowOff>147590</xdr:rowOff>
    </xdr:from>
    <xdr:to>
      <xdr:col>2</xdr:col>
      <xdr:colOff>625378</xdr:colOff>
      <xdr:row>33</xdr:row>
      <xdr:rowOff>96213</xdr:rowOff>
    </xdr:to>
    <mc:AlternateContent xmlns:mc="http://schemas.openxmlformats.org/markup-compatibility/2006" xmlns:a14="http://schemas.microsoft.com/office/drawing/2010/main">
      <mc:Choice Requires="a14">
        <xdr:graphicFrame macro="">
          <xdr:nvGraphicFramePr>
            <xdr:cNvPr id="14" name="Quarters (Date)">
              <a:extLst>
                <a:ext uri="{FF2B5EF4-FFF2-40B4-BE49-F238E27FC236}">
                  <a16:creationId xmlns:a16="http://schemas.microsoft.com/office/drawing/2014/main" id="{C0031C85-9B9C-1461-3D1D-231DD27B605B}"/>
                </a:ext>
              </a:extLst>
            </xdr:cNvPr>
            <xdr:cNvGraphicFramePr/>
          </xdr:nvGraphicFramePr>
          <xdr:xfrm>
            <a:off x="0" y="0"/>
            <a:ext cx="0" cy="0"/>
          </xdr:xfrm>
          <a:graphic>
            <a:graphicData uri="http://schemas.microsoft.com/office/drawing/2010/slicer">
              <sle:slicer xmlns:sle="http://schemas.microsoft.com/office/drawing/2010/slicer" name="Quarters (Date)"/>
            </a:graphicData>
          </a:graphic>
        </xdr:graphicFrame>
      </mc:Choice>
      <mc:Fallback xmlns="">
        <xdr:sp macro="" textlink="">
          <xdr:nvSpPr>
            <xdr:cNvPr id="0" name=""/>
            <xdr:cNvSpPr>
              <a:spLocks noTextEdit="1"/>
            </xdr:cNvSpPr>
          </xdr:nvSpPr>
          <xdr:spPr>
            <a:xfrm>
              <a:off x="4040" y="3996075"/>
              <a:ext cx="1949065" cy="24501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9621</xdr:colOff>
      <xdr:row>39</xdr:row>
      <xdr:rowOff>125846</xdr:rowOff>
    </xdr:from>
    <xdr:to>
      <xdr:col>2</xdr:col>
      <xdr:colOff>644620</xdr:colOff>
      <xdr:row>51</xdr:row>
      <xdr:rowOff>125076</xdr:rowOff>
    </xdr:to>
    <mc:AlternateContent xmlns:mc="http://schemas.openxmlformats.org/markup-compatibility/2006" xmlns:a14="http://schemas.microsoft.com/office/drawing/2010/main">
      <mc:Choice Requires="a14">
        <xdr:graphicFrame macro="">
          <xdr:nvGraphicFramePr>
            <xdr:cNvPr id="15" name="Months (Date)">
              <a:extLst>
                <a:ext uri="{FF2B5EF4-FFF2-40B4-BE49-F238E27FC236}">
                  <a16:creationId xmlns:a16="http://schemas.microsoft.com/office/drawing/2014/main" id="{EB7187CF-325D-1A40-5862-2D39C30E4FF9}"/>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9621" y="7630391"/>
              <a:ext cx="1962726" cy="23083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dde" refreshedDate="45341.454745254632" createdVersion="8" refreshedVersion="8" minRefreshableVersion="3" recordCount="366" xr:uid="{583CCCAA-1B9D-4FFA-98B9-C3028FE639E6}">
  <cacheSource type="worksheet">
    <worksheetSource ref="B2:P368" sheet="Session Details"/>
  </cacheSource>
  <cacheFields count="18">
    <cacheField name="Date" numFmtId="14">
      <sharedItems containsSemiMixedTypes="0" containsNonDate="0" containsDate="1" containsString="0" minDate="2019-01-01T00:00:00" maxDate="2020-01-02T00:00:00" count="366">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sharedItems>
      <fieldGroup par="17"/>
    </cacheField>
    <cacheField name="Listing" numFmtId="0">
      <sharedItems containsSemiMixedTypes="0" containsString="0" containsNumber="1" containsInteger="1" minValue="10207150" maxValue="47134238"/>
    </cacheField>
    <cacheField name="Menu" numFmtId="0">
      <sharedItems containsSemiMixedTypes="0" containsString="0" containsNumber="1" containsInteger="1" minValue="2063147" maxValue="10196078"/>
    </cacheField>
    <cacheField name="Carts" numFmtId="0">
      <sharedItems containsSemiMixedTypes="0" containsString="0" containsNumber="1" containsInteger="1" minValue="817006" maxValue="3751088"/>
    </cacheField>
    <cacheField name="Payments" numFmtId="0">
      <sharedItems containsSemiMixedTypes="0" containsString="0" containsNumber="1" containsInteger="1" minValue="596414" maxValue="2656756"/>
    </cacheField>
    <cacheField name="Orders" numFmtId="0">
      <sharedItems containsSemiMixedTypes="0" containsString="0" containsNumber="1" minValue="498841" maxValue="2221600"/>
    </cacheField>
    <cacheField name="Overall conversion" numFmtId="9">
      <sharedItems containsSemiMixedTypes="0" containsString="0" containsNumber="1" minValue="1.5671593882322647E-2" maxValue="9.1715082005789803E-2"/>
    </cacheField>
    <cacheField name="Order Change with respect to same day last week" numFmtId="0">
      <sharedItems containsMixedTypes="1" containsNumber="1" minValue="-0.71708723442563915" maxValue="1.3547702422639891"/>
    </cacheField>
    <cacheField name="Traffic Change with respect to same day last week" numFmtId="0">
      <sharedItems containsMixedTypes="1" containsNumber="1" minValue="-0.52999999355353777" maxValue="1.1914893179280521"/>
    </cacheField>
    <cacheField name="Conversion change with respect to same day last week" numFmtId="0">
      <sharedItems containsMixedTypes="1" containsNumber="1" minValue="-0.59195909830169868" maxValue="1.2783695472773182"/>
    </cacheField>
    <cacheField name="L2M" numFmtId="9">
      <sharedItems containsSemiMixedTypes="0" containsString="0" containsNumber="1" minValue="9.9999985459109E-2" maxValue="0.26249996979645729"/>
    </cacheField>
    <cacheField name="M2C" numFmtId="9">
      <sharedItems containsSemiMixedTypes="0" containsString="0" containsNumber="1" minValue="0.13599997342105244" maxValue="0.67199992761866711"/>
    </cacheField>
    <cacheField name="C2P" numFmtId="9">
      <sharedItems containsSemiMixedTypes="0" containsString="0" containsNumber="1" minValue="0.32639989286683241" maxValue="0.76650015845159969"/>
    </cacheField>
    <cacheField name="P2O" numFmtId="9">
      <sharedItems containsSemiMixedTypes="0" containsString="0" containsNumber="1" minValue="0.38539988387533919" maxValue="0.86100053552302747"/>
    </cacheField>
    <cacheField name="Date of Same day last week" numFmtId="0">
      <sharedItems containsDate="1" containsMixedTypes="1" minDate="2019-01-01T00:00:00" maxDate="2019-12-26T00:00:00"/>
    </cacheField>
    <cacheField name="Months (Date)" numFmtId="0" databaseField="0">
      <fieldGroup base="0">
        <rangePr groupBy="months" startDate="2019-01-01T00:00:00" endDate="2020-01-02T00:00:00"/>
        <groupItems count="14">
          <s v="&lt;1/1/2019"/>
          <s v="Jan"/>
          <s v="Feb"/>
          <s v="Mar"/>
          <s v="Apr"/>
          <s v="May"/>
          <s v="Jun"/>
          <s v="Jul"/>
          <s v="Aug"/>
          <s v="Sep"/>
          <s v="Oct"/>
          <s v="Nov"/>
          <s v="Dec"/>
          <s v="&gt;1/2/2020"/>
        </groupItems>
      </fieldGroup>
    </cacheField>
    <cacheField name="Quarters (Date)" numFmtId="0" databaseField="0">
      <fieldGroup base="0">
        <rangePr groupBy="quarters" startDate="2019-01-01T00:00:00" endDate="2020-01-02T00:00:00"/>
        <groupItems count="6">
          <s v="&lt;1/1/2019"/>
          <s v="Qtr1"/>
          <s v="Qtr2"/>
          <s v="Qtr3"/>
          <s v="Qtr4"/>
          <s v="&gt;1/2/2020"/>
        </groupItems>
      </fieldGroup>
    </cacheField>
    <cacheField name="Years (Date)" numFmtId="0" databaseField="0">
      <fieldGroup base="0">
        <rangePr groupBy="years" startDate="2019-01-01T00:00:00" endDate="2020-01-02T00:00:00"/>
        <groupItems count="4">
          <s v="&lt;1/1/2019"/>
          <s v="2019"/>
          <s v="2020"/>
          <s v="&gt;1/2/2020"/>
        </groupItems>
      </fieldGroup>
    </cacheField>
  </cacheFields>
  <extLst>
    <ext xmlns:x14="http://schemas.microsoft.com/office/spreadsheetml/2009/9/main" uri="{725AE2AE-9491-48be-B2B4-4EB974FC3084}">
      <x14:pivotCacheDefinition pivotCacheId="95821006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dde" refreshedDate="45341.484608449071" createdVersion="8" refreshedVersion="8" minRefreshableVersion="3" recordCount="366" xr:uid="{ED820D7C-14F3-41E7-B1F7-A79DAAEA40B9}">
  <cacheSource type="worksheet">
    <worksheetSource name="SessionTable"/>
  </cacheSource>
  <cacheFields count="16">
    <cacheField name="Date" numFmtId="14">
      <sharedItems containsSemiMixedTypes="0" containsNonDate="0" containsDate="1" containsString="0" minDate="2019-01-01T00:00:00" maxDate="2020-01-02T00:00:00" count="366">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sharedItems>
      <fieldGroup par="15"/>
    </cacheField>
    <cacheField name="Listing" numFmtId="0">
      <sharedItems containsSemiMixedTypes="0" containsString="0" containsNumber="1" containsInteger="1" minValue="10207150" maxValue="47134238" count="25">
        <n v="20848646"/>
        <n v="21934513"/>
        <n v="21717340"/>
        <n v="42645263"/>
        <n v="43543058"/>
        <n v="22803207"/>
        <n v="22586034"/>
        <n v="10641496"/>
        <n v="20631473"/>
        <n v="46236443"/>
        <n v="21065820"/>
        <n v="21282993"/>
        <n v="22368860"/>
        <n v="22151687"/>
        <n v="44440853"/>
        <n v="37570998"/>
        <n v="21500167"/>
        <n v="47134238"/>
        <n v="45338648"/>
        <n v="44889750"/>
        <n v="43991955"/>
        <n v="45787545"/>
        <n v="43094160"/>
        <n v="46685340"/>
        <n v="10207150"/>
      </sharedItems>
    </cacheField>
    <cacheField name="Menu" numFmtId="0">
      <sharedItems containsSemiMixedTypes="0" containsString="0" containsNumber="1" containsInteger="1" minValue="2063147" maxValue="10196078" count="127">
        <n v="5107918"/>
        <n v="5428792"/>
        <n v="5212161"/>
        <n v="5700801"/>
        <n v="8776395"/>
        <n v="8778280"/>
        <n v="5415761"/>
        <n v="5320748"/>
        <n v="5872368"/>
        <n v="2740185"/>
        <n v="4951553"/>
        <n v="9045060"/>
        <n v="9806749"/>
        <n v="5371784"/>
        <n v="5054710"/>
        <n v="5529777"/>
        <n v="5648137"/>
        <n v="5759438"/>
        <n v="8686840"/>
        <n v="9239253"/>
        <n v="9768459"/>
        <n v="4899974"/>
        <n v="9997171"/>
        <n v="9616327"/>
        <n v="5267540"/>
        <n v="2628341"/>
        <n v="5536293"/>
        <n v="5316404"/>
        <n v="9052601"/>
        <n v="9709653"/>
        <n v="5871825"/>
        <n v="5364183"/>
        <n v="5482542"/>
        <n v="5209447"/>
        <n v="9145927"/>
        <n v="10000942"/>
        <n v="5312604"/>
        <n v="5814817"/>
        <n v="5483628"/>
        <n v="5213790"/>
        <n v="9807692"/>
        <n v="9901960"/>
        <n v="5592215"/>
        <n v="5427163"/>
        <n v="5003675"/>
        <n v="5704059"/>
        <n v="9049773"/>
        <n v="8959276"/>
        <n v="5055796"/>
        <n v="5480370"/>
        <n v="5815903"/>
        <n v="9803921"/>
        <n v="8961161"/>
        <n v="5266455"/>
        <n v="5161125"/>
        <n v="5157868"/>
        <n v="9705882"/>
        <n v="10098039"/>
        <n v="5106289"/>
        <n v="9313725"/>
        <n v="5368526"/>
        <n v="5757809"/>
        <n v="5429335"/>
        <n v="9612556"/>
        <n v="9425904"/>
        <n v="9898190"/>
        <n v="8597285"/>
        <n v="5424448"/>
        <n v="5928833"/>
        <n v="9999999"/>
        <n v="8687782"/>
        <n v="5375041"/>
        <n v="9140271"/>
        <n v="5477113"/>
        <n v="5319119"/>
        <n v="5537921"/>
        <n v="9224170"/>
        <n v="5533578"/>
        <n v="5264283"/>
        <n v="9321266"/>
        <n v="8868778"/>
        <n v="5108461"/>
        <n v="10096153"/>
        <n v="8955505"/>
        <n v="5420648"/>
        <n v="9332579"/>
        <n v="9403280"/>
        <n v="9799208"/>
        <n v="5261025"/>
        <n v="10196078"/>
        <n v="9144042"/>
        <n v="5759981"/>
        <n v="8865950"/>
        <n v="9230769"/>
        <n v="2526269"/>
        <n v="8869720"/>
        <n v="5646508"/>
        <n v="5373955"/>
        <n v="5643793"/>
        <n v="5321291"/>
        <n v="5160040"/>
        <n v="5590043"/>
        <n v="2063147"/>
        <n v="9134615"/>
        <n v="5593301"/>
        <n v="9615384"/>
        <n v="9053544"/>
        <n v="9411764"/>
        <n v="9700226"/>
        <n v="5702973"/>
        <n v="9521116"/>
        <n v="5003132"/>
        <n v="5214333"/>
        <n v="9235482"/>
        <n v="5985841"/>
        <n v="9515460"/>
        <n v="9423076"/>
        <n v="5586785"/>
        <n v="9238310"/>
        <n v="9509803"/>
        <n v="5648680"/>
        <n v="9418363"/>
        <n v="9330693"/>
        <n v="9711538"/>
        <n v="9519230"/>
        <n v="5472769"/>
        <n v="10195135"/>
      </sharedItems>
    </cacheField>
    <cacheField name="Carts" numFmtId="0">
      <sharedItems containsSemiMixedTypes="0" containsString="0" containsNumber="1" containsInteger="1" minValue="817006" maxValue="3751088"/>
    </cacheField>
    <cacheField name="Payments" numFmtId="0">
      <sharedItems containsSemiMixedTypes="0" containsString="0" containsNumber="1" containsInteger="1" minValue="596414" maxValue="2656756"/>
    </cacheField>
    <cacheField name="Orders" numFmtId="0">
      <sharedItems containsSemiMixedTypes="0" containsString="0" containsNumber="1" minValue="498841" maxValue="2221600"/>
    </cacheField>
    <cacheField name="Overall conversion" numFmtId="9">
      <sharedItems containsSemiMixedTypes="0" containsString="0" containsNumber="1" minValue="1.5671593882322647E-2" maxValue="9.1715082005789803E-2"/>
    </cacheField>
    <cacheField name="Order Change with respect to same day last week" numFmtId="0">
      <sharedItems containsMixedTypes="1" containsNumber="1" minValue="-0.71708723442563915" maxValue="1.3547702422639891"/>
    </cacheField>
    <cacheField name="Traffic Change with respect to same day last week" numFmtId="0">
      <sharedItems containsMixedTypes="1" containsNumber="1" minValue="-0.52999999355353777" maxValue="1.1914893179280521"/>
    </cacheField>
    <cacheField name="Conversion change with respect to same day last week" numFmtId="0">
      <sharedItems containsMixedTypes="1" containsNumber="1" minValue="-0.59195909830169868" maxValue="1.2783695472773182"/>
    </cacheField>
    <cacheField name="L2M" numFmtId="9">
      <sharedItems containsSemiMixedTypes="0" containsString="0" containsNumber="1" minValue="9.9999985459109E-2" maxValue="0.26249996979645729"/>
    </cacheField>
    <cacheField name="M2C" numFmtId="9">
      <sharedItems containsSemiMixedTypes="0" containsString="0" containsNumber="1" minValue="0.13599997342105244" maxValue="0.67199992761866711"/>
    </cacheField>
    <cacheField name="C2P" numFmtId="9">
      <sharedItems containsSemiMixedTypes="0" containsString="0" containsNumber="1" minValue="0.32639989286683241" maxValue="0.76650015845159969"/>
    </cacheField>
    <cacheField name="P2O" numFmtId="9">
      <sharedItems containsSemiMixedTypes="0" containsString="0" containsNumber="1" minValue="0.38539988387533919" maxValue="0.86100053552302747"/>
    </cacheField>
    <cacheField name="Date of Same day last week" numFmtId="0">
      <sharedItems containsDate="1" containsMixedTypes="1" minDate="2019-01-01T00:00:00" maxDate="2019-12-26T00:00:00"/>
    </cacheField>
    <cacheField name="Quarters (Date)" numFmtId="0" databaseField="0">
      <fieldGroup base="0">
        <rangePr groupBy="quarters" startDate="2019-01-01T00:00:00" endDate="2020-01-02T00:00:00"/>
        <groupItems count="6">
          <s v="&lt;1/1/2019"/>
          <s v="Qtr1"/>
          <s v="Qtr2"/>
          <s v="Qtr3"/>
          <s v="Qtr4"/>
          <s v="&gt;1/2/2020"/>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dde" refreshedDate="45341.512032754632" createdVersion="8" refreshedVersion="8" minRefreshableVersion="3" recordCount="366" xr:uid="{EEB48E33-60AC-4623-9F56-EBE8A8C332A3}">
  <cacheSource type="worksheet">
    <worksheetSource name="Channeltable"/>
  </cacheSource>
  <cacheFields count="9">
    <cacheField name="Date" numFmtId="14">
      <sharedItems containsSemiMixedTypes="0" containsNonDate="0" containsDate="1" containsString="0" minDate="2019-01-01T00:00:00" maxDate="2020-01-02T00:00:00" count="366">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sharedItems>
      <fieldGroup par="8"/>
    </cacheField>
    <cacheField name="Facebook" numFmtId="0">
      <sharedItems containsSemiMixedTypes="0" containsString="0" containsNumber="1" containsInteger="1" minValue="387156" maxValue="16968325" count="25">
        <n v="7505512"/>
        <n v="7896424"/>
        <n v="7818242"/>
        <n v="15352294"/>
        <n v="15675500"/>
        <n v="8209154"/>
        <n v="8130972"/>
        <n v="387156"/>
        <n v="7427330"/>
        <n v="16645119"/>
        <n v="7583695"/>
        <n v="7661877"/>
        <n v="8052789"/>
        <n v="7974607"/>
        <n v="15998707"/>
        <n v="13525559"/>
        <n v="7740060"/>
        <n v="16968325"/>
        <n v="16321913"/>
        <n v="16160310"/>
        <n v="15837104"/>
        <n v="16483516"/>
        <n v="15513897"/>
        <n v="16806722"/>
        <n v="3674574"/>
      </sharedItems>
    </cacheField>
    <cacheField name="Youtube" numFmtId="0">
      <sharedItems containsSemiMixedTypes="0" containsString="0" containsNumber="1" containsInteger="1" minValue="2028833" maxValue="12726244" count="25">
        <n v="5629134"/>
        <n v="5922318"/>
        <n v="5863681"/>
        <n v="11514221"/>
        <n v="11756625"/>
        <n v="6156866"/>
        <n v="6098229"/>
        <n v="2873204"/>
        <n v="5570497"/>
        <n v="12483839"/>
        <n v="5687771"/>
        <n v="5746408"/>
        <n v="6039592"/>
        <n v="5980955"/>
        <n v="11999030"/>
        <n v="2028833"/>
        <n v="5805045"/>
        <n v="12726244"/>
        <n v="12241435"/>
        <n v="12120232"/>
        <n v="11877828"/>
        <n v="12362637"/>
        <n v="11635423"/>
        <n v="12605042"/>
        <n v="2755930"/>
      </sharedItems>
    </cacheField>
    <cacheField name="Twitter" numFmtId="0">
      <sharedItems containsSemiMixedTypes="0" containsString="0" containsNumber="1" containsInteger="1" minValue="1122786" maxValue="19827367" count="25">
        <n v="2293351"/>
        <n v="2412796"/>
        <n v="2388907"/>
        <n v="4690978"/>
        <n v="4789736"/>
        <n v="2508352"/>
        <n v="2484463"/>
        <n v="1170564"/>
        <n v="2269462"/>
        <n v="5086008"/>
        <n v="2317240"/>
        <n v="2341129"/>
        <n v="2460574"/>
        <n v="2436685"/>
        <n v="4888493"/>
        <n v="19827367"/>
        <n v="2365018"/>
        <n v="5184766"/>
        <n v="4987251"/>
        <n v="4937872"/>
        <n v="4839115"/>
        <n v="5036630"/>
        <n v="4740357"/>
        <n v="5135387"/>
        <n v="1122786"/>
      </sharedItems>
    </cacheField>
    <cacheField name="Others" numFmtId="0">
      <sharedItems containsSemiMixedTypes="0" containsString="0" containsNumber="1" containsInteger="1" minValue="2189238" maxValue="12254901" count="25">
        <n v="5420648"/>
        <n v="5702973"/>
        <n v="5646508"/>
        <n v="11087768"/>
        <n v="11321195"/>
        <n v="5928833"/>
        <n v="5872368"/>
        <n v="6210572"/>
        <n v="5364183"/>
        <n v="12021475"/>
        <n v="5477113"/>
        <n v="5533578"/>
        <n v="5815903"/>
        <n v="5759438"/>
        <n v="11554621"/>
        <n v="2189238"/>
        <n v="5590043"/>
        <n v="12254901"/>
        <n v="11788048"/>
        <n v="11671335"/>
        <n v="11437908"/>
        <n v="11904761"/>
        <n v="11204481"/>
        <n v="12138188"/>
        <n v="2653859"/>
      </sharedItems>
    </cacheField>
    <cacheField name="Total" numFmtId="0">
      <sharedItems containsSemiMixedTypes="0" containsString="0" containsNumber="1" containsInteger="1" minValue="10207149" maxValue="47134236"/>
    </cacheField>
    <cacheField name="Months (Date)" numFmtId="0" databaseField="0">
      <fieldGroup base="0">
        <rangePr groupBy="months" startDate="2019-01-01T00:00:00" endDate="2020-01-02T00:00:00"/>
        <groupItems count="14">
          <s v="&lt;1/1/2019"/>
          <s v="Jan"/>
          <s v="Feb"/>
          <s v="Mar"/>
          <s v="Apr"/>
          <s v="May"/>
          <s v="Jun"/>
          <s v="Jul"/>
          <s v="Aug"/>
          <s v="Sep"/>
          <s v="Oct"/>
          <s v="Nov"/>
          <s v="Dec"/>
          <s v="&gt;1/2/2020"/>
        </groupItems>
      </fieldGroup>
    </cacheField>
    <cacheField name="Quarters (Date)" numFmtId="0" databaseField="0">
      <fieldGroup base="0">
        <rangePr groupBy="quarters" startDate="2019-01-01T00:00:00" endDate="2020-01-02T00:00:00"/>
        <groupItems count="6">
          <s v="&lt;1/1/2019"/>
          <s v="Qtr1"/>
          <s v="Qtr2"/>
          <s v="Qtr3"/>
          <s v="Qtr4"/>
          <s v="&gt;1/2/2020"/>
        </groupItems>
      </fieldGroup>
    </cacheField>
    <cacheField name="Years (Date)" numFmtId="0" databaseField="0">
      <fieldGroup base="0">
        <rangePr groupBy="years" startDate="2019-01-01T00:00:00" endDate="2020-01-02T00:00:00"/>
        <groupItems count="4">
          <s v="&lt;1/1/2019"/>
          <s v="2019"/>
          <s v="2020"/>
          <s v="&gt;1/2/2020"/>
        </groupItems>
      </fieldGroup>
    </cacheField>
  </cacheFields>
  <extLst>
    <ext xmlns:x14="http://schemas.microsoft.com/office/spreadsheetml/2009/9/main" uri="{725AE2AE-9491-48be-B2B4-4EB974FC3084}">
      <x14:pivotCacheDefinition pivotCacheId="98213979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dde" refreshedDate="45341.526954050925" createdVersion="8" refreshedVersion="8" minRefreshableVersion="3" recordCount="366" xr:uid="{ED49E10D-43CB-495D-A670-210074D92058}">
  <cacheSource type="worksheet">
    <worksheetSource name="Datatable"/>
  </cacheSource>
  <cacheFields count="12">
    <cacheField name="Date" numFmtId="14">
      <sharedItems containsSemiMixedTypes="0" containsNonDate="0" containsDate="1" containsString="0" minDate="2019-01-01T00:00:00" maxDate="2020-01-02T00:00:00" count="366">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sharedItems>
      <fieldGroup par="11"/>
    </cacheField>
    <cacheField name="Count of restaurants" numFmtId="0">
      <sharedItems containsSemiMixedTypes="0" containsString="0" containsNumber="1" containsInteger="1" minValue="274777" maxValue="410264"/>
    </cacheField>
    <cacheField name="Average Discount" numFmtId="9">
      <sharedItems containsSemiMixedTypes="0" containsString="0" containsNumber="1" minValue="0.1" maxValue="0.28999999999999998"/>
    </cacheField>
    <cacheField name="Out of stock Items per restaurant" numFmtId="0">
      <sharedItems containsSemiMixedTypes="0" containsString="0" containsNumber="1" containsInteger="1" minValue="30" maxValue="112"/>
    </cacheField>
    <cacheField name="Avearge Packaging charges" numFmtId="0">
      <sharedItems containsSemiMixedTypes="0" containsString="0" containsNumber="1" containsInteger="1" minValue="17" maxValue="29"/>
    </cacheField>
    <cacheField name="Average Delivery Charges" numFmtId="0">
      <sharedItems containsSemiMixedTypes="0" containsString="0" containsNumber="1" containsInteger="1" minValue="25" maxValue="56"/>
    </cacheField>
    <cacheField name="Avg Cost for two" numFmtId="0">
      <sharedItems containsSemiMixedTypes="0" containsString="0" containsNumber="1" containsInteger="1" minValue="350" maxValue="458"/>
    </cacheField>
    <cacheField name="Number of images per restaurant" numFmtId="0">
      <sharedItems containsSemiMixedTypes="0" containsString="0" containsNumber="1" containsInteger="1" minValue="15" maxValue="40"/>
    </cacheField>
    <cacheField name="Success Rate of payments" numFmtId="9">
      <sharedItems containsSemiMixedTypes="0" containsString="0" containsNumber="1" minValue="0.65" maxValue="0.95"/>
    </cacheField>
    <cacheField name="Months (Date)" numFmtId="0" databaseField="0">
      <fieldGroup base="0">
        <rangePr groupBy="months" startDate="2019-01-01T00:00:00" endDate="2020-01-02T00:00:00"/>
        <groupItems count="14">
          <s v="&lt;1/1/2019"/>
          <s v="Jan"/>
          <s v="Feb"/>
          <s v="Mar"/>
          <s v="Apr"/>
          <s v="May"/>
          <s v="Jun"/>
          <s v="Jul"/>
          <s v="Aug"/>
          <s v="Sep"/>
          <s v="Oct"/>
          <s v="Nov"/>
          <s v="Dec"/>
          <s v="&gt;1/2/2020"/>
        </groupItems>
      </fieldGroup>
    </cacheField>
    <cacheField name="Quarters (Date)" numFmtId="0" databaseField="0">
      <fieldGroup base="0">
        <rangePr groupBy="quarters" startDate="2019-01-01T00:00:00" endDate="2020-01-02T00:00:00"/>
        <groupItems count="6">
          <s v="&lt;1/1/2019"/>
          <s v="Qtr1"/>
          <s v="Qtr2"/>
          <s v="Qtr3"/>
          <s v="Qtr4"/>
          <s v="&gt;1/2/2020"/>
        </groupItems>
      </fieldGroup>
    </cacheField>
    <cacheField name="Years (Date)" numFmtId="0" databaseField="0">
      <fieldGroup base="0">
        <rangePr groupBy="years" startDate="2019-01-01T00:00:00" endDate="2020-01-02T00:00:00"/>
        <groupItems count="4">
          <s v="&lt;1/1/2019"/>
          <s v="2019"/>
          <s v="2020"/>
          <s v="&gt;1/2/2020"/>
        </groupItems>
      </fieldGroup>
    </cacheField>
  </cacheFields>
  <extLst>
    <ext xmlns:x14="http://schemas.microsoft.com/office/spreadsheetml/2009/9/main" uri="{725AE2AE-9491-48be-B2B4-4EB974FC3084}">
      <x14:pivotCacheDefinition pivotCacheId="9118048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x v="0"/>
    <n v="20848646"/>
    <n v="5107918"/>
    <n v="2104462"/>
    <n v="1505532"/>
    <n v="1271572.67328"/>
    <n v="6.0990659694639161E-2"/>
    <s v="-"/>
    <s v="-"/>
    <s v="-"/>
    <n v="0.2449999870495187"/>
    <n v="0.41199995771271192"/>
    <n v="0.71539994544924068"/>
    <n v="0.84460022987223116"/>
    <s v="-"/>
  </r>
  <r>
    <x v="1"/>
    <n v="21934513"/>
    <n v="5428792"/>
    <n v="2171516"/>
    <n v="1569355"/>
    <n v="1261133"/>
    <n v="5.749537270328272E-2"/>
    <s v="-"/>
    <s v="-"/>
    <s v="-"/>
    <n v="0.24750000148168322"/>
    <n v="0.39999985263756649"/>
    <n v="0.72270017812440712"/>
    <n v="0.80359956797537846"/>
    <s v="-"/>
  </r>
  <r>
    <x v="2"/>
    <n v="20848646"/>
    <n v="5212161"/>
    <n v="2001470"/>
    <n v="1402630"/>
    <n v="1138655"/>
    <n v="5.4615297319547756E-2"/>
    <s v="-"/>
    <s v="-"/>
    <s v="-"/>
    <n v="0.24999997601762725"/>
    <n v="0.38400003376718411"/>
    <n v="0.70079991206463255"/>
    <n v="0.81179997575982266"/>
    <s v="-"/>
  </r>
  <r>
    <x v="3"/>
    <n v="21717340"/>
    <n v="5700801"/>
    <n v="2303123"/>
    <n v="1597216"/>
    <n v="1296620"/>
    <n v="5.9704365267569601E-2"/>
    <s v="-"/>
    <s v="-"/>
    <s v="-"/>
    <n v="0.2624999654653839"/>
    <n v="0.40399989404997649"/>
    <n v="0.69350008662151352"/>
    <n v="0.811800032055777"/>
    <s v="-"/>
  </r>
  <r>
    <x v="4"/>
    <n v="42645263"/>
    <n v="8776395"/>
    <n v="2924294"/>
    <n v="2087946"/>
    <n v="1596026"/>
    <n v="3.7425633885761242E-2"/>
    <s v="-"/>
    <s v="-"/>
    <s v="-"/>
    <n v="0.20579999705946239"/>
    <n v="0.3331999072512119"/>
    <n v="0.714000028724882"/>
    <n v="0.76440003716571214"/>
    <s v="-"/>
  </r>
  <r>
    <x v="5"/>
    <n v="43543058"/>
    <n v="8778280"/>
    <n v="3014461"/>
    <n v="2049833"/>
    <n v="1582881"/>
    <n v="3.6352086249890857E-2"/>
    <s v="-"/>
    <s v="-"/>
    <s v="-"/>
    <n v="0.2015999886824669"/>
    <n v="0.34339995990102845"/>
    <n v="0.67999984076755349"/>
    <n v="0.77219997921781924"/>
    <s v="-"/>
  </r>
  <r>
    <x v="6"/>
    <n v="22803207"/>
    <n v="5415761"/>
    <n v="2079652"/>
    <n v="1442239"/>
    <n v="1123504"/>
    <n v="4.9269561075334707E-2"/>
    <s v="-"/>
    <s v="-"/>
    <s v="-"/>
    <n v="0.23749997094706898"/>
    <n v="0.3839999586392383"/>
    <n v="0.69350016252719204"/>
    <n v="0.77899987450068953"/>
    <s v="-"/>
  </r>
  <r>
    <x v="7"/>
    <n v="21717340"/>
    <n v="5320748"/>
    <n v="2085733"/>
    <n v="1583488"/>
    <n v="1311445"/>
    <n v="6.0386999512831684E-2"/>
    <n v="3.1356703048005974E-2"/>
    <n v="4.1666640685761536E-2"/>
    <n v="-9.8975840699184747E-3"/>
    <n v="0.24499998618615354"/>
    <n v="0.39199995940420407"/>
    <n v="0.75919976334458916"/>
    <n v="0.82820015055371432"/>
    <d v="2019-01-01T00:00:00"/>
  </r>
  <r>
    <x v="8"/>
    <n v="22586034"/>
    <n v="5872368"/>
    <n v="2372437"/>
    <n v="1766516"/>
    <n v="1506485"/>
    <n v="6.6699846462641474E-2"/>
    <n v="0.1945488699447242"/>
    <n v="2.9703010019234144E-2"/>
    <n v="0.16009068776474278"/>
    <n v="0.25999996280887561"/>
    <n v="0.40400005585481019"/>
    <n v="0.74459975122627076"/>
    <n v="0.85280008785654926"/>
    <d v="2019-01-02T00:00:00"/>
  </r>
  <r>
    <x v="9"/>
    <n v="10641496"/>
    <n v="2740185"/>
    <n v="1063191"/>
    <n v="760607"/>
    <n v="623698"/>
    <n v="5.8609992429635833E-2"/>
    <n v="-0.4522502426107996"/>
    <n v="-0.48958332783737268"/>
    <n v="7.3142421741578811E-2"/>
    <n v="0.25749997932621504"/>
    <n v="0.3879997153476864"/>
    <n v="0.71540014917357275"/>
    <n v="0.82000034183224713"/>
    <d v="2019-01-03T00:00:00"/>
  </r>
  <r>
    <x v="10"/>
    <n v="20631473"/>
    <n v="4951553"/>
    <n v="2000427"/>
    <n v="1431105"/>
    <n v="1126566"/>
    <n v="5.4604244689654489E-2"/>
    <n v="-0.13115176381669258"/>
    <n v="-4.9999958558456847E-2"/>
    <n v="-8.5422909280729042E-2"/>
    <n v="0.23999997479578894"/>
    <n v="0.40399991679378167"/>
    <n v="0.71539976215078083"/>
    <n v="0.78720010062154766"/>
    <d v="2019-01-04T00:00:00"/>
  </r>
  <r>
    <x v="11"/>
    <n v="42645263"/>
    <n v="9045060"/>
    <n v="3075320"/>
    <n v="2133042"/>
    <n v="1680410"/>
    <n v="3.9404376518911377E-2"/>
    <n v="5.2871319138911188E-2"/>
    <n v="0"/>
    <n v="5.2871319138911188E-2"/>
    <n v="0.21209999338027297"/>
    <n v="0.33999995577696557"/>
    <n v="0.69360001560813178"/>
    <n v="0.78779977140628266"/>
    <d v="2019-01-05T00:00:00"/>
  </r>
  <r>
    <x v="12"/>
    <n v="46236443"/>
    <n v="9806749"/>
    <n v="3300951"/>
    <n v="2199754"/>
    <n v="1630017"/>
    <n v="3.5253944599501305E-2"/>
    <n v="2.9778612542572747E-2"/>
    <n v="6.1855672233937842E-2"/>
    <n v="-3.0208490451984704E-2"/>
    <n v="0.21209998788185327"/>
    <n v="0.33659992725417975"/>
    <n v="0.66640007682634494"/>
    <n v="0.74099967541825129"/>
    <d v="2019-01-06T00:00:00"/>
  </r>
  <r>
    <x v="13"/>
    <n v="21065820"/>
    <n v="5371784"/>
    <n v="2084252"/>
    <n v="1445428"/>
    <n v="1197104"/>
    <n v="5.6826840825564828E-2"/>
    <n v="6.550933508024892E-2"/>
    <n v="-7.6190430248730401E-2"/>
    <n v="0.15338638269325777"/>
    <n v="0.25499999525297379"/>
    <n v="0.38799996425768424"/>
    <n v="0.69349963440121443"/>
    <n v="0.82820036695013521"/>
    <d v="2019-01-07T00:00:00"/>
  </r>
  <r>
    <x v="14"/>
    <n v="21282993"/>
    <n v="5054710"/>
    <n v="2042103"/>
    <n v="1475828"/>
    <n v="1198077"/>
    <n v="5.6292693419576843E-2"/>
    <n v="-8.6445104445859289E-2"/>
    <n v="-1.9999965004919074E-2"/>
    <n v="-6.7801118225535251E-2"/>
    <n v="0.2374999606493316"/>
    <n v="0.40400003165364579"/>
    <n v="0.72270007928101565"/>
    <n v="0.81179988453939078"/>
    <d v="2019-01-08T00:00:00"/>
  </r>
  <r>
    <x v="15"/>
    <n v="21065820"/>
    <n v="5529777"/>
    <n v="2278268"/>
    <n v="1663135"/>
    <n v="1391046"/>
    <n v="6.6033318427670989E-2"/>
    <n v="-7.6628044753183744E-2"/>
    <n v="-6.7307661655664042E-2"/>
    <n v="-9.992947065385005E-3"/>
    <n v="0.26249996439730333"/>
    <n v="0.41199997757594925"/>
    <n v="0.72999971908484862"/>
    <n v="0.83639993145475267"/>
    <d v="2019-01-09T00:00:00"/>
  </r>
  <r>
    <x v="16"/>
    <n v="22368860"/>
    <n v="5648137"/>
    <n v="2168884"/>
    <n v="1535787"/>
    <n v="1284532"/>
    <n v="5.7425009589223593E-2"/>
    <n v="1.0595416371384867"/>
    <n v="1.102040728108153"/>
    <n v="-2.0218102601444077E-2"/>
    <n v="0.25249999329424921"/>
    <n v="0.38399989235388587"/>
    <n v="0.70810011047156052"/>
    <n v="0.83639983930063222"/>
    <d v="2019-01-10T00:00:00"/>
  </r>
  <r>
    <x v="17"/>
    <n v="22151687"/>
    <n v="5759438"/>
    <n v="2395926"/>
    <n v="1661575"/>
    <n v="1307991"/>
    <n v="5.9047015245385151E-2"/>
    <n v="0.16104249551291261"/>
    <n v="7.3684175322051626E-2"/>
    <n v="8.136309880269077E-2"/>
    <n v="0.25999997201116104"/>
    <n v="0.4159999638853652"/>
    <n v="0.69350013314267633"/>
    <n v="0.7871994944555617"/>
    <d v="2019-01-11T00:00:00"/>
  </r>
  <r>
    <x v="18"/>
    <n v="42645263"/>
    <n v="8686840"/>
    <n v="2894455"/>
    <n v="2046958"/>
    <n v="1612594"/>
    <n v="3.7814141279888462E-2"/>
    <n v="-4.0356817681399204E-2"/>
    <n v="0"/>
    <n v="-4.0356817681399204E-2"/>
    <n v="0.20369999828585886"/>
    <n v="0.33319998986973398"/>
    <n v="0.7071998009988063"/>
    <n v="0.78780023820713474"/>
    <d v="2019-01-12T00:00:00"/>
  </r>
  <r>
    <x v="19"/>
    <n v="44440853"/>
    <n v="9239253"/>
    <n v="3267000"/>
    <n v="2310422"/>
    <n v="1820150"/>
    <n v="4.0956684607291405E-2"/>
    <n v="0.11664479572912434"/>
    <n v="-3.8834952716191973E-2"/>
    <n v="0.16176175666511861"/>
    <n v="0.20789999237863413"/>
    <n v="0.35360001506615307"/>
    <n v="0.70719987756351388"/>
    <n v="0.78779980453787235"/>
    <d v="2019-01-13T00:00:00"/>
  </r>
  <r>
    <x v="20"/>
    <n v="22151687"/>
    <n v="5759438"/>
    <n v="2395926"/>
    <n v="1818987"/>
    <n v="1476653"/>
    <n v="6.6660972593193465E-2"/>
    <n v="0.23352106416819263"/>
    <n v="5.154634623984955E-2"/>
    <n v="0.17305434588235169"/>
    <n v="0.25999997201116104"/>
    <n v="0.4159999638853652"/>
    <n v="0.75919999198639687"/>
    <n v="0.81179964452742104"/>
    <d v="2019-01-14T00:00:00"/>
  </r>
  <r>
    <x v="21"/>
    <n v="37570998"/>
    <n v="9768459"/>
    <n v="3751088"/>
    <n v="2656145"/>
    <n v="2221600"/>
    <n v="5.9130715665311848E-2"/>
    <n v="0.85430485686646174"/>
    <n v="0.76530616559927278"/>
    <n v="5.041546377221362E-2"/>
    <n v="0.25999998722418821"/>
    <n v="0.38399997379320527"/>
    <n v="0.70809988995192863"/>
    <n v="0.83640012122832152"/>
    <d v="2019-01-15T00:00:00"/>
  </r>
  <r>
    <x v="22"/>
    <n v="21500167"/>
    <n v="5428792"/>
    <n v="2258377"/>
    <n v="1648615"/>
    <n v="1392420"/>
    <n v="6.4763217885702939E-2"/>
    <n v="9.8774591206907125E-4"/>
    <n v="2.0618566978098496E-2"/>
    <n v="-1.9234237688042999E-2"/>
    <n v="0.25249999220936281"/>
    <n v="0.41599991305616424"/>
    <n v="0.7299999070128681"/>
    <n v="0.84459986109552565"/>
    <d v="2019-01-16T00:00:00"/>
  </r>
  <r>
    <x v="23"/>
    <n v="20631473"/>
    <n v="4899974"/>
    <n v="1861990"/>
    <n v="1332067"/>
    <n v="1059526"/>
    <n v="5.1354840248197496E-2"/>
    <n v="-0.17516574129721951"/>
    <n v="-7.7669856905524637E-2"/>
    <n v="-0.10570602224444781"/>
    <n v="0.23749995940667931"/>
    <n v="0.37999997551007414"/>
    <n v="0.71539965305936126"/>
    <n v="0.79539993108454754"/>
    <d v="2019-01-17T00:00:00"/>
  </r>
  <r>
    <x v="24"/>
    <n v="20631473"/>
    <n v="5054710"/>
    <n v="2021884"/>
    <n v="1520254"/>
    <n v="1234142"/>
    <n v="5.9818414322622526E-2"/>
    <n v="-5.6459868607658614E-2"/>
    <n v="-6.8627420442282427E-2"/>
    <n v="1.3064150220491788E-2"/>
    <n v="0.24499995710437156"/>
    <n v="0.4"/>
    <n v="0.75189971333667016"/>
    <n v="0.81179987028483402"/>
    <d v="2019-01-18T00:00:00"/>
  </r>
  <r>
    <x v="25"/>
    <n v="47134238"/>
    <n v="9997171"/>
    <n v="3568990"/>
    <n v="2378375"/>
    <n v="1762376"/>
    <n v="3.7390569462478637E-2"/>
    <n v="9.2882647461171253E-2"/>
    <n v="0.10526316159725235"/>
    <n v="-1.120141309767364E-2"/>
    <n v="0.21209998133416308"/>
    <n v="0.35699999529866999"/>
    <n v="0.66640001793224413"/>
    <n v="0.74100005255689283"/>
    <d v="2019-01-19T00:00:00"/>
  </r>
  <r>
    <x v="26"/>
    <n v="45338648"/>
    <n v="9616327"/>
    <n v="3400333"/>
    <n v="2358471"/>
    <n v="1784419"/>
    <n v="3.9357569727266679E-2"/>
    <n v="-1.9630799659368758E-2"/>
    <n v="2.0202043385712853E-2"/>
    <n v="-3.9044050937170782E-2"/>
    <n v="0.21209999468885796"/>
    <n v="0.35359997637351559"/>
    <n v="0.69360000917557196"/>
    <n v="0.75659993275304216"/>
    <d v="2019-01-20T00:00:00"/>
  </r>
  <r>
    <x v="27"/>
    <n v="21282993"/>
    <n v="5267540"/>
    <n v="2043805"/>
    <n v="1536737"/>
    <n v="1310529"/>
    <n v="6.157634877763668E-2"/>
    <n v="-0.11250036399885421"/>
    <n v="-3.9215662375119531E-2"/>
    <n v="-7.6275872039646142E-2"/>
    <n v="0.2474999639383427"/>
    <n v="0.38799990128219247"/>
    <n v="0.75190001003031115"/>
    <n v="0.8527997959312491"/>
    <d v="2019-01-21T00:00:00"/>
  </r>
  <r>
    <x v="28"/>
    <n v="22368860"/>
    <n v="2628341"/>
    <n v="1093389"/>
    <n v="790192"/>
    <n v="628519"/>
    <n v="2.8097945089736356E-2"/>
    <n v="-0.71708723442563915"/>
    <n v="-0.40462431699643209"/>
    <n v="-0.52481642115115479"/>
    <n v="0.11749999776474974"/>
    <n v="0.41599967431927592"/>
    <n v="0.72269978937048018"/>
    <n v="0.79540035839390932"/>
    <d v="2019-01-22T00:00:00"/>
  </r>
  <r>
    <x v="29"/>
    <n v="22368860"/>
    <n v="5536293"/>
    <n v="2303097"/>
    <n v="1614011"/>
    <n v="1283784"/>
    <n v="5.739157024542154E-2"/>
    <n v="-7.8019563062868946E-2"/>
    <n v="4.0403967113556316E-2"/>
    <n v="-0.11382460416483964"/>
    <n v="0.24750000670575076"/>
    <n v="0.41599983960386488"/>
    <n v="0.70080027024480518"/>
    <n v="0.7953997835206823"/>
    <d v="2019-01-23T00:00:00"/>
  </r>
  <r>
    <x v="30"/>
    <n v="20848646"/>
    <n v="5316404"/>
    <n v="2147827"/>
    <n v="1520876"/>
    <n v="1272061"/>
    <n v="6.1014082161498638E-2"/>
    <n v="0.20059441674862155"/>
    <n v="1.0526296911824717E-2"/>
    <n v="0.18808824770202981"/>
    <n v="0.25499996498573574"/>
    <n v="0.4039999593710335"/>
    <n v="0.70809986092920896"/>
    <n v="0.83640020619695488"/>
    <d v="2019-01-24T00:00:00"/>
  </r>
  <r>
    <x v="31"/>
    <n v="20631473"/>
    <n v="5054710"/>
    <n v="2082540"/>
    <n v="1565862"/>
    <n v="1322527"/>
    <n v="6.4102403158514176E-2"/>
    <n v="7.1616556279585408E-2"/>
    <n v="0"/>
    <n v="7.1616556279585408E-2"/>
    <n v="0.24499995710437156"/>
    <n v="0.4119998971256511"/>
    <n v="0.75190008355181648"/>
    <n v="0.84459997113411012"/>
    <d v="2019-01-25T00:00:00"/>
  </r>
  <r>
    <x v="32"/>
    <n v="43543058"/>
    <n v="9052601"/>
    <n v="2985548"/>
    <n v="2070776"/>
    <n v="1566749"/>
    <n v="3.598160239457688E-2"/>
    <n v="-0.11100185204519353"/>
    <n v="-7.6190478615162038E-2"/>
    <n v="-3.7682418004241769E-2"/>
    <n v="0.20789998258735065"/>
    <n v="0.32980002101053607"/>
    <n v="0.6935999689169291"/>
    <n v="0.7565999412780523"/>
    <d v="2019-01-26T00:00:00"/>
  </r>
  <r>
    <x v="33"/>
    <n v="44889750"/>
    <n v="9709653"/>
    <n v="3268269"/>
    <n v="2333544"/>
    <n v="1892971"/>
    <n v="4.2169337098112596E-2"/>
    <n v="6.0833246003320962E-2"/>
    <n v="-9.9010012363183186E-3"/>
    <n v="7.1441590279339273E-2"/>
    <n v="0.21630000167076002"/>
    <n v="0.33659997942253961"/>
    <n v="0.71399997980582386"/>
    <n v="0.81120004593870954"/>
    <d v="2019-01-27T00:00:00"/>
  </r>
  <r>
    <x v="34"/>
    <n v="21282993"/>
    <n v="5054710"/>
    <n v="2001665"/>
    <n v="1475828"/>
    <n v="1198077"/>
    <n v="5.6292693419576843E-2"/>
    <n v="-8.5806571239552931E-2"/>
    <n v="0"/>
    <n v="-8.5806571239552931E-2"/>
    <n v="0.2374999606493316"/>
    <n v="0.3959999683463542"/>
    <n v="0.73730019758551002"/>
    <n v="0.81179988453939078"/>
    <d v="2019-01-28T00:00:00"/>
  </r>
  <r>
    <x v="35"/>
    <n v="22368860"/>
    <n v="5871825"/>
    <n v="2372217"/>
    <n v="1679767"/>
    <n v="1349861"/>
    <n v="6.0345542866288224E-2"/>
    <n v="1.1476852728398028"/>
    <n v="0"/>
    <n v="1.1476852728398028"/>
    <n v="0.26249996647124618"/>
    <n v="0.40399994890855911"/>
    <n v="0.7081000599860805"/>
    <n v="0.80360014216257369"/>
    <d v="2019-01-29T00:00:00"/>
  </r>
  <r>
    <x v="36"/>
    <n v="20631473"/>
    <n v="5364183"/>
    <n v="2145673"/>
    <n v="1488024"/>
    <n v="1281189"/>
    <n v="6.2098765318404553E-2"/>
    <n v="-2.0213680806117074E-3"/>
    <n v="-7.7669856905524637E-2"/>
    <n v="8.2018928090899168E-2"/>
    <n v="0.26000000096939274"/>
    <n v="0.39999996271566424"/>
    <n v="0.69349989490476882"/>
    <n v="0.86100022580280966"/>
    <d v="2019-01-30T00:00:00"/>
  </r>
  <r>
    <x v="37"/>
    <n v="22151687"/>
    <n v="5482542"/>
    <n v="2193017"/>
    <n v="1616911"/>
    <n v="1378902"/>
    <n v="6.2248170985803472E-2"/>
    <n v="8.3990469010527091E-2"/>
    <n v="6.249998501101639E-2"/>
    <n v="2.0226294989381444E-2"/>
    <n v="0.2474999759611988"/>
    <n v="0.40000003647942872"/>
    <n v="0.73729980205351808"/>
    <n v="0.85280018504419852"/>
    <d v="2019-01-31T00:00:00"/>
  </r>
  <r>
    <x v="38"/>
    <n v="21934513"/>
    <n v="5209447"/>
    <n v="2104616"/>
    <n v="1490279"/>
    <n v="1246469"/>
    <n v="5.6826837231353164E-2"/>
    <n v="-5.7509600938203898E-2"/>
    <n v="6.315782994058794E-2"/>
    <n v="-0.11349911342902064"/>
    <n v="0.23750000740841615"/>
    <n v="0.40399988712813473"/>
    <n v="0.70810019499994303"/>
    <n v="0.83639976138696182"/>
    <d v="2019-02-01T00:00:00"/>
  </r>
  <r>
    <x v="39"/>
    <n v="43991955"/>
    <n v="9145927"/>
    <n v="3265096"/>
    <n v="2286873"/>
    <n v="1855111"/>
    <n v="4.2169323913883797E-2"/>
    <n v="0.1840511785869976"/>
    <n v="1.0309313154317934E-2"/>
    <n v="0.1719690371610445"/>
    <n v="0.20789998989587982"/>
    <n v="0.35700000666963555"/>
    <n v="0.70039992698530151"/>
    <n v="0.81119983488370362"/>
    <d v="2019-02-02T00:00:00"/>
  </r>
  <r>
    <x v="40"/>
    <n v="46236443"/>
    <n v="10000942"/>
    <n v="3366317"/>
    <n v="2197531"/>
    <n v="1799778"/>
    <n v="3.892552893828792E-2"/>
    <n v="-4.9231076440156785E-2"/>
    <n v="2.9999989529903681E-2"/>
    <n v="-7.6923385166750902E-2"/>
    <n v="0.21629998657119884"/>
    <n v="0.33659999228072718"/>
    <n v="0.65279978088813384"/>
    <n v="0.81900005051123281"/>
    <d v="2019-02-03T00:00:00"/>
  </r>
  <r>
    <x v="41"/>
    <n v="22368860"/>
    <n v="5312604"/>
    <n v="2125041"/>
    <n v="1582306"/>
    <n v="1297491"/>
    <n v="5.8004341750093655E-2"/>
    <n v="8.2977972200451333E-2"/>
    <n v="5.1020364054076506E-2"/>
    <n v="3.0406225507084272E-2"/>
    <n v="0.23749998882374873"/>
    <n v="0.39999988706103445"/>
    <n v="0.74460022183101404"/>
    <n v="0.82000005055912073"/>
    <d v="2019-02-04T00:00:00"/>
  </r>
  <r>
    <x v="42"/>
    <n v="22803207"/>
    <n v="5814817"/>
    <n v="2256149"/>
    <n v="1712868"/>
    <n v="1404552"/>
    <n v="6.1594494142863325E-2"/>
    <n v="4.0516023501679044E-2"/>
    <n v="1.9417486578885645E-2"/>
    <n v="2.0696661547025652E-2"/>
    <n v="0.25499996557501758"/>
    <n v="0.38800000068789781"/>
    <n v="0.75919985781080945"/>
    <n v="0.82000014011587585"/>
    <d v="2019-02-05T00:00:00"/>
  </r>
  <r>
    <x v="43"/>
    <n v="21717340"/>
    <n v="5483628"/>
    <n v="2259254"/>
    <n v="1682241"/>
    <n v="1393232"/>
    <n v="6.4152976377401652E-2"/>
    <n v="8.7452358707419409E-2"/>
    <n v="5.2631533028763E-2"/>
    <n v="3.3079740772048449E-2"/>
    <n v="0.25249998388384581"/>
    <n v="0.41199986578228864"/>
    <n v="0.74460020874146948"/>
    <n v="0.82820000225889157"/>
    <d v="2019-02-06T00:00:00"/>
  </r>
  <r>
    <x v="44"/>
    <n v="21500167"/>
    <n v="5213790"/>
    <n v="1981240"/>
    <n v="1402916"/>
    <n v="1184903"/>
    <n v="5.5111339367736073E-2"/>
    <n v="-0.14069092654880477"/>
    <n v="-2.9411712923870126E-2"/>
    <n v="-0.1146512661343102"/>
    <n v="0.24249997686064484"/>
    <n v="0.37999996164018879"/>
    <n v="0.70809997779168599"/>
    <n v="0.84460010435407396"/>
    <d v="2019-02-07T00:00:00"/>
  </r>
  <r>
    <x v="45"/>
    <n v="21500167"/>
    <n v="5482542"/>
    <n v="2214947"/>
    <n v="1633080"/>
    <n v="1285561"/>
    <n v="5.9793070444522596E-2"/>
    <n v="3.1362191919734883E-2"/>
    <n v="-1.9801900302222397E-2"/>
    <n v="5.2197752992891644E-2"/>
    <n v="0.25499997279090902"/>
    <n v="0.40400000583670859"/>
    <n v="0.73729980897962799"/>
    <n v="0.78720025963210616"/>
    <d v="2019-02-08T00:00:00"/>
  </r>
  <r>
    <x v="46"/>
    <n v="45787545"/>
    <n v="9807692"/>
    <n v="3334615"/>
    <n v="2290213"/>
    <n v="1768503"/>
    <n v="3.8624106184334629E-2"/>
    <n v="-4.6686155168073507E-2"/>
    <n v="4.0816303799183329E-2"/>
    <n v="-8.4071011828148912E-2"/>
    <n v="0.21419999696423994"/>
    <n v="0.33999997145097949"/>
    <n v="0.68679982546710794"/>
    <n v="0.77220022766441376"/>
    <d v="2019-02-09T00:00:00"/>
  </r>
  <r>
    <x v="47"/>
    <n v="45338648"/>
    <n v="9901960"/>
    <n v="3232000"/>
    <n v="2087872"/>
    <n v="1579683"/>
    <n v="3.4841863833257665E-2"/>
    <n v="-0.12229008244350137"/>
    <n v="-1.9417454730133787E-2"/>
    <n v="-0.10490968822811508"/>
    <n v="0.21839998404892885"/>
    <n v="0.32640002585346739"/>
    <n v="0.64600000000000002"/>
    <n v="0.75659954250068973"/>
    <d v="2019-02-10T00:00:00"/>
  </r>
  <r>
    <x v="48"/>
    <n v="21717340"/>
    <n v="5592215"/>
    <n v="2348730"/>
    <n v="1800301"/>
    <n v="1431960"/>
    <n v="6.5936251861415815E-2"/>
    <n v="0.10363771309396363"/>
    <n v="-2.9126207515823954E-2"/>
    <n v="0.13674683432312817"/>
    <n v="0.25749999769769227"/>
    <n v="0.4199999463539939"/>
    <n v="0.76649976795970587"/>
    <n v="0.79540032472347677"/>
    <d v="2019-02-11T00:00:00"/>
  </r>
  <r>
    <x v="49"/>
    <n v="21934513"/>
    <n v="5648137"/>
    <n v="948887"/>
    <n v="727321"/>
    <n v="620260"/>
    <n v="2.8277810407735061E-2"/>
    <n v="-0.55839299648571217"/>
    <n v="-3.8095258977849822E-2"/>
    <n v="-0.54090360183579034"/>
    <n v="0.25749999555495034"/>
    <n v="0.16799999716720751"/>
    <n v="0.76649906680142099"/>
    <n v="0.8528008953405718"/>
    <d v="2019-02-12T00:00:00"/>
  </r>
  <r>
    <x v="50"/>
    <n v="22151687"/>
    <n v="5427163"/>
    <n v="2105739"/>
    <n v="1537189"/>
    <n v="1222680"/>
    <n v="5.5195796148618387E-2"/>
    <n v="-0.12241464451003137"/>
    <n v="2.000001105107807E-2"/>
    <n v="-0.13962220826808736"/>
    <n v="0.24499998577986409"/>
    <n v="0.38799995504096707"/>
    <n v="0.7299997768004487"/>
    <n v="0.79539991503972507"/>
    <d v="2019-02-13T00:00:00"/>
  </r>
  <r>
    <x v="51"/>
    <n v="20848646"/>
    <n v="5003675"/>
    <n v="1921411"/>
    <n v="1444709"/>
    <n v="1149121"/>
    <n v="5.5117296346247138E-2"/>
    <n v="-3.019825251518482E-2"/>
    <n v="-3.0303068357704799E-2"/>
    <n v="1.0808988820465437E-4"/>
    <n v="0.23999999808141018"/>
    <n v="0.38399996002937842"/>
    <n v="0.75190003596315413"/>
    <n v="0.79539962719135826"/>
    <d v="2019-02-14T00:00:00"/>
  </r>
  <r>
    <x v="52"/>
    <n v="22151687"/>
    <n v="5704059"/>
    <n v="2304440"/>
    <n v="1749530"/>
    <n v="1377230"/>
    <n v="6.2172691407205237E-2"/>
    <n v="7.1306612443905903E-2"/>
    <n v="3.0302975335167126E-2"/>
    <n v="3.9797604387794561E-2"/>
    <n v="0.25749998182982631"/>
    <n v="0.40400002875145574"/>
    <n v="0.75919963201471941"/>
    <n v="0.78719999085468673"/>
    <d v="2019-02-15T00:00:00"/>
  </r>
  <r>
    <x v="53"/>
    <n v="43094160"/>
    <n v="9049773"/>
    <n v="2923076"/>
    <n v="1908184"/>
    <n v="1443732"/>
    <n v="3.3501801636230989E-2"/>
    <n v="-0.18364175802924843"/>
    <n v="-5.8823552536471535E-2"/>
    <n v="-0.13261936790607654"/>
    <n v="0.20999998607699977"/>
    <n v="0.32299992497049373"/>
    <n v="0.65279999562105129"/>
    <n v="0.75659999245355791"/>
    <d v="2019-02-16T00:00:00"/>
  </r>
  <r>
    <x v="54"/>
    <n v="44440853"/>
    <n v="8959276"/>
    <n v="3168000"/>
    <n v="2046528"/>
    <n v="1644180"/>
    <n v="3.699703963828057E-2"/>
    <n v="4.0829077732684294E-2"/>
    <n v="-1.9802002472636637E-2"/>
    <n v="6.1855927551318857E-2"/>
    <n v="0.201600000792064"/>
    <n v="0.35360000071434344"/>
    <n v="0.64600000000000002"/>
    <n v="0.80339970916596304"/>
    <d v="2019-02-17T00:00:00"/>
  </r>
  <r>
    <x v="55"/>
    <n v="21065820"/>
    <n v="5055796"/>
    <n v="2042541"/>
    <n v="1505966"/>
    <n v="1271939"/>
    <n v="6.0379277901358691E-2"/>
    <n v="-0.11174962987792958"/>
    <n v="-2.9999947507378666E-2"/>
    <n v="-8.427797764023226E-2"/>
    <n v="0.2399999620237902"/>
    <n v="0.40399988448901025"/>
    <n v="0.73730025492756324"/>
    <n v="0.84460007729258169"/>
    <d v="2019-02-18T00:00:00"/>
  </r>
  <r>
    <x v="56"/>
    <n v="22368860"/>
    <n v="5480370"/>
    <n v="2257912"/>
    <n v="1681241"/>
    <n v="1364832"/>
    <n v="6.1014821497385206E-2"/>
    <n v="1.2004191790539451"/>
    <n v="1.980199148273698E-2"/>
    <n v="1.157692572996929"/>
    <n v="0.24499996870649643"/>
    <n v="0.41199991971345001"/>
    <n v="0.74459987811748196"/>
    <n v="0.81180033082704983"/>
    <d v="2019-02-19T00:00:00"/>
  </r>
  <r>
    <x v="57"/>
    <n v="21500167"/>
    <n v="5482542"/>
    <n v="2105296"/>
    <n v="1613709"/>
    <n v="1323241"/>
    <n v="6.1545614971269758E-2"/>
    <n v="8.2246376811594191E-2"/>
    <n v="-2.9411712923870126E-2"/>
    <n v="0.11504171088598958"/>
    <n v="0.25499997279090902"/>
    <n v="0.38399997665316565"/>
    <n v="0.76649981760284536"/>
    <n v="0.81999976451764223"/>
    <d v="2019-02-20T00:00:00"/>
  </r>
  <r>
    <x v="58"/>
    <n v="22586034"/>
    <n v="5759438"/>
    <n v="2280737"/>
    <n v="1648289"/>
    <n v="1405660"/>
    <n v="6.2235804656984049E-2"/>
    <n v="0.22324803045110131"/>
    <n v="8.3333329336271023E-2"/>
    <n v="0.12915198644756454"/>
    <n v="0.25499997033565081"/>
    <n v="0.39599992221463276"/>
    <n v="0.72270016227210765"/>
    <n v="0.85279947873218831"/>
    <d v="2019-02-21T00:00:00"/>
  </r>
  <r>
    <x v="59"/>
    <n v="22368860"/>
    <n v="5815903"/>
    <n v="2442679"/>
    <n v="1872313"/>
    <n v="1458532"/>
    <n v="6.5203680473658474E-2"/>
    <n v="5.9032986501891482E-2"/>
    <n v="9.8039043079567456E-3"/>
    <n v="4.8751131692233107E-2"/>
    <n v="0.25999997317699697"/>
    <n v="0.41999995529499029"/>
    <n v="0.76649981434318626"/>
    <n v="0.77900009239908075"/>
    <d v="2019-02-22T00:00:00"/>
  </r>
  <r>
    <x v="60"/>
    <n v="46685340"/>
    <n v="9803921"/>
    <n v="3333333"/>
    <n v="1110666"/>
    <n v="900972"/>
    <n v="1.9298820571939712E-2"/>
    <n v="-0.37594234941110949"/>
    <n v="8.3333360405835055E-2"/>
    <n v="-0.42394678407179354"/>
    <n v="0.20999999143199985"/>
    <n v="0.33999998571999918"/>
    <n v="0.33319983331998332"/>
    <n v="0.81119976662651061"/>
    <d v="2019-02-23T00:00:00"/>
  </r>
  <r>
    <x v="61"/>
    <n v="43991955"/>
    <n v="8961161"/>
    <n v="2924923"/>
    <n v="2088395"/>
    <n v="1694106"/>
    <n v="3.8509450193791116E-2"/>
    <n v="3.03652884720651E-2"/>
    <n v="-1.0100976689217722E-2"/>
    <n v="4.0879231697923846E-2"/>
    <n v="0.20369999469221134"/>
    <n v="0.3264000055349971"/>
    <n v="0.71399999247843449"/>
    <n v="0.81119998850792119"/>
    <d v="2019-02-24T00:00:00"/>
  </r>
  <r>
    <x v="62"/>
    <n v="21717340"/>
    <n v="5700801"/>
    <n v="2371533"/>
    <n v="1765843"/>
    <n v="1375592"/>
    <n v="6.3340722206310721E-2"/>
    <n v="8.1492115581014435E-2"/>
    <n v="3.0927779261751054E-2"/>
    <n v="4.9047362073294742E-2"/>
    <n v="0.2624999654653839"/>
    <n v="0.4159999621105876"/>
    <n v="0.74459980105695345"/>
    <n v="0.77900017158943347"/>
    <d v="2019-02-25T00:00:00"/>
  </r>
  <r>
    <x v="63"/>
    <n v="21717340"/>
    <n v="5266455"/>
    <n v="2001252"/>
    <n v="1490132"/>
    <n v="1258566"/>
    <n v="5.7952124891906653E-2"/>
    <n v="-7.7860132236055479E-2"/>
    <n v="-2.9126207515823954E-2"/>
    <n v="-5.019594469533617E-2"/>
    <n v="0.24250000230230775"/>
    <n v="0.37999982910705588"/>
    <n v="0.74459988047482273"/>
    <n v="0.84460034413058704"/>
    <d v="2019-02-26T00:00:00"/>
  </r>
  <r>
    <x v="64"/>
    <n v="21065820"/>
    <n v="5161125"/>
    <n v="2002516"/>
    <n v="1417982"/>
    <n v="1104608"/>
    <n v="5.2436031448099336E-2"/>
    <n v="-0.16522538222440208"/>
    <n v="-2.0202030068046883E-2"/>
    <n v="-0.14801352667323064"/>
    <n v="0.24499995727676396"/>
    <n v="0.38799990312189686"/>
    <n v="0.70810020993590062"/>
    <n v="0.77900001551500653"/>
    <d v="2019-02-27T00:00:00"/>
  </r>
  <r>
    <x v="65"/>
    <n v="21717340"/>
    <n v="5157868"/>
    <n v="2042515"/>
    <n v="1446305"/>
    <n v="1221549"/>
    <n v="5.624763437879593E-2"/>
    <n v="-0.13097833046398133"/>
    <n v="-3.8461558896224046E-2"/>
    <n v="-9.6217447676498091E-2"/>
    <n v="0.23749998848846129"/>
    <n v="0.3959998588564112"/>
    <n v="0.70810006291263472"/>
    <n v="0.84459985964232998"/>
    <d v="2019-02-28T00:00:00"/>
  </r>
  <r>
    <x v="66"/>
    <n v="21717340"/>
    <n v="5700801"/>
    <n v="2394336"/>
    <n v="1730387"/>
    <n v="1390539"/>
    <n v="6.402897408246129E-2"/>
    <n v="-4.6617420803931608E-2"/>
    <n v="-2.9126207515823954E-2"/>
    <n v="-1.8015952207970032E-2"/>
    <n v="0.2624999654653839"/>
    <n v="0.41999992632614258"/>
    <n v="0.72270015570078716"/>
    <n v="0.80360000392975672"/>
    <d v="2019-03-01T00:00:00"/>
  </r>
  <r>
    <x v="67"/>
    <n v="46685340"/>
    <n v="9705882"/>
    <n v="3267000"/>
    <n v="2310422"/>
    <n v="1820150"/>
    <n v="3.8987613670586958E-2"/>
    <n v="1.0202070652584099"/>
    <n v="0"/>
    <n v="1.0202070652584103"/>
    <n v="0.20789999601587994"/>
    <n v="0.33660001224000047"/>
    <n v="0.70719987756351388"/>
    <n v="0.78779980453787235"/>
    <d v="2019-03-02T00:00:00"/>
  </r>
  <r>
    <x v="68"/>
    <n v="46236443"/>
    <n v="10098039"/>
    <n v="3502000"/>
    <n v="2262292"/>
    <n v="1711650"/>
    <n v="3.7019499964562587E-2"/>
    <n v="1.0355904530176874E-2"/>
    <n v="5.1020374066121921E-2"/>
    <n v="-3.8690508997938244E-2"/>
    <n v="0.21839999672985225"/>
    <n v="0.34680000740737882"/>
    <n v="0.64600000000000002"/>
    <n v="0.75659994377383644"/>
    <d v="2019-03-03T00:00:00"/>
  </r>
  <r>
    <x v="69"/>
    <n v="21282993"/>
    <n v="5107918"/>
    <n v="2104462"/>
    <n v="1459444"/>
    <n v="1220679"/>
    <n v="5.735466811458332E-2"/>
    <n v="-0.11261551390237801"/>
    <n v="-1.9999965004919074E-2"/>
    <n v="-9.4505617921909368E-2"/>
    <n v="0.23999998496452074"/>
    <n v="0.41199995771271192"/>
    <n v="0.69349981135321048"/>
    <n v="0.83640002631138977"/>
    <d v="2019-03-04T00:00:00"/>
  </r>
  <r>
    <x v="70"/>
    <n v="21500167"/>
    <n v="5428792"/>
    <n v="2149801"/>
    <n v="1600742"/>
    <n v="1299482"/>
    <n v="6.04405537873264E-2"/>
    <n v="3.2510015366695066E-2"/>
    <n v="-9.9999364563004844E-3"/>
    <n v="4.2939390057935123E-2"/>
    <n v="0.25249999220936281"/>
    <n v="0.39599988358367755"/>
    <n v="0.74460008158894708"/>
    <n v="0.81179977785302071"/>
    <d v="2019-03-05T00:00:00"/>
  </r>
  <r>
    <x v="71"/>
    <n v="21717340"/>
    <n v="5700801"/>
    <n v="2166304"/>
    <n v="1533960"/>
    <n v="1232690"/>
    <n v="5.6760634589687317E-2"/>
    <n v="0.11595244647875091"/>
    <n v="3.0927779261751054E-2"/>
    <n v="8.2473883361452227E-2"/>
    <n v="0.2624999654653839"/>
    <n v="0.37999993334270044"/>
    <n v="0.70810006351832433"/>
    <n v="0.80359983311168481"/>
    <d v="2019-03-06T00:00:00"/>
  </r>
  <r>
    <x v="72"/>
    <n v="22803207"/>
    <n v="5415761"/>
    <n v="2144641"/>
    <n v="1628211"/>
    <n v="1268377"/>
    <n v="5.5622746397030909E-2"/>
    <n v="3.8334933760332257E-2"/>
    <n v="5.0000004604615844E-2"/>
    <n v="-1.1109586894921697E-2"/>
    <n v="0.23749997094706898"/>
    <n v="0.39599993426593233"/>
    <n v="0.75919979148025241"/>
    <n v="0.77900038754190948"/>
    <d v="2019-03-07T00:00:00"/>
  </r>
  <r>
    <x v="73"/>
    <n v="21500167"/>
    <n v="5106289"/>
    <n v="2124216"/>
    <n v="1519664"/>
    <n v="1183818"/>
    <n v="5.5060874643438819E-2"/>
    <n v="-0.14866249706049239"/>
    <n v="-9.9999364563004844E-3"/>
    <n v="-0.14006314434263278"/>
    <n v="0.23749996918628585"/>
    <n v="0.41599995613252599"/>
    <n v="0.71539994049569344"/>
    <n v="0.77899983154170926"/>
    <d v="2019-03-08T00:00:00"/>
  </r>
  <r>
    <x v="74"/>
    <n v="42645263"/>
    <n v="9313725"/>
    <n v="3293333"/>
    <n v="2217072"/>
    <n v="1815781"/>
    <n v="4.2578726739239479E-2"/>
    <n v="-2.4003516193720209E-3"/>
    <n v="-8.6538474102115903E-2"/>
    <n v="9.2109075948952679E-2"/>
    <n v="0.21839998970108357"/>
    <n v="0.35359998282105171"/>
    <n v="0.67320006813765876"/>
    <n v="0.81899956338810831"/>
    <d v="2019-03-09T00:00:00"/>
  </r>
  <r>
    <x v="75"/>
    <n v="42645263"/>
    <n v="8686840"/>
    <n v="2894455"/>
    <n v="1968229"/>
    <n v="1504514"/>
    <n v="3.5279744903906445E-2"/>
    <n v="-0.12101539450238075"/>
    <n v="-7.7669905432383946E-2"/>
    <n v="-4.6995639117804022E-2"/>
    <n v="0.20369999828585886"/>
    <n v="0.33319998986973398"/>
    <n v="0.6799998618047266"/>
    <n v="0.76439987420163003"/>
    <d v="2019-03-10T00:00:00"/>
  </r>
  <r>
    <x v="76"/>
    <n v="22368860"/>
    <n v="5368526"/>
    <n v="2233307"/>
    <n v="1614011"/>
    <n v="1310254"/>
    <n v="5.8574911729967462E-2"/>
    <n v="7.3381290249115549E-2"/>
    <n v="5.1020364054076506E-2"/>
    <n v="2.1275401907066005E-2"/>
    <n v="0.23999998211799797"/>
    <n v="0.4160000342738398"/>
    <n v="0.72270001392553729"/>
    <n v="0.81179991957923459"/>
    <d v="2019-03-11T00:00:00"/>
  </r>
  <r>
    <x v="77"/>
    <n v="21934513"/>
    <n v="5757809"/>
    <n v="2418280"/>
    <n v="1835958"/>
    <n v="707578"/>
    <n v="3.2258660130726403E-2"/>
    <n v="-0.45549226537958976"/>
    <n v="2.0201937045509322E-2"/>
    <n v="-0.46627457709544307"/>
    <n v="0.26249996979645729"/>
    <n v="0.42000003820897847"/>
    <n v="0.75919992722100005"/>
    <n v="0.38539988387533919"/>
    <d v="2019-03-12T00:00:00"/>
  </r>
  <r>
    <x v="78"/>
    <n v="21282993"/>
    <n v="5427163"/>
    <n v="2149156"/>
    <n v="1600262"/>
    <n v="1377825"/>
    <n v="6.4738310067573676E-2"/>
    <n v="0.11773844194404104"/>
    <n v="-1.9999965004919074E-2"/>
    <n v="0.14054944127308611"/>
    <n v="0.25499998989803735"/>
    <n v="0.39599989902643423"/>
    <n v="0.74460020584824926"/>
    <n v="0.86099963630955434"/>
    <d v="2019-03-13T00:00:00"/>
  </r>
  <r>
    <x v="79"/>
    <n v="21717340"/>
    <n v="5429335"/>
    <n v="2128299"/>
    <n v="1475975"/>
    <n v="1234506"/>
    <n v="5.6844254406847247E-2"/>
    <n v="-2.6704205453110585E-2"/>
    <n v="-4.7619051795569911E-2"/>
    <n v="2.1960584274233863E-2"/>
    <n v="0.25"/>
    <n v="0.39199994106092184"/>
    <n v="0.6934998324953402"/>
    <n v="0.83640034553430787"/>
    <d v="2019-03-14T00:00:00"/>
  </r>
  <r>
    <x v="80"/>
    <n v="21065820"/>
    <n v="5529777"/>
    <n v="2123434"/>
    <n v="1612111"/>
    <n v="1361589"/>
    <n v="6.4634986912448691E-2"/>
    <n v="0.15016750885693586"/>
    <n v="-2.0202030068046883E-2"/>
    <n v="0.17388231354858696"/>
    <n v="0.26249996439730333"/>
    <n v="0.38399993345120426"/>
    <n v="0.75919995629720538"/>
    <n v="0.84460003064305122"/>
    <d v="2019-03-15T00:00:00"/>
  </r>
  <r>
    <x v="81"/>
    <n v="44440853"/>
    <n v="9612556"/>
    <n v="3268269"/>
    <n v="2289095"/>
    <n v="1874769"/>
    <n v="4.2185711421875723E-2"/>
    <n v="3.2486296530253478E-2"/>
    <n v="4.2105264638900852E-2"/>
    <n v="-9.2303210420231485E-3"/>
    <n v="0.21629998866133376"/>
    <n v="0.33999999583877588"/>
    <n v="0.70039981409119012"/>
    <n v="0.8190000851865038"/>
    <d v="2019-03-16T00:00:00"/>
  </r>
  <r>
    <x v="82"/>
    <n v="45338648"/>
    <n v="9425904"/>
    <n v="3300951"/>
    <n v="2289540"/>
    <n v="1839416"/>
    <n v="4.05705966353474E-2"/>
    <n v="0.22259812803337153"/>
    <n v="6.3157920407615809E-2"/>
    <n v="0.14996853706998059"/>
    <n v="0.20789997972590626"/>
    <n v="0.35019993838256785"/>
    <n v="0.69360011705717539"/>
    <n v="0.80339980956873436"/>
    <d v="2019-03-17T00:00:00"/>
  </r>
  <r>
    <x v="83"/>
    <n v="22368860"/>
    <n v="5536293"/>
    <n v="2258807"/>
    <n v="1632440"/>
    <n v="1351986"/>
    <n v="6.044054100208951E-2"/>
    <n v="3.1850312992747876E-2"/>
    <n v="0"/>
    <n v="3.1850312992747876E-2"/>
    <n v="0.24750000670575076"/>
    <n v="0.40799990173930462"/>
    <n v="0.72270008017506582"/>
    <n v="0.82819950503540707"/>
    <d v="2019-03-18T00:00:00"/>
  </r>
  <r>
    <x v="84"/>
    <n v="20848646"/>
    <n v="5107918"/>
    <n v="2043167"/>
    <n v="1476597"/>
    <n v="1259241"/>
    <n v="6.0399174123825596E-2"/>
    <n v="0.77964973472889199"/>
    <n v="-4.950491032145643E-2"/>
    <n v="0.87233982685769784"/>
    <n v="0.2449999870495187"/>
    <n v="0.39999996084510364"/>
    <n v="0.72270010234112048"/>
    <n v="0.85279937586220211"/>
    <d v="2019-03-19T00:00:00"/>
  </r>
  <r>
    <x v="85"/>
    <n v="20848646"/>
    <n v="5212161"/>
    <n v="2084864"/>
    <n v="1476292"/>
    <n v="1150032"/>
    <n v="5.5160992229423438E-2"/>
    <n v="-0.16532796254967064"/>
    <n v="-2.0408173813155628E-2"/>
    <n v="-0.14793895342886554"/>
    <n v="0.24999997601762725"/>
    <n v="0.39999992325639977"/>
    <n v="0.70809990483791752"/>
    <n v="0.77900036036231313"/>
    <d v="2019-03-20T00:00:00"/>
  </r>
  <r>
    <x v="86"/>
    <n v="21500167"/>
    <n v="5267540"/>
    <n v="2064876"/>
    <n v="1552580"/>
    <n v="1311309"/>
    <n v="6.0990642537799823E-2"/>
    <n v="6.221354938736634E-2"/>
    <n v="-9.9999364563004844E-3"/>
    <n v="7.2942959217582981E-2"/>
    <n v="0.24499995744219102"/>
    <n v="0.39200006074942001"/>
    <n v="0.75189987195357011"/>
    <n v="0.84459995620193484"/>
    <d v="2019-03-21T00:00:00"/>
  </r>
  <r>
    <x v="87"/>
    <n v="22803207"/>
    <n v="5757809"/>
    <n v="2234030"/>
    <n v="1712384"/>
    <n v="1390113"/>
    <n v="6.0961293733815598E-2"/>
    <n v="2.0949052908036059E-2"/>
    <n v="8.247417297186499E-2"/>
    <n v="-5.6837532644808841E-2"/>
    <n v="0.25249996634245347"/>
    <n v="0.38800001875713486"/>
    <n v="0.76650000223810777"/>
    <n v="0.81179980658543882"/>
    <d v="2019-03-22T00:00:00"/>
  </r>
  <r>
    <x v="88"/>
    <n v="44889750"/>
    <n v="9898190"/>
    <n v="3399038"/>
    <n v="2311346"/>
    <n v="1748764"/>
    <n v="3.8956866545258102E-2"/>
    <n v="-6.7210947055343917E-2"/>
    <n v="1.0101021692856316E-2"/>
    <n v="-7.6538827195012704E-2"/>
    <n v="0.22050000278460005"/>
    <n v="0.34339995494125691"/>
    <n v="0.68000004707214212"/>
    <n v="0.75659983403609843"/>
    <d v="2019-03-23T00:00:00"/>
  </r>
  <r>
    <x v="89"/>
    <n v="42645263"/>
    <n v="8597285"/>
    <n v="2806153"/>
    <n v="2003593"/>
    <n v="1640943"/>
    <n v="3.8478904444791441E-2"/>
    <n v="-0.10790000739365102"/>
    <n v="-5.9405963305433462E-2"/>
    <n v="-5.1556850626484518E-2"/>
    <n v="0.20159999951225532"/>
    <n v="0.32639990415578873"/>
    <n v="0.71399991376093885"/>
    <n v="0.81900016620141913"/>
    <d v="2019-03-24T00:00:00"/>
  </r>
  <r>
    <x v="90"/>
    <n v="21065820"/>
    <n v="5424448"/>
    <n v="2278268"/>
    <n v="1629873"/>
    <n v="1363225"/>
    <n v="6.4712648261496586E-2"/>
    <n v="8.3129559033894296E-3"/>
    <n v="-5.8252370326638991E-2"/>
    <n v="7.068280972632901E-2"/>
    <n v="0.25749996914432954"/>
    <n v="0.41999997050391119"/>
    <n v="0.71540003195409851"/>
    <n v="0.8363995231530309"/>
    <d v="2019-03-25T00:00:00"/>
  </r>
  <r>
    <x v="91"/>
    <n v="22803207"/>
    <n v="5700801"/>
    <n v="2257517"/>
    <n v="1565588"/>
    <n v="1309458"/>
    <n v="5.7424291241139895E-2"/>
    <n v="3.9878784124722788E-2"/>
    <n v="9.3749977516524474E-2"/>
    <n v="-4.9253701326889554E-2"/>
    <n v="0.24999996710988942"/>
    <n v="0.39599996561886652"/>
    <n v="0.69349998250290035"/>
    <n v="0.83640012570356947"/>
    <d v="2019-03-26T00:00:00"/>
  </r>
  <r>
    <x v="92"/>
    <n v="22368860"/>
    <n v="5536293"/>
    <n v="2303097"/>
    <n v="1597198"/>
    <n v="1335896"/>
    <n v="5.9721237470304701E-2"/>
    <n v="0.16161637241398497"/>
    <n v="7.2916633191269842E-2"/>
    <n v="8.267155931340886E-2"/>
    <n v="0.24750000670575076"/>
    <n v="0.41599983960386488"/>
    <n v="0.69350010008262786"/>
    <n v="0.83639974505352499"/>
    <d v="2019-03-27T00:00:00"/>
  </r>
  <r>
    <x v="93"/>
    <n v="22151687"/>
    <n v="5814817"/>
    <n v="1162963"/>
    <n v="806515"/>
    <n v="628275"/>
    <n v="2.8362399667348135E-2"/>
    <n v="-0.52087951809985289"/>
    <n v="3.0302975335167126E-2"/>
    <n v="-0.53497129252622422"/>
    <n v="0.26249996219249577"/>
    <n v="0.19999993121021695"/>
    <n v="0.69350013714967718"/>
    <n v="0.77899977061802939"/>
    <d v="2019-03-28T00:00:00"/>
  </r>
  <r>
    <x v="94"/>
    <n v="22586034"/>
    <n v="5928833"/>
    <n v="2418964"/>
    <n v="1854136"/>
    <n v="1566003"/>
    <n v="6.9335014726357003E-2"/>
    <n v="0.12652928215188264"/>
    <n v="-9.5237928177200892E-3"/>
    <n v="0.13736127433753009"/>
    <n v="0.26249995904548801"/>
    <n v="0.40800002293874699"/>
    <n v="0.76650003885961093"/>
    <n v="0.84459985675268701"/>
    <d v="2019-03-29T00:00:00"/>
  </r>
  <r>
    <x v="95"/>
    <n v="46685340"/>
    <n v="9999999"/>
    <n v="3434000"/>
    <n v="2288417"/>
    <n v="1856364"/>
    <n v="3.9763317563929063E-2"/>
    <n v="6.1529171460528609E-2"/>
    <n v="4.0000000891072141E-2"/>
    <n v="2.0701126404354619E-2"/>
    <n v="0.2141999822642397"/>
    <n v="0.34340003434000343"/>
    <n v="0.66639982527664532"/>
    <n v="0.81120005663303496"/>
    <d v="2019-03-30T00:00:00"/>
  </r>
  <r>
    <x v="96"/>
    <n v="43094160"/>
    <n v="8687782"/>
    <n v="2983384"/>
    <n v="1947553"/>
    <n v="1503900"/>
    <n v="3.4898000100245602E-2"/>
    <n v="-8.3514783877319365E-2"/>
    <n v="1.0526304435092948E-2"/>
    <n v="-9.306149424507737E-2"/>
    <n v="0.20159998477751973"/>
    <n v="0.3433999610027047"/>
    <n v="0.6527999747937242"/>
    <n v="0.77219978095589692"/>
    <d v="2019-03-31T00:00:00"/>
  </r>
  <r>
    <x v="97"/>
    <n v="21500167"/>
    <n v="5536293"/>
    <n v="2170226"/>
    <n v="1520894"/>
    <n v="1259605"/>
    <n v="5.8585824007785614E-2"/>
    <n v="-7.6010929963872487E-2"/>
    <n v="2.0618566978098496E-2"/>
    <n v="-9.46773840710885E-2"/>
    <n v="0.25749999988372185"/>
    <n v="0.39199984538390581"/>
    <n v="0.70079982453440337"/>
    <n v="0.82820038740372437"/>
    <d v="2019-04-01T00:00:00"/>
  </r>
  <r>
    <x v="98"/>
    <n v="21717340"/>
    <n v="5592215"/>
    <n v="2214517"/>
    <n v="1535767"/>
    <n v="1322295"/>
    <n v="6.088660029266936E-2"/>
    <n v="9.8032926600166714E-3"/>
    <n v="-4.7619051795569911E-2"/>
    <n v="6.0293457293017383E-2"/>
    <n v="0.25749999769769227"/>
    <n v="0.39599997496519718"/>
    <n v="0.69349975638028516"/>
    <n v="0.86099974800864976"/>
    <d v="2019-04-02T00:00:00"/>
  </r>
  <r>
    <x v="99"/>
    <n v="21500167"/>
    <n v="5375041"/>
    <n v="2064016"/>
    <n v="1521799"/>
    <n v="1210438"/>
    <n v="5.6299004561220382E-2"/>
    <n v="-9.3912999215507775E-2"/>
    <n v="-3.8834883747753235E-2"/>
    <n v="-5.7303449393291017E-2"/>
    <n v="0.24999996511655004"/>
    <n v="0.38400004762754369"/>
    <n v="0.73730000155037556"/>
    <n v="0.79539939242961788"/>
    <d v="2019-04-03T00:00:00"/>
  </r>
  <r>
    <x v="100"/>
    <n v="20631473"/>
    <n v="5106289"/>
    <n v="1981240"/>
    <n v="1504157"/>
    <n v="1208741"/>
    <n v="5.8587237081908793E-2"/>
    <n v="0.9239043412518404"/>
    <n v="-6.8627420442282427E-2"/>
    <n v="1.0656657324153227"/>
    <n v="0.24749997249348119"/>
    <n v="0.38799997414952425"/>
    <n v="0.75919979406836124"/>
    <n v="0.80360028906556957"/>
    <d v="2019-04-04T00:00:00"/>
  </r>
  <r>
    <x v="101"/>
    <n v="20631473"/>
    <n v="5054710"/>
    <n v="1920790"/>
    <n v="1402176"/>
    <n v="1138287"/>
    <n v="5.5172357300906243E-2"/>
    <n v="-0.27312591355188975"/>
    <n v="-8.6538441103775954E-2"/>
    <n v="-0.20426414390111858"/>
    <n v="0.24499995710437156"/>
    <n v="0.38000003956705725"/>
    <n v="0.72999963556661585"/>
    <n v="0.8118003731343284"/>
    <d v="2019-04-05T00:00:00"/>
  </r>
  <r>
    <x v="102"/>
    <n v="43094160"/>
    <n v="9140271"/>
    <n v="3107692"/>
    <n v="2113230"/>
    <n v="1598870"/>
    <n v="3.7101778988150598E-2"/>
    <n v="-0.13870878771620221"/>
    <n v="-7.6923099990770072E-2"/>
    <n v="-6.6934520025885735E-2"/>
    <n v="0.21209999220311987"/>
    <n v="0.3399999846831675"/>
    <n v="0.67999981980196234"/>
    <n v="0.75660008612408491"/>
    <d v="2019-04-06T00:00:00"/>
  </r>
  <r>
    <x v="103"/>
    <n v="46685340"/>
    <n v="9803921"/>
    <n v="3466666"/>
    <n v="2357333"/>
    <n v="1930656"/>
    <n v="4.1354652231300019E-2"/>
    <n v="0.28376620785956508"/>
    <n v="8.3333360405835055E-2"/>
    <n v="0.18501496110113713"/>
    <n v="0.20999999143199985"/>
    <n v="0.35359995250879722"/>
    <n v="0.68000003461539127"/>
    <n v="0.81900011580883991"/>
    <d v="2019-04-07T00:00:00"/>
  </r>
  <r>
    <x v="104"/>
    <n v="21065820"/>
    <n v="5477113"/>
    <n v="2256570"/>
    <n v="1729661"/>
    <n v="1418322"/>
    <n v="6.732811730091684E-2"/>
    <n v="0.12600537470079898"/>
    <n v="-2.0202030068046883E-2"/>
    <n v="0.14922199083466747"/>
    <n v="0.25999999050594758"/>
    <n v="0.41199989848666624"/>
    <n v="0.76650004209929223"/>
    <n v="0.81999998843704058"/>
    <d v="2019-04-08T00:00:00"/>
  </r>
  <r>
    <x v="105"/>
    <n v="22586034"/>
    <n v="5872368"/>
    <n v="2254989"/>
    <n v="1596758"/>
    <n v="1296248"/>
    <n v="5.7391572154721807E-2"/>
    <n v="-1.9698327529031001E-2"/>
    <n v="4.0000022102156363E-2"/>
    <n v="-5.7402254702145883E-2"/>
    <n v="0.25999996280887561"/>
    <n v="0.3839999468698147"/>
    <n v="0.70810012820461654"/>
    <n v="0.81179990956675963"/>
    <d v="2019-04-09T00:00:00"/>
  </r>
  <r>
    <x v="106"/>
    <n v="21934513"/>
    <n v="5319119"/>
    <n v="2191477"/>
    <n v="1551785"/>
    <n v="1336086"/>
    <n v="6.0912498946295274E-2"/>
    <n v="0.10380374707337348"/>
    <n v="2.0201937045509322E-2"/>
    <n v="8.1946286990884687E-2"/>
    <n v="0.24249998164992312"/>
    <n v="0.41199999473597038"/>
    <n v="0.70810006219549648"/>
    <n v="0.86099942968903553"/>
    <d v="2019-04-10T00:00:00"/>
  </r>
  <r>
    <x v="107"/>
    <n v="22803207"/>
    <n v="5415761"/>
    <n v="3639391"/>
    <n v="2656756"/>
    <n v="2091398"/>
    <n v="9.1715082005789803E-2"/>
    <n v="0.7302283946685022"/>
    <n v="0.10526311452716519"/>
    <n v="0.56544473803340667"/>
    <n v="0.23749997094706898"/>
    <n v="0.67199992761866711"/>
    <n v="0.73000015661961026"/>
    <n v="0.78719987834787986"/>
    <d v="2019-04-11T00:00:00"/>
  </r>
  <r>
    <x v="108"/>
    <n v="22151687"/>
    <n v="5537921"/>
    <n v="2281623"/>
    <n v="1748864"/>
    <n v="1419728"/>
    <n v="6.409119088762856E-2"/>
    <n v="0.2472495952251057"/>
    <n v="7.3684175322051626E-2"/>
    <n v="0.16165402428030418"/>
    <n v="0.24999996614253353"/>
    <n v="0.41199991838092309"/>
    <n v="0.76649998707060718"/>
    <n v="0.81180011710458899"/>
    <d v="2019-04-12T00:00:00"/>
  </r>
  <r>
    <x v="109"/>
    <n v="44440853"/>
    <n v="9612556"/>
    <n v="3300951"/>
    <n v="2132414"/>
    <n v="1596752"/>
    <n v="3.5929823399204329E-2"/>
    <n v="-1.3246855591761975E-3"/>
    <n v="3.1250013052813275E-2"/>
    <n v="-3.1587584771085031E-2"/>
    <n v="0.21629998866133376"/>
    <n v="0.34339992401604735"/>
    <n v="0.64599989518172185"/>
    <n v="0.74880018608018895"/>
    <d v="2019-04-13T00:00:00"/>
  </r>
  <r>
    <x v="110"/>
    <n v="46685340"/>
    <n v="10098039"/>
    <n v="3536333"/>
    <n v="2356612"/>
    <n v="1930065"/>
    <n v="4.1341993011082281E-2"/>
    <n v="-3.0611356968823777E-4"/>
    <n v="0"/>
    <n v="-3.0611356968823777E-4"/>
    <n v="0.21629999910035999"/>
    <n v="0.35019997447029072"/>
    <n v="0.66639991199923765"/>
    <n v="0.81899990325093819"/>
    <d v="2019-04-14T00:00:00"/>
  </r>
  <r>
    <x v="111"/>
    <n v="20848646"/>
    <n v="5368526"/>
    <n v="2211832"/>
    <n v="1695369"/>
    <n v="1459713"/>
    <n v="7.0014762589378707E-2"/>
    <n v="2.9183076903552152E-2"/>
    <n v="-1.0309307224181552E-2"/>
    <n v="3.9903763779018941E-2"/>
    <n v="0.2574999834521628"/>
    <n v="0.41199986737514172"/>
    <n v="0.76649989691802989"/>
    <n v="0.86100017164404918"/>
    <d v="2019-04-15T00:00:00"/>
  </r>
  <r>
    <x v="112"/>
    <n v="20631473"/>
    <n v="4899974"/>
    <n v="1881590"/>
    <n v="1414767"/>
    <n v="1148508"/>
    <n v="5.5667765457173127E-2"/>
    <n v="-0.11397510352957152"/>
    <n v="-8.6538441103775954E-2"/>
    <n v="-3.0035885633198478E-2"/>
    <n v="0.23749995940667931"/>
    <n v="0.38399999673467655"/>
    <n v="0.75189972310652164"/>
    <n v="0.81180010560042748"/>
    <d v="2019-04-16T00:00:00"/>
  </r>
  <r>
    <x v="113"/>
    <n v="21717340"/>
    <n v="5700801"/>
    <n v="2325927"/>
    <n v="1765843"/>
    <n v="1476951"/>
    <n v="6.8007914413091106E-2"/>
    <n v="0.10543108751981545"/>
    <n v="-9.9009729462398166E-3"/>
    <n v="0.11648537803467307"/>
    <n v="0.2624999654653839"/>
    <n v="0.40800003367947768"/>
    <n v="0.7591996653377342"/>
    <n v="0.83639995175108994"/>
    <d v="2019-04-17T00:00:00"/>
  </r>
  <r>
    <x v="114"/>
    <n v="22803207"/>
    <n v="5700801"/>
    <n v="2189107"/>
    <n v="1518146"/>
    <n v="1282226"/>
    <n v="5.6230073252415767E-2"/>
    <n v="-0.38690483590402214"/>
    <n v="0"/>
    <n v="-0.38690483590402214"/>
    <n v="0.24999996710988942"/>
    <n v="0.38399989755825542"/>
    <n v="0.69350013498654928"/>
    <n v="0.84459992648928361"/>
    <d v="2019-04-18T00:00:00"/>
  </r>
  <r>
    <x v="115"/>
    <n v="22151687"/>
    <n v="5759438"/>
    <n v="2188586"/>
    <n v="1533761"/>
    <n v="1307991"/>
    <n v="5.9047015245385151E-2"/>
    <n v="-7.8703103693101739E-2"/>
    <n v="0"/>
    <n v="-7.8703103693101739E-2"/>
    <n v="0.25999997201116104"/>
    <n v="0.37999992360365714"/>
    <n v="0.70079996856417792"/>
    <n v="0.85279975172142208"/>
    <d v="2019-04-19T00:00:00"/>
  </r>
  <r>
    <x v="116"/>
    <n v="47134238"/>
    <n v="9997171"/>
    <n v="3297067"/>
    <n v="2354106"/>
    <n v="1744392"/>
    <n v="3.7009020915963468E-2"/>
    <n v="9.246269927953743E-2"/>
    <n v="6.0606062651680448E-2"/>
    <n v="3.0036259982926472E-2"/>
    <n v="0.21209998133416308"/>
    <n v="0.32980000042011887"/>
    <n v="0.71400004913457926"/>
    <n v="0.74099976806481949"/>
    <d v="2019-04-20T00:00:00"/>
  </r>
  <r>
    <x v="117"/>
    <n v="46236443"/>
    <n v="9224170"/>
    <n v="3261666"/>
    <n v="2151395"/>
    <n v="1644526"/>
    <n v="3.5567744690048933E-2"/>
    <n v="-0.14794268586809256"/>
    <n v="-9.6153955313466044E-3"/>
    <n v="-0.13967029406360465"/>
    <n v="0.19949999181381664"/>
    <n v="0.3535999444936509"/>
    <n v="0.65960003262136591"/>
    <n v="0.76439984289263474"/>
    <d v="2019-04-21T00:00:00"/>
  </r>
  <r>
    <x v="118"/>
    <n v="20631473"/>
    <n v="5209447"/>
    <n v="2062941"/>
    <n v="1475828"/>
    <n v="1210178"/>
    <n v="5.8656887949784291E-2"/>
    <n v="-0.17094798772087394"/>
    <n v="-1.0416648180253452E-2"/>
    <n v="-0.16222114050726522"/>
    <n v="0.25250000327170047"/>
    <n v="0.39599999769649252"/>
    <n v="0.71540000416880556"/>
    <n v="0.81999934951769449"/>
    <d v="2019-04-22T00:00:00"/>
  </r>
  <r>
    <x v="119"/>
    <n v="21065820"/>
    <n v="5319119"/>
    <n v="2148924"/>
    <n v="1490279"/>
    <n v="1246469"/>
    <n v="5.9170210321743945E-2"/>
    <n v="8.5294138133996444E-2"/>
    <n v="2.1052642293288626E-2"/>
    <n v="6.2916929318195036E-2"/>
    <n v="0.25249997389135576"/>
    <n v="0.40399998571191958"/>
    <n v="0.69350009586192907"/>
    <n v="0.83639976138696182"/>
    <d v="2019-04-23T00:00:00"/>
  </r>
  <r>
    <x v="120"/>
    <n v="22803207"/>
    <n v="5529777"/>
    <n v="2278268"/>
    <n v="1696398"/>
    <n v="1460599"/>
    <n v="6.4052350180393486E-2"/>
    <n v="-1.1071457346926161E-2"/>
    <n v="5.0000004604615844E-2"/>
    <n v="-5.8163292711358228E-2"/>
    <n v="0.24249996941219715"/>
    <n v="0.41199997757594925"/>
    <n v="0.7445998451455228"/>
    <n v="0.86100018981394699"/>
    <d v="2019-04-24T00:00:00"/>
  </r>
  <r>
    <x v="121"/>
    <n v="21282993"/>
    <n v="5533578"/>
    <n v="2169162"/>
    <n v="1615158"/>
    <n v="1284697"/>
    <n v="6.0362609713774752E-2"/>
    <n v="1.9271173724444424E-3"/>
    <n v="-6.6666637431010201E-2"/>
    <n v="7.3493350129709034E-2"/>
    <n v="0.25999999154254289"/>
    <n v="0.39199989590821704"/>
    <n v="0.74459998838261043"/>
    <n v="0.79540020233314634"/>
    <d v="2019-04-25T00:00:00"/>
  </r>
  <r>
    <x v="122"/>
    <n v="20848646"/>
    <n v="5264283"/>
    <n v="2147827"/>
    <n v="1552235"/>
    <n v="1260104"/>
    <n v="6.0440567699216532E-2"/>
    <n v="-3.6611108180407914E-2"/>
    <n v="-5.8823516134325682E-2"/>
    <n v="2.3600726438755881E-2"/>
    <n v="0.25249999448405425"/>
    <n v="0.40799991185884193"/>
    <n v="0.72270019885214221"/>
    <n v="0.81179975970133389"/>
    <d v="2019-04-26T00:00:00"/>
  </r>
  <r>
    <x v="123"/>
    <n v="43094160"/>
    <n v="9321266"/>
    <n v="3042461"/>
    <n v="1986118"/>
    <n v="1487205"/>
    <n v="3.4510592618582192E-2"/>
    <n v="-0.14743647070153953"/>
    <n v="-8.5714299050057785E-2"/>
    <n v="-6.750862993794049E-2"/>
    <n v="0.21629998125035968"/>
    <n v="0.32639997614058003"/>
    <n v="0.65279982224915944"/>
    <n v="0.74879992024643049"/>
    <d v="2019-04-27T00:00:00"/>
  </r>
  <r>
    <x v="124"/>
    <n v="43991955"/>
    <n v="8868778"/>
    <n v="3136000"/>
    <n v="2068505"/>
    <n v="1532762"/>
    <n v="3.4841870519280171E-2"/>
    <n v="-6.796122408523797E-2"/>
    <n v="-4.8543658453296556E-2"/>
    <n v="-2.040821472079013E-2"/>
    <n v="0.2015999970903771"/>
    <n v="0.35360001118530648"/>
    <n v="0.65959980867346935"/>
    <n v="0.74099990089460743"/>
    <d v="2019-04-28T00:00:00"/>
  </r>
  <r>
    <x v="125"/>
    <n v="21717340"/>
    <n v="5157868"/>
    <n v="1959989"/>
    <n v="1430792"/>
    <n v="1161517"/>
    <n v="5.3483391612416623E-2"/>
    <n v="-4.0209787320542922E-2"/>
    <n v="5.2631533028763E-2"/>
    <n v="-8.8199297954515754E-2"/>
    <n v="0.23749998848846129"/>
    <n v="0.37999983714201296"/>
    <n v="0.73000001530620839"/>
    <n v="0.81180003802090028"/>
    <d v="2019-04-29T00:00:00"/>
  </r>
  <r>
    <x v="126"/>
    <n v="22151687"/>
    <n v="5814817"/>
    <n v="2372445"/>
    <n v="1679928"/>
    <n v="1308664"/>
    <n v="5.9077396678636714E-2"/>
    <n v="4.9896948901256177E-2"/>
    <n v="5.154634623984955E-2"/>
    <n v="-1.5685873449249321E-3"/>
    <n v="0.26249996219249577"/>
    <n v="0.4079999422165822"/>
    <n v="0.70809987165139765"/>
    <n v="0.77900005238319736"/>
    <d v="2019-04-30T00:00:00"/>
  </r>
  <r>
    <x v="127"/>
    <n v="22803207"/>
    <n v="5757809"/>
    <n v="2187967"/>
    <n v="1565272"/>
    <n v="1334864"/>
    <n v="5.8538432773951488E-2"/>
    <n v="-8.6084544765537951E-2"/>
    <n v="0"/>
    <n v="-8.6084544765537951E-2"/>
    <n v="0.25249996634245347"/>
    <n v="0.37999992705558661"/>
    <n v="0.71540018656588511"/>
    <n v="0.85280002453247739"/>
    <d v="2019-05-01T00:00:00"/>
  </r>
  <r>
    <x v="128"/>
    <n v="21065820"/>
    <n v="5108461"/>
    <n v="2063818"/>
    <n v="1506587"/>
    <n v="1210693"/>
    <n v="5.7471914219337297E-2"/>
    <n v="-5.7604244424950046E-2"/>
    <n v="-1.020406341364033E-2"/>
    <n v="-4.7888842250930708E-2"/>
    <n v="0.24249998338540821"/>
    <n v="0.40399995223610397"/>
    <n v="0.72999993216456105"/>
    <n v="0.80359979211290156"/>
    <d v="2019-05-02T00:00:00"/>
  </r>
  <r>
    <x v="129"/>
    <n v="21065820"/>
    <n v="5213790"/>
    <n v="2168936"/>
    <n v="1583323"/>
    <n v="1337275"/>
    <n v="6.3480794955999814E-2"/>
    <n v="6.1241770520528371E-2"/>
    <n v="1.0416696145001181E-2"/>
    <n v="5.030110358845441E-2"/>
    <n v="0.247499978638382"/>
    <n v="0.41599987724860416"/>
    <n v="0.72999987090444352"/>
    <n v="0.84460024897004593"/>
    <d v="2019-05-03T00:00:00"/>
  </r>
  <r>
    <x v="130"/>
    <n v="45787545"/>
    <n v="10096153"/>
    <n v="3398365"/>
    <n v="2218452"/>
    <n v="1678481"/>
    <n v="3.6658025670518041E-2"/>
    <n v="0.12861441428720322"/>
    <n v="6.2500026105626771E-2"/>
    <n v="6.2225331093838321E-2"/>
    <n v="0.22049998531259976"/>
    <n v="0.33659999011504677"/>
    <n v="0.6527998022578505"/>
    <n v="0.75660009772580161"/>
    <d v="2019-05-04T00:00:00"/>
  </r>
  <r>
    <x v="131"/>
    <n v="42645263"/>
    <n v="8955505"/>
    <n v="3166666"/>
    <n v="2088733"/>
    <n v="1564043"/>
    <n v="3.6675656098075889E-2"/>
    <n v="2.0408256467735919E-2"/>
    <n v="-3.061227899510266E-2"/>
    <n v="5.2631662751314368E-2"/>
    <n v="0.20999999460666943"/>
    <n v="0.35359993657532435"/>
    <n v="0.65960003360000707"/>
    <n v="0.74879987054353048"/>
    <d v="2019-05-05T00:00:00"/>
  </r>
  <r>
    <x v="132"/>
    <n v="20848646"/>
    <n v="5420648"/>
    <n v="2059846"/>
    <n v="1428503"/>
    <n v="1229941"/>
    <n v="5.8993807079845854E-2"/>
    <n v="5.8909167924360961E-2"/>
    <n v="-3.9999976055997255E-2"/>
    <n v="0.10303040441717126"/>
    <n v="0.2600000019185898"/>
    <n v="0.37999995572485062"/>
    <n v="0.69349990241988968"/>
    <n v="0.86099994189721685"/>
    <d v="2019-05-06T00:00:00"/>
  </r>
  <r>
    <x v="133"/>
    <n v="22803207"/>
    <n v="5700801"/>
    <n v="2280320"/>
    <n v="1731219"/>
    <n v="1433796"/>
    <n v="6.287694533492591E-2"/>
    <n v="9.5618126577945217E-2"/>
    <n v="2.9411758067162896E-2"/>
    <n v="6.4314761142194588E-2"/>
    <n v="0.24999996710988942"/>
    <n v="0.39999992983442151"/>
    <n v="0.75920002455795677"/>
    <n v="0.82820024502965828"/>
    <d v="2019-05-07T00:00:00"/>
  </r>
  <r>
    <x v="134"/>
    <n v="21934513"/>
    <n v="5483628"/>
    <n v="2303123"/>
    <n v="1647654"/>
    <n v="1283523"/>
    <n v="5.8516138470911118E-2"/>
    <n v="-3.8461596087691285E-2"/>
    <n v="-3.8095258977849822E-2"/>
    <n v="-3.808489907213275E-4"/>
    <n v="0.24999998860243672"/>
    <n v="0.41999986140562418"/>
    <n v="0.71539991567970973"/>
    <n v="0.7790003240971709"/>
    <d v="2019-05-08T00:00:00"/>
  </r>
  <r>
    <x v="135"/>
    <n v="21065820"/>
    <n v="5424448"/>
    <n v="2256570"/>
    <n v="1680242"/>
    <n v="1377798"/>
    <n v="6.5404432393327203E-2"/>
    <n v="0.13802425552968423"/>
    <n v="0"/>
    <n v="0.13802425552968423"/>
    <n v="0.25749996914432954"/>
    <n v="0.41599993215899572"/>
    <n v="0.74459999025069024"/>
    <n v="0.81999973813295945"/>
    <d v="2019-05-09T00:00:00"/>
  </r>
  <r>
    <x v="136"/>
    <n v="20631473"/>
    <n v="5312604"/>
    <n v="2082540"/>
    <n v="1489849"/>
    <n v="1185026"/>
    <n v="5.7437779648598045E-2"/>
    <n v="-0.11385018040418016"/>
    <n v="-2.0618566978098496E-2"/>
    <n v="-9.5194386138206633E-2"/>
    <n v="0.25749998558028309"/>
    <n v="0.39199985543812416"/>
    <n v="0.71539994429878895"/>
    <n v="0.79540007074542451"/>
    <d v="2019-05-10T00:00:00"/>
  </r>
  <r>
    <x v="137"/>
    <n v="44889750"/>
    <n v="9332579"/>
    <n v="3331730"/>
    <n v="2152298"/>
    <n v="1745944"/>
    <n v="3.8894045968177589E-2"/>
    <n v="4.0192888689237538E-2"/>
    <n v="-1.9607843565490168E-2"/>
    <n v="6.0996746463022111E-2"/>
    <n v="0.20789999944307999"/>
    <n v="0.35699992467248337"/>
    <n v="0.64600012606063517"/>
    <n v="0.81119993606833252"/>
    <d v="2019-05-11T00:00:00"/>
  </r>
  <r>
    <x v="138"/>
    <n v="47134238"/>
    <n v="9403280"/>
    <n v="3069230"/>
    <n v="2066206"/>
    <n v="1547175"/>
    <n v="3.2824865016381509E-2"/>
    <n v="-1.0784869725448676E-2"/>
    <n v="0.10526316159725235"/>
    <n v="-0.10499583351411135"/>
    <n v="0.19949998979510394"/>
    <n v="0.32639993704324449"/>
    <n v="0.67320011859652096"/>
    <n v="0.74879997444591684"/>
    <d v="2019-05-12T00:00:00"/>
  </r>
  <r>
    <x v="139"/>
    <n v="22368860"/>
    <n v="5480370"/>
    <n v="2148305"/>
    <n v="1536897"/>
    <n v="1310666"/>
    <n v="5.8593330192061643E-2"/>
    <n v="6.5633229561417927E-2"/>
    <n v="7.2916633191269842E-2"/>
    <n v="-6.7884564093682043E-3"/>
    <n v="0.24499996870649643"/>
    <n v="0.39199999270122271"/>
    <n v="0.71539981520314855"/>
    <n v="0.85280015511774698"/>
    <d v="2019-05-13T00:00:00"/>
  </r>
  <r>
    <x v="140"/>
    <n v="22368860"/>
    <n v="5424448"/>
    <n v="2148081"/>
    <n v="1521056"/>
    <n v="1234793"/>
    <n v="5.5201427341402286E-2"/>
    <n v="-0.13879450075185029"/>
    <n v="-1.9047629488924911E-2"/>
    <n v="-0.12207205602369087"/>
    <n v="0.24249997541224722"/>
    <n v="0.39599992478497353"/>
    <n v="0.7080999273304871"/>
    <n v="0.81179982854017207"/>
    <d v="2019-05-14T00:00:00"/>
  </r>
  <r>
    <x v="141"/>
    <n v="21934513"/>
    <n v="5648137"/>
    <n v="2372217"/>
    <n v="1818304"/>
    <n v="1476099"/>
    <n v="6.7295727058084218E-2"/>
    <n v="0.15003704647287197"/>
    <n v="0"/>
    <n v="0.15003704647287197"/>
    <n v="0.25749999555495034"/>
    <n v="0.41999990439325391"/>
    <n v="0.76649986067885023"/>
    <n v="0.81179989704691846"/>
    <d v="2019-05-15T00:00:00"/>
  </r>
  <r>
    <x v="142"/>
    <n v="21065820"/>
    <n v="5319119"/>
    <n v="2234030"/>
    <n v="1614533"/>
    <n v="1310678"/>
    <n v="6.2218228390824568E-2"/>
    <n v="-4.8715414015697567E-2"/>
    <n v="0"/>
    <n v="-4.8715414015697567E-2"/>
    <n v="0.25249997389135576"/>
    <n v="0.42000000376002117"/>
    <n v="0.72269978469402829"/>
    <n v="0.81180006850278064"/>
    <d v="2019-05-16T00:00:00"/>
  </r>
  <r>
    <x v="143"/>
    <n v="22368860"/>
    <n v="5312604"/>
    <n v="2082540"/>
    <n v="1505052"/>
    <n v="1295850"/>
    <n v="5.7930980836752521E-2"/>
    <n v="9.352031094676394E-2"/>
    <n v="8.4210472233876565E-2"/>
    <n v="8.5867035803239844E-3"/>
    <n v="0.23749998882374873"/>
    <n v="0.39199985543812416"/>
    <n v="0.72270016422253591"/>
    <n v="0.86100015148978237"/>
    <d v="2019-05-17T00:00:00"/>
  </r>
  <r>
    <x v="144"/>
    <n v="47134238"/>
    <n v="9898190"/>
    <n v="3500000"/>
    <n v="2475200"/>
    <n v="1853429"/>
    <n v="3.9322349923212929E-2"/>
    <n v="6.1562684713828197E-2"/>
    <n v="4.9999989975439529E-2"/>
    <n v="1.1012069955020243E-2"/>
    <n v="0.21000000042432002"/>
    <n v="0.35360000161645716"/>
    <n v="0.70720000000000005"/>
    <n v="0.74879969295410476"/>
    <d v="2019-05-18T00:00:00"/>
  </r>
  <r>
    <x v="145"/>
    <n v="47134238"/>
    <n v="9799208"/>
    <n v="3365048"/>
    <n v="2288232"/>
    <n v="1695580"/>
    <n v="3.5973425517136823E-2"/>
    <n v="9.5919983195178249E-2"/>
    <n v="0"/>
    <n v="9.5919983195178471E-2"/>
    <n v="0.2078999982984768"/>
    <n v="0.34339999722426545"/>
    <n v="0.67999980980954799"/>
    <n v="0.74100003845763895"/>
    <d v="2019-05-19T00:00:00"/>
  </r>
  <r>
    <x v="146"/>
    <n v="21065820"/>
    <n v="5055796"/>
    <n v="1941425"/>
    <n v="1445585"/>
    <n v="1126111"/>
    <n v="5.3456784497351632E-2"/>
    <n v="-0.14081009196851069"/>
    <n v="-5.8252370326638991E-2"/>
    <n v="-8.7664341280365043E-2"/>
    <n v="0.2399999620237902"/>
    <n v="0.383999868665587"/>
    <n v="0.74459997167029368"/>
    <n v="0.77900019715201807"/>
    <d v="2019-05-20T00:00:00"/>
  </r>
  <r>
    <x v="147"/>
    <n v="22586034"/>
    <n v="5477113"/>
    <n v="2125119"/>
    <n v="1582364"/>
    <n v="1232661"/>
    <n v="5.457624831344892E-2"/>
    <n v="-1.7266051880761024E-3"/>
    <n v="9.7087656419474477E-3"/>
    <n v="-1.1325414179724769E-2"/>
    <n v="0.24249998915258872"/>
    <n v="0.38799984590421999"/>
    <n v="0.74460018474259559"/>
    <n v="0.778999648626991"/>
    <d v="2019-05-21T00:00:00"/>
  </r>
  <r>
    <x v="148"/>
    <n v="20631473"/>
    <n v="5261025"/>
    <n v="2146498"/>
    <n v="1535605"/>
    <n v="1271788"/>
    <n v="6.1643102264196066E-2"/>
    <n v="-0.13841280293530445"/>
    <n v="-5.9405883267696247E-2"/>
    <n v="-8.3996786140808966E-2"/>
    <n v="0.25499997019117343"/>
    <n v="0.40799996198459426"/>
    <n v="0.71540015411148761"/>
    <n v="0.82819996027624287"/>
    <d v="2019-05-22T00:00:00"/>
  </r>
  <r>
    <x v="149"/>
    <n v="21500167"/>
    <n v="5428792"/>
    <n v="2128086"/>
    <n v="1569038"/>
    <n v="1260879"/>
    <n v="5.8645079361476588E-2"/>
    <n v="-3.7994839312172735E-2"/>
    <n v="2.0618566978098496E-2"/>
    <n v="-5.7429295590083362E-2"/>
    <n v="0.25249999220936281"/>
    <n v="0.39199991452978861"/>
    <n v="0.73730009031589894"/>
    <n v="0.80360004027945786"/>
    <d v="2019-05-23T00:00:00"/>
  </r>
  <r>
    <x v="150"/>
    <n v="22368860"/>
    <n v="5368526"/>
    <n v="2211832"/>
    <n v="1598491"/>
    <n v="1297655"/>
    <n v="5.8011673370927261E-2"/>
    <n v="1.3929081297989754E-3"/>
    <n v="0"/>
    <n v="1.3929081297989754E-3"/>
    <n v="0.23999998211799797"/>
    <n v="0.41199986737514172"/>
    <n v="0.72270000614874907"/>
    <n v="0.81180000387865803"/>
    <d v="2019-05-24T00:00:00"/>
  </r>
  <r>
    <x v="151"/>
    <n v="46685340"/>
    <n v="10196078"/>
    <n v="3570666"/>
    <n v="2355211"/>
    <n v="1781953"/>
    <n v="3.8169433916514263E-2"/>
    <n v="-3.8564196416479901E-2"/>
    <n v="-9.5237992188946796E-3"/>
    <n v="-2.9319611085045327E-2"/>
    <n v="0.2183999945164799"/>
    <n v="0.35019994943153632"/>
    <n v="0.65959991777444316"/>
    <n v="0.75660015174861195"/>
    <d v="2019-05-25T00:00:00"/>
  </r>
  <r>
    <x v="152"/>
    <n v="43543058"/>
    <n v="9144042"/>
    <n v="3046794"/>
    <n v="2175411"/>
    <n v="1713789"/>
    <n v="3.935848970460458E-2"/>
    <n v="1.0739098125715163E-2"/>
    <n v="-7.6190478615162038E-2"/>
    <n v="9.4099022787118125E-2"/>
    <n v="0.2099999958661608"/>
    <n v="0.33319991312375863"/>
    <n v="0.71400002756996372"/>
    <n v="0.78780009846415233"/>
    <d v="2019-05-26T00:00:00"/>
  </r>
  <r>
    <x v="153"/>
    <n v="21500167"/>
    <n v="5375041"/>
    <n v="2150016"/>
    <n v="1506731"/>
    <n v="1186099"/>
    <n v="5.5166966842629638E-2"/>
    <n v="5.3270059523439439E-2"/>
    <n v="2.0618566978098496E-2"/>
    <n v="3.1991867100849225E-2"/>
    <n v="0.24999996511655004"/>
    <n v="0.39999992558196301"/>
    <n v="0.70079990102399237"/>
    <n v="0.78720023680404794"/>
    <d v="2019-05-27T00:00:00"/>
  </r>
  <r>
    <x v="154"/>
    <n v="22368860"/>
    <n v="5759981"/>
    <n v="2280952"/>
    <n v="1715048"/>
    <n v="1392276"/>
    <n v="6.2241705656881932E-2"/>
    <n v="0.12948815611104747"/>
    <n v="-9.6154118616319506E-3"/>
    <n v="0.14045409093362049"/>
    <n v="0.2574999798827477"/>
    <n v="0.3959999173608385"/>
    <n v="0.75190008382464868"/>
    <n v="0.81180001959128845"/>
    <d v="2019-05-28T00:00:00"/>
  </r>
  <r>
    <x v="155"/>
    <n v="22368860"/>
    <n v="5536293"/>
    <n v="2170226"/>
    <n v="1536737"/>
    <n v="1247523"/>
    <n v="5.5770522056108357E-2"/>
    <n v="-1.9079437767929863E-2"/>
    <n v="8.4210472233876565E-2"/>
    <n v="-9.5267434512274041E-2"/>
    <n v="0.24750000670575076"/>
    <n v="0.39199984538390581"/>
    <n v="0.70809998590008594"/>
    <n v="0.81179993713953658"/>
    <d v="2019-05-29T00:00:00"/>
  </r>
  <r>
    <x v="156"/>
    <n v="22368860"/>
    <n v="5815903"/>
    <n v="2326361"/>
    <n v="1766173"/>
    <n v="1477227"/>
    <n v="6.6039440543684394E-2"/>
    <n v="0.17158506089799253"/>
    <n v="4.0403967113556316E-2"/>
    <n v="0.12608664294970828"/>
    <n v="0.25999997317699697"/>
    <n v="0.39999996561153101"/>
    <n v="0.75919988342308009"/>
    <n v="0.83639994496575365"/>
    <d v="2019-05-30T00:00:00"/>
  </r>
  <r>
    <x v="157"/>
    <n v="21065820"/>
    <n v="5477113"/>
    <n v="2278479"/>
    <n v="1596758"/>
    <n v="1348621"/>
    <n v="6.4019392551536089E-2"/>
    <n v="3.9275462276182838E-2"/>
    <n v="-5.8252370326638991E-2"/>
    <n v="0.10356052207278021"/>
    <n v="0.25999999050594758"/>
    <n v="0.41599999853937647"/>
    <n v="0.7007999634844122"/>
    <n v="0.84459949472618889"/>
    <d v="2019-05-31T00:00:00"/>
  </r>
  <r>
    <x v="158"/>
    <n v="42645263"/>
    <n v="8597285"/>
    <n v="2776923"/>
    <n v="1926073"/>
    <n v="1427220"/>
    <n v="3.3467257547456095E-2"/>
    <n v="-0.19906978466884373"/>
    <n v="-8.6538474102115903E-2"/>
    <n v="-0.12319219560193007"/>
    <n v="0.20159999951225532"/>
    <n v="0.32299999360263154"/>
    <n v="0.69359971450414726"/>
    <n v="0.7409999517152257"/>
    <d v="2019-06-01T00:00:00"/>
  </r>
  <r>
    <x v="159"/>
    <n v="44889750"/>
    <n v="9803921"/>
    <n v="3333333"/>
    <n v="2153333"/>
    <n v="1646008"/>
    <n v="3.6667791645086018E-2"/>
    <n v="-3.9550376388225117E-2"/>
    <n v="3.0927847599856007E-2"/>
    <n v="-6.8363854398706181E-2"/>
    <n v="0.21839999108927985"/>
    <n v="0.33999998571999918"/>
    <n v="0.64599996459999642"/>
    <n v="0.76440011832819166"/>
    <d v="2019-06-02T00:00:00"/>
  </r>
  <r>
    <x v="160"/>
    <n v="21934513"/>
    <n v="5319119"/>
    <n v="2212753"/>
    <n v="1647616"/>
    <n v="1310514"/>
    <n v="5.9746664993200443E-2"/>
    <n v="0.10489427948257268"/>
    <n v="2.0201937045509322E-2"/>
    <n v="8.3015224738292037E-2"/>
    <n v="0.24249998164992312"/>
    <n v="0.41599990524746672"/>
    <n v="0.74460005251376904"/>
    <n v="0.79540014178060903"/>
    <d v="2019-06-03T00:00:00"/>
  </r>
  <r>
    <x v="161"/>
    <n v="22368860"/>
    <n v="5759981"/>
    <n v="2350072"/>
    <n v="1681241"/>
    <n v="1309687"/>
    <n v="5.8549563992085427E-2"/>
    <n v="-5.9319416552465198E-2"/>
    <n v="0"/>
    <n v="-5.9319416552465198E-2"/>
    <n v="0.2574999798827477"/>
    <n v="0.40799995694430241"/>
    <n v="0.71539978349599498"/>
    <n v="0.77900015524246669"/>
    <d v="2019-06-04T00:00:00"/>
  </r>
  <r>
    <x v="162"/>
    <n v="21934513"/>
    <n v="5757809"/>
    <n v="2418280"/>
    <n v="1853611"/>
    <n v="1443963"/>
    <n v="6.5830638683430087E-2"/>
    <n v="0.1574640307232813"/>
    <n v="-1.9417486578885645E-2"/>
    <n v="0.1803841215113724"/>
    <n v="0.26249996979645729"/>
    <n v="0.42000003820897847"/>
    <n v="0.76649974361943196"/>
    <n v="0.77900001672411312"/>
    <d v="2019-06-05T00:00:00"/>
  </r>
  <r>
    <x v="163"/>
    <n v="21717340"/>
    <n v="5483628"/>
    <n v="2105713"/>
    <n v="1583285"/>
    <n v="1350226"/>
    <n v="6.2172715443051495E-2"/>
    <n v="-8.5972568873978084E-2"/>
    <n v="-2.9126207515823954E-2"/>
    <n v="-5.8551754357687225E-2"/>
    <n v="0.25249998388384581"/>
    <n v="0.38399997228112481"/>
    <n v="0.75189971282886126"/>
    <n v="0.85280034864222176"/>
    <d v="2019-06-06T00:00:00"/>
  </r>
  <r>
    <x v="164"/>
    <n v="22368860"/>
    <n v="5815903"/>
    <n v="2279834"/>
    <n v="1647636"/>
    <n v="1283508"/>
    <n v="5.7379231664018641E-2"/>
    <n v="-4.8281170173087862E-2"/>
    <n v="6.1855605993766494E-2"/>
    <n v="-0.1037210854847157"/>
    <n v="0.25999997317699697"/>
    <n v="0.39200000412661629"/>
    <n v="0.72269998605161601"/>
    <n v="0.77899973052300386"/>
    <d v="2019-06-07T00:00:00"/>
  </r>
  <r>
    <x v="165"/>
    <n v="44440853"/>
    <n v="8865950"/>
    <n v="3135000"/>
    <n v="2110482"/>
    <n v="1613252"/>
    <n v="3.6301103401413112E-2"/>
    <n v="0.13034570703885873"/>
    <n v="4.2105264638900852E-2"/>
    <n v="8.4675173934962045E-2"/>
    <n v="0.19949999609593452"/>
    <n v="0.3536000090232857"/>
    <n v="0.67320000000000002"/>
    <n v="0.76439979113775902"/>
    <d v="2019-06-08T00:00:00"/>
  </r>
  <r>
    <x v="166"/>
    <n v="45787545"/>
    <n v="9230769"/>
    <n v="3201230"/>
    <n v="2133300"/>
    <n v="1697253"/>
    <n v="3.7068006157569708E-2"/>
    <n v="3.113289850353107E-2"/>
    <n v="2.000000044553607E-2"/>
    <n v="1.0914606376010827E-2"/>
    <n v="0.20159999842751997"/>
    <n v="0.34679992533666482"/>
    <n v="0.66640010246061665"/>
    <n v="0.79559977499648427"/>
    <d v="2019-06-09T00:00:00"/>
  </r>
  <r>
    <x v="167"/>
    <n v="22586034"/>
    <n v="5928833"/>
    <n v="2252956"/>
    <n v="1611765"/>
    <n v="1361297"/>
    <n v="6.0271626262494778E-2"/>
    <n v="3.8750444482088753E-2"/>
    <n v="2.9703010019234144E-2"/>
    <n v="8.786453090797286E-3"/>
    <n v="0.26249995904548801"/>
    <n v="0.37999990891968116"/>
    <n v="0.71540012321589952"/>
    <n v="0.84460017434303392"/>
    <d v="2019-06-10T00:00:00"/>
  </r>
  <r>
    <x v="168"/>
    <n v="21065820"/>
    <n v="5529777"/>
    <n v="2101315"/>
    <n v="1579979"/>
    <n v="1256715"/>
    <n v="5.965659062880059E-2"/>
    <n v="-4.0446305109541392E-2"/>
    <n v="-5.8252370326638991E-2"/>
    <n v="1.8907512904191792E-2"/>
    <n v="0.26249996439730333"/>
    <n v="0.37999995298182909"/>
    <n v="0.75190011968695791"/>
    <n v="0.795399812275986"/>
    <d v="2019-06-11T00:00:00"/>
  </r>
  <r>
    <x v="169"/>
    <n v="22151687"/>
    <n v="5261025"/>
    <n v="2146498"/>
    <n v="1519935"/>
    <n v="1296201"/>
    <n v="5.8514775872374865E-2"/>
    <n v="-0.10233087689920028"/>
    <n v="9.9010185364971637E-3"/>
    <n v="-0.11113157881144275"/>
    <n v="0.23749997009257129"/>
    <n v="0.40799996198459426"/>
    <n v="0.70809989107839844"/>
    <n v="0.85280028422268062"/>
    <d v="2019-06-12T00:00:00"/>
  </r>
  <r>
    <x v="170"/>
    <n v="10207150"/>
    <n v="2526269"/>
    <n v="1040823"/>
    <n v="729408"/>
    <n v="616058"/>
    <n v="6.035553509059826E-2"/>
    <n v="-0.54373712252615491"/>
    <n v="-0.52999999355353777"/>
    <n v="-2.9227939289827587E-2"/>
    <n v="0.24749993876841234"/>
    <n v="0.41200006808459433"/>
    <n v="0.70079927134584841"/>
    <n v="0.84460000438711946"/>
    <d v="2019-06-13T00:00:00"/>
  </r>
  <r>
    <x v="171"/>
    <n v="21065820"/>
    <n v="5108461"/>
    <n v="2104686"/>
    <n v="1613241"/>
    <n v="1336086"/>
    <n v="6.342435281417956E-2"/>
    <n v="4.0964294729756157E-2"/>
    <n v="-5.8252370326638991E-2"/>
    <n v="0.10535381835640178"/>
    <n v="0.24249998338540821"/>
    <n v="0.41200001331124969"/>
    <n v="0.76649961086831953"/>
    <n v="0.82819987838146936"/>
    <d v="2019-06-14T00:00:00"/>
  </r>
  <r>
    <x v="172"/>
    <n v="44889750"/>
    <n v="9332579"/>
    <n v="3014423"/>
    <n v="2131800"/>
    <n v="1579663"/>
    <n v="3.51898373236652E-2"/>
    <n v="-2.0820677736646198E-2"/>
    <n v="1.0101021692856316E-2"/>
    <n v="-3.0612460052788726E-2"/>
    <n v="0.20789999944307999"/>
    <n v="0.32299999817842423"/>
    <n v="0.7072000180465714"/>
    <n v="0.74099962473027492"/>
    <d v="2019-06-15T00:00:00"/>
  </r>
  <r>
    <x v="173"/>
    <n v="43543058"/>
    <n v="8869720"/>
    <n v="3136333"/>
    <n v="2068725"/>
    <n v="1662014"/>
    <n v="3.8169436790590136E-2"/>
    <n v="-2.0762373081679608E-2"/>
    <n v="-4.9019619833725936E-2"/>
    <n v="2.9713781430229513E-2"/>
    <n v="0.20369997899550371"/>
    <n v="0.35360000090194504"/>
    <n v="0.65959992130937628"/>
    <n v="0.80340016193549169"/>
    <d v="2019-06-16T00:00:00"/>
  </r>
  <r>
    <x v="174"/>
    <n v="21282993"/>
    <n v="5054710"/>
    <n v="2042103"/>
    <n v="1460920"/>
    <n v="1233893"/>
    <n v="5.7975539436582062E-2"/>
    <n v="-9.3590157034063814E-2"/>
    <n v="-5.7692294069183969E-2"/>
    <n v="-3.8095650777910106E-2"/>
    <n v="0.2374999606493316"/>
    <n v="0.40400003165364579"/>
    <n v="0.7153997619121073"/>
    <n v="0.8445999780959943"/>
    <d v="2019-06-17T00:00:00"/>
  </r>
  <r>
    <x v="175"/>
    <n v="22586034"/>
    <n v="5646508"/>
    <n v="2236017"/>
    <n v="1632292"/>
    <n v="1271556"/>
    <n v="5.6298330198210095E-2"/>
    <n v="1.1809360117449152E-2"/>
    <n v="7.2164913217948046E-2"/>
    <n v="-5.6293200720880954E-2"/>
    <n v="0.24999997786242595"/>
    <n v="0.39599997024709788"/>
    <n v="0.72999981663824565"/>
    <n v="0.77900032592207769"/>
    <d v="2019-06-18T00:00:00"/>
  </r>
  <r>
    <x v="176"/>
    <n v="22368860"/>
    <n v="5759981"/>
    <n v="2234872"/>
    <n v="1615142"/>
    <n v="1324416"/>
    <n v="5.9208024011952333E-2"/>
    <n v="2.1767457361936859E-2"/>
    <n v="9.8039043079567456E-3"/>
    <n v="1.1847403142917212E-2"/>
    <n v="0.2574999798827477"/>
    <n v="0.3879998909718626"/>
    <n v="0.72270000250573629"/>
    <n v="0.81999972757813244"/>
    <d v="2019-06-19T00:00:00"/>
  </r>
  <r>
    <x v="177"/>
    <n v="22368860"/>
    <n v="5759981"/>
    <n v="2234872"/>
    <n v="1680400"/>
    <n v="1322811"/>
    <n v="5.9136272478794182E-2"/>
    <n v="1.1472182813955829"/>
    <n v="1.1914893179280521"/>
    <n v="-2.0201338783159994E-2"/>
    <n v="0.2574999798827477"/>
    <n v="0.3879998909718626"/>
    <n v="0.75189988509409045"/>
    <n v="0.78720007141156867"/>
    <d v="2019-06-20T00:00:00"/>
  </r>
  <r>
    <x v="178"/>
    <n v="21282993"/>
    <n v="5373955"/>
    <n v="2063599"/>
    <n v="1461234"/>
    <n v="1234158"/>
    <n v="5.7987990692850391E-2"/>
    <n v="-7.6288502386822388E-2"/>
    <n v="1.0309259753916944E-2"/>
    <n v="-8.5714112641505413E-2"/>
    <n v="0.25249996558284826"/>
    <n v="0.38400005210315308"/>
    <n v="0.70809978101365623"/>
    <n v="0.84459983821893003"/>
    <d v="2019-06-21T00:00:00"/>
  </r>
  <r>
    <x v="179"/>
    <n v="46685340"/>
    <n v="9999999"/>
    <n v="3502000"/>
    <n v="2286105"/>
    <n v="1729667"/>
    <n v="3.7049467777250843E-2"/>
    <n v="9.4959494525097998E-2"/>
    <n v="4.0000000891072141E-2"/>
    <n v="5.2845667812594366E-2"/>
    <n v="0.2141999822642397"/>
    <n v="0.35020003502000352"/>
    <n v="0.65279982866933184"/>
    <n v="0.75659998119071525"/>
    <d v="2019-06-22T00:00:00"/>
  </r>
  <r>
    <x v="180"/>
    <n v="43991955"/>
    <n v="8776395"/>
    <n v="3133173"/>
    <n v="2066640"/>
    <n v="1692578"/>
    <n v="3.8474716570336555E-2"/>
    <n v="1.8389736789220734E-2"/>
    <n v="1.0309313154317934E-2"/>
    <n v="7.9980163558943662E-3"/>
    <n v="0.19949999948854286"/>
    <n v="0.35699999829086998"/>
    <n v="0.65959970930427403"/>
    <n v="0.81899992257964616"/>
    <d v="2019-06-23T00:00:00"/>
  </r>
  <r>
    <x v="181"/>
    <n v="21500167"/>
    <n v="5213790"/>
    <n v="2189792"/>
    <n v="1582562"/>
    <n v="1297701"/>
    <n v="6.0357717221452278E-2"/>
    <n v="5.171274980893803E-2"/>
    <n v="1.0204110399515187E-2"/>
    <n v="4.1089359547503923E-2"/>
    <n v="0.24249997686064484"/>
    <n v="0.4200000383598112"/>
    <n v="0.72269969019888647"/>
    <n v="0.82000010110188415"/>
    <d v="2019-06-24T00:00:00"/>
  </r>
  <r>
    <x v="182"/>
    <n v="21934513"/>
    <n v="5264283"/>
    <n v="2105713"/>
    <n v="1583285"/>
    <n v="1311277"/>
    <n v="5.9781450356340256E-2"/>
    <n v="3.1238105124744786E-2"/>
    <n v="-2.8846191309743974E-2"/>
    <n v="6.1868978100542371E-2"/>
    <n v="0.23999999452916962"/>
    <n v="0.39999996200812155"/>
    <n v="0.75189971282886126"/>
    <n v="0.82820022927015668"/>
    <d v="2019-06-25T00:00:00"/>
  </r>
  <r>
    <x v="183"/>
    <n v="22151687"/>
    <n v="5814817"/>
    <n v="2302667"/>
    <n v="1731375"/>
    <n v="1462320"/>
    <n v="6.6013933837183597E-2"/>
    <n v="0.10412438387938527"/>
    <n v="-9.7087209369383087E-3"/>
    <n v="0.11494911270569252"/>
    <n v="0.26249996219249577"/>
    <n v="0.39599990850958855"/>
    <n v="0.75189986220326255"/>
    <n v="0.8446003898635478"/>
    <d v="2019-06-26T00:00:00"/>
  </r>
  <r>
    <x v="184"/>
    <n v="22368860"/>
    <n v="5759981"/>
    <n v="2373112"/>
    <n v="1645753"/>
    <n v="1349517"/>
    <n v="6.0330164344539687E-2"/>
    <n v="2.0188825160964097E-2"/>
    <n v="0"/>
    <n v="2.0188825160964097E-2"/>
    <n v="0.2574999798827477"/>
    <n v="0.41199997013879036"/>
    <n v="0.69349992752133061"/>
    <n v="0.81999972049268632"/>
    <d v="2019-06-27T00:00:00"/>
  </r>
  <r>
    <x v="185"/>
    <n v="20631473"/>
    <n v="4899974"/>
    <n v="2038389"/>
    <n v="1562425"/>
    <n v="1255565"/>
    <n v="6.0856779348716403E-2"/>
    <n v="1.7345429029346215E-2"/>
    <n v="-3.0612237226795957E-2"/>
    <n v="4.9472116926095211E-2"/>
    <n v="0.23749995940667931"/>
    <n v="0.41599996244878035"/>
    <n v="0.7664999173366811"/>
    <n v="0.80360017280829477"/>
    <d v="2019-06-28T00:00:00"/>
  </r>
  <r>
    <x v="186"/>
    <n v="44889750"/>
    <n v="9332579"/>
    <n v="3204807"/>
    <n v="2179269"/>
    <n v="1750824"/>
    <n v="3.9002756754047414E-2"/>
    <n v="1.2231834220112869E-2"/>
    <n v="-3.8461539285384649E-2"/>
    <n v="5.2721107588917349E-2"/>
    <n v="0.20789999944307999"/>
    <n v="0.34339993264455626"/>
    <n v="0.68000007488750491"/>
    <n v="0.80339967209188035"/>
    <d v="2019-06-29T00:00:00"/>
  </r>
  <r>
    <x v="187"/>
    <n v="43543058"/>
    <n v="9144042"/>
    <n v="3140064"/>
    <n v="2135243"/>
    <n v="1632180"/>
    <n v="3.748427590914722E-2"/>
    <n v="-3.5684027560325182E-2"/>
    <n v="-1.0204115729796515E-2"/>
    <n v="-2.5742636969883437E-2"/>
    <n v="0.2099999958661608"/>
    <n v="0.34339999750657313"/>
    <n v="0.67999983439827982"/>
    <n v="0.76440011745735736"/>
    <d v="2019-06-30T00:00:00"/>
  </r>
  <r>
    <x v="188"/>
    <n v="21282993"/>
    <n v="5267540"/>
    <n v="2022735"/>
    <n v="1535660"/>
    <n v="1284426"/>
    <n v="6.0349876542270156E-2"/>
    <n v="-1.0229629167273546E-2"/>
    <n v="-1.0101038289657804E-2"/>
    <n v="-1.2990350767172476E-4"/>
    <n v="0.2474999639383427"/>
    <n v="0.38399993165690244"/>
    <n v="0.75919979631538481"/>
    <n v="0.83639998437154062"/>
    <d v="2019-07-01T00:00:00"/>
  </r>
  <r>
    <x v="189"/>
    <n v="22803207"/>
    <n v="5643793"/>
    <n v="2234942"/>
    <n v="1647823"/>
    <n v="1351214"/>
    <n v="5.9255437184778437E-2"/>
    <n v="3.0456570198363897E-2"/>
    <n v="3.9603982965473961E-2"/>
    <n v="-8.7989362657882042E-3"/>
    <n v="0.24749996787732534"/>
    <n v="0.39599999503879751"/>
    <n v="0.73730011785540739"/>
    <n v="0.81999947809928619"/>
    <d v="2019-07-02T00:00:00"/>
  </r>
  <r>
    <x v="190"/>
    <n v="22803207"/>
    <n v="5814817"/>
    <n v="2395704"/>
    <n v="1818819"/>
    <n v="1506346"/>
    <n v="6.6058515365843062E-2"/>
    <n v="3.0106953334427589E-2"/>
    <n v="2.9411758067162896E-2"/>
    <n v="6.7533513105622056E-4"/>
    <n v="0.25499996557501758"/>
    <n v="0.41199989612742755"/>
    <n v="0.75920021839091978"/>
    <n v="0.82820005728992274"/>
    <d v="2019-07-03T00:00:00"/>
  </r>
  <r>
    <x v="191"/>
    <n v="21500167"/>
    <n v="5321291"/>
    <n v="2149801"/>
    <n v="1600742"/>
    <n v="1338860"/>
    <n v="6.2272074444817103E-2"/>
    <n v="-7.8968994091960232E-3"/>
    <n v="-3.8834883747753235E-2"/>
    <n v="3.2188045919904207E-2"/>
    <n v="0.24749998453500385"/>
    <n v="0.40399989401068276"/>
    <n v="0.74460008158894708"/>
    <n v="0.83639961967637511"/>
    <d v="2019-07-04T00:00:00"/>
  </r>
  <r>
    <x v="192"/>
    <n v="20848646"/>
    <n v="5160040"/>
    <n v="2125936"/>
    <n v="1598491"/>
    <n v="1376301"/>
    <n v="6.6013927235370584E-2"/>
    <n v="9.6160692596560127E-2"/>
    <n v="1.0526296911824717E-2"/>
    <n v="8.4742372860435511E-2"/>
    <n v="0.24750000551594573"/>
    <n v="0.4119999069774653"/>
    <n v="0.75189986904591677"/>
    <n v="0.86100015577191236"/>
    <d v="2019-07-05T00:00:00"/>
  </r>
  <r>
    <x v="193"/>
    <n v="44889750"/>
    <n v="9898190"/>
    <n v="3466346"/>
    <n v="2404257"/>
    <n v="1912827"/>
    <n v="4.2611665246520644E-2"/>
    <n v="9.2529574645995316E-2"/>
    <n v="0"/>
    <n v="9.2529574645995316E-2"/>
    <n v="0.22050000278460005"/>
    <n v="0.35019998605805708"/>
    <n v="0.6935998310612963"/>
    <n v="0.79560005440350179"/>
    <d v="2019-07-06T00:00:00"/>
  </r>
  <r>
    <x v="194"/>
    <n v="43094160"/>
    <n v="9230769"/>
    <n v="3232615"/>
    <n v="2264123"/>
    <n v="1801336"/>
    <n v="4.1800002598960044E-2"/>
    <n v="0.10363807913342882"/>
    <n v="-1.0309290188543541E-2"/>
    <n v="0.11513432192936301"/>
    <n v="0.21419999832923997"/>
    <n v="0.35019996708833251"/>
    <n v="0.70039983109649617"/>
    <n v="0.79559988569525597"/>
    <d v="2019-07-07T00:00:00"/>
  </r>
  <r>
    <x v="195"/>
    <n v="21500167"/>
    <n v="5590043"/>
    <n v="2236017"/>
    <n v="1599646"/>
    <n v="1298593"/>
    <n v="6.0399205271289287E-2"/>
    <n v="1.1029829667104307E-2"/>
    <n v="1.0204110399515187E-2"/>
    <n v="8.1737912064450136E-4"/>
    <n v="0.25999998046526801"/>
    <n v="0.39999996422209988"/>
    <n v="0.71539974874967405"/>
    <n v="0.8118002358021712"/>
    <d v="2019-07-08T00:00:00"/>
  </r>
  <r>
    <x v="196"/>
    <n v="20631473"/>
    <n v="2063147"/>
    <n v="817006"/>
    <n v="596414"/>
    <n v="498841"/>
    <n v="2.4178642019404045E-2"/>
    <n v="-0.63082013655867986"/>
    <n v="-9.5238059737655312E-2"/>
    <n v="-0.59195909830169868"/>
    <n v="9.9999985459109E-2"/>
    <n v="0.39599989724435536"/>
    <n v="0.72999953488713665"/>
    <n v="0.83640055397760615"/>
    <d v="2019-07-09T00:00:00"/>
  </r>
  <r>
    <x v="197"/>
    <n v="21500167"/>
    <n v="5267540"/>
    <n v="2064876"/>
    <n v="1552580"/>
    <n v="1285847"/>
    <n v="5.9806372666779753E-2"/>
    <n v="-0.14638004814298977"/>
    <n v="-5.714280075980549E-2"/>
    <n v="-9.4645522449875008E-2"/>
    <n v="0.24499995744219102"/>
    <n v="0.39200006074942001"/>
    <n v="0.75189987195357011"/>
    <n v="0.82820015715776318"/>
    <d v="2019-07-10T00:00:00"/>
  </r>
  <r>
    <x v="198"/>
    <n v="22151687"/>
    <n v="5759438"/>
    <n v="2211624"/>
    <n v="1695210"/>
    <n v="1445675"/>
    <n v="6.5262523797848901E-2"/>
    <n v="7.9780559580538757E-2"/>
    <n v="3.0302975335167126E-2"/>
    <n v="4.8022317863873454E-2"/>
    <n v="0.25999997201116104"/>
    <n v="0.38399996666341402"/>
    <n v="0.76650009223991056"/>
    <n v="0.85279994808902737"/>
    <d v="2019-07-11T00:00:00"/>
  </r>
  <r>
    <x v="199"/>
    <n v="22586034"/>
    <n v="5872368"/>
    <n v="2442905"/>
    <n v="1783320"/>
    <n v="1491569"/>
    <n v="6.6039438353807489E-2"/>
    <n v="8.3752028081066632E-2"/>
    <n v="8.3333329336271023E-2"/>
    <n v="3.8645054922947786E-4"/>
    <n v="0.25999996280887561"/>
    <n v="0.41599998501456315"/>
    <n v="0.72999973392334128"/>
    <n v="0.83640008523428211"/>
    <d v="2019-07-12T00:00:00"/>
  </r>
  <r>
    <x v="200"/>
    <n v="44440853"/>
    <n v="9332579"/>
    <n v="3331730"/>
    <n v="2152298"/>
    <n v="1729156"/>
    <n v="3.8909154151474099E-2"/>
    <n v="-9.6020706524949762E-2"/>
    <n v="-1.0000011361168459E-2"/>
    <n v="-8.6889612823776385E-2"/>
    <n v="0.20999999707476361"/>
    <n v="0.35699992467248337"/>
    <n v="0.64600012606063517"/>
    <n v="0.803399900943085"/>
    <d v="2019-07-13T00:00:00"/>
  </r>
  <r>
    <x v="201"/>
    <n v="42645263"/>
    <n v="9134615"/>
    <n v="2950480"/>
    <n v="1926073"/>
    <n v="1547407"/>
    <n v="3.6285554154045198E-2"/>
    <n v="-0.14096703779861175"/>
    <n v="-1.0416655547603404E-2"/>
    <n v="-0.13192459574277737"/>
    <n v="0.2141999921538765"/>
    <n v="0.3229999293894707"/>
    <n v="0.65279988340880124"/>
    <n v="0.80339997497498794"/>
    <d v="2019-07-14T00:00:00"/>
  </r>
  <r>
    <x v="202"/>
    <n v="21500167"/>
    <n v="5321291"/>
    <n v="2128516"/>
    <n v="1553817"/>
    <n v="1286871"/>
    <n v="5.9854000203812367E-2"/>
    <n v="-9.0266927359072824E-3"/>
    <n v="0"/>
    <n v="-9.0266927359072824E-3"/>
    <n v="0.24749998453500385"/>
    <n v="0.39999992483027147"/>
    <n v="0.7300001503394854"/>
    <n v="0.82819984592780227"/>
    <d v="2019-07-15T00:00:00"/>
  </r>
  <r>
    <x v="203"/>
    <n v="21282993"/>
    <n v="5054710"/>
    <n v="2001665"/>
    <n v="1505052"/>
    <n v="1172435"/>
    <n v="5.5087881671529941E-2"/>
    <n v="1.3503180372102532"/>
    <n v="3.1578939205113343E-2"/>
    <n v="1.2783695472773182"/>
    <n v="0.2374999606493316"/>
    <n v="0.3959999683463542"/>
    <n v="0.75190004321402437"/>
    <n v="0.77899966247013397"/>
    <d v="2019-07-16T00:00:00"/>
  </r>
  <r>
    <x v="204"/>
    <n v="21934513"/>
    <n v="5593301"/>
    <n v="2192574"/>
    <n v="1536555"/>
    <n v="1297775"/>
    <n v="5.9165890758550235E-2"/>
    <n v="9.2763758052085699E-3"/>
    <n v="2.0201937045509322E-2"/>
    <n v="-1.0709258556743761E-2"/>
    <n v="0.25500000843419685"/>
    <n v="0.39200000143028241"/>
    <n v="0.70079960813181219"/>
    <n v="0.84460042107181321"/>
    <d v="2019-07-17T00:00:00"/>
  </r>
  <r>
    <x v="205"/>
    <n v="20631473"/>
    <n v="5415761"/>
    <n v="2122978"/>
    <n v="1580769"/>
    <n v="1296231"/>
    <n v="6.2827845592992801E-2"/>
    <n v="-0.10337316478461622"/>
    <n v="-6.8627420442282427E-2"/>
    <n v="-3.730591560322627E-2"/>
    <n v="0.2624999678888657"/>
    <n v="0.39199994239036767"/>
    <n v="0.74459980272993875"/>
    <n v="0.8200002656934694"/>
    <d v="2019-07-18T00:00:00"/>
  </r>
  <r>
    <x v="206"/>
    <n v="21065820"/>
    <n v="5319119"/>
    <n v="2063818"/>
    <n v="1566850"/>
    <n v="1246273"/>
    <n v="5.916090615034212E-2"/>
    <n v="-0.16445501347909486"/>
    <n v="-6.7307661655664042E-2"/>
    <n v="-0.10415794523589839"/>
    <n v="0.25249997389135576"/>
    <n v="0.387999967663818"/>
    <n v="0.75919969687249556"/>
    <n v="0.79540032549382522"/>
    <d v="2019-07-19T00:00:00"/>
  </r>
  <r>
    <x v="207"/>
    <n v="44889750"/>
    <n v="9615384"/>
    <n v="3171153"/>
    <n v="2156384"/>
    <n v="1698799"/>
    <n v="3.7843806214113464E-2"/>
    <n v="-1.7555963718715928E-2"/>
    <n v="1.0101021692856316E-2"/>
    <n v="-2.7380393138674131E-2"/>
    <n v="0.21419998997543982"/>
    <n v="0.32979993310719574"/>
    <n v="0.6799999873862913"/>
    <n v="0.78779985382937356"/>
    <d v="2019-07-20T00:00:00"/>
  </r>
  <r>
    <x v="208"/>
    <n v="43543058"/>
    <n v="8778280"/>
    <n v="3074153"/>
    <n v="2027711"/>
    <n v="1660696"/>
    <n v="3.8139167901344917E-2"/>
    <n v="7.3212154268398777E-2"/>
    <n v="2.1052632319450426E-2"/>
    <n v="5.1084068867474519E-2"/>
    <n v="0.2015999886824669"/>
    <n v="0.35019992527009847"/>
    <n v="0.65959989629663851"/>
    <n v="0.8190003407783456"/>
    <d v="2019-07-21T00:00:00"/>
  </r>
  <r>
    <x v="209"/>
    <n v="21500167"/>
    <n v="5536293"/>
    <n v="2214517"/>
    <n v="1551933"/>
    <n v="1298037"/>
    <n v="6.0373345007041106E-2"/>
    <n v="8.6768603846072434E-3"/>
    <n v="0"/>
    <n v="8.6768603846072434E-3"/>
    <n v="0.25749999988372185"/>
    <n v="0.39999996387474435"/>
    <n v="0.70079976807583777"/>
    <n v="0.83640015387262212"/>
    <d v="2019-07-22T00:00:00"/>
  </r>
  <r>
    <x v="210"/>
    <n v="20848646"/>
    <n v="5212161"/>
    <n v="2043167"/>
    <n v="1416936"/>
    <n v="1208363"/>
    <n v="5.7958823800835793E-2"/>
    <n v="3.064391629386698E-2"/>
    <n v="-2.0408173813155628E-2"/>
    <n v="5.2115674848858706E-2"/>
    <n v="0.24999997601762725"/>
    <n v="0.39199997851179197"/>
    <n v="0.69349984607229853"/>
    <n v="0.85279998532043788"/>
    <d v="2019-07-23T00:00:00"/>
  </r>
  <r>
    <x v="211"/>
    <n v="22368860"/>
    <n v="5592215"/>
    <n v="2214517"/>
    <n v="1535767"/>
    <n v="1322295"/>
    <n v="5.9113204696171373E-2"/>
    <n v="1.8893876057097803E-2"/>
    <n v="1.980199148273698E-2"/>
    <n v="-8.9048033763017287E-4"/>
    <n v="0.25"/>
    <n v="0.39599997496519718"/>
    <n v="0.69349975638028516"/>
    <n v="0.86099974800864976"/>
    <d v="2019-07-24T00:00:00"/>
  </r>
  <r>
    <x v="212"/>
    <n v="22151687"/>
    <n v="5704059"/>
    <n v="2327256"/>
    <n v="1749863"/>
    <n v="1506632"/>
    <n v="6.8014323243191371E-2"/>
    <n v="0.16231751902245817"/>
    <n v="7.3684175322051626E-2"/>
    <n v="8.2550620688114362E-2"/>
    <n v="0.25749998182982631"/>
    <n v="0.40799998737740967"/>
    <n v="0.75189966209132131"/>
    <n v="0.86099997542664763"/>
    <d v="2019-07-25T00:00:00"/>
  </r>
  <r>
    <x v="213"/>
    <n v="22803207"/>
    <n v="5814817"/>
    <n v="2256149"/>
    <n v="1581109"/>
    <n v="1322439"/>
    <n v="5.7993553275203794E-2"/>
    <n v="6.1115020545257748E-2"/>
    <n v="8.247417297186499E-2"/>
    <n v="-1.9731828856234923E-2"/>
    <n v="0.25499996557501758"/>
    <n v="0.38800000068789781"/>
    <n v="0.7007999028432963"/>
    <n v="0.83639964101146724"/>
    <d v="2019-07-26T00:00:00"/>
  </r>
  <r>
    <x v="214"/>
    <n v="45338648"/>
    <n v="9045060"/>
    <n v="3167580"/>
    <n v="2240112"/>
    <n v="1782233"/>
    <n v="3.930935479152356E-2"/>
    <n v="4.9113520787332776E-2"/>
    <n v="1.0000011361168459E-2"/>
    <n v="3.8726246750083293E-2"/>
    <n v="0.19949999391247838"/>
    <n v="0.35019999867330898"/>
    <n v="0.70719981815771027"/>
    <n v="0.79559995214524992"/>
    <d v="2019-07-27T00:00:00"/>
  </r>
  <r>
    <x v="215"/>
    <n v="43991955"/>
    <n v="9053544"/>
    <n v="2924294"/>
    <n v="2068061"/>
    <n v="1677611"/>
    <n v="3.8134495273056179E-2"/>
    <n v="1.0185488493980932E-2"/>
    <n v="1.0309313154317934E-2"/>
    <n v="-1.2251521325334913E-4"/>
    <n v="0.20579999229404558"/>
    <n v="0.3229999213567637"/>
    <n v="0.70720009684388774"/>
    <n v="0.81119995976907833"/>
    <d v="2019-07-28T00:00:00"/>
  </r>
  <r>
    <x v="216"/>
    <n v="22368860"/>
    <n v="5592215"/>
    <n v="2214517"/>
    <n v="1551933"/>
    <n v="1208956"/>
    <n v="5.4046384125073878E-2"/>
    <n v="-6.8627473639041092E-2"/>
    <n v="4.0403967113556316E-2"/>
    <n v="-0.10479725582919641"/>
    <n v="0.25"/>
    <n v="0.39599997496519718"/>
    <n v="0.70079976807583777"/>
    <n v="0.77900012436103883"/>
    <d v="2019-07-29T00:00:00"/>
  </r>
  <r>
    <x v="217"/>
    <n v="22586034"/>
    <n v="5420648"/>
    <n v="2124894"/>
    <n v="1535660"/>
    <n v="1221464"/>
    <n v="5.4080499480342589E-2"/>
    <n v="1.0841940708214315E-2"/>
    <n v="8.3333329336271023E-2"/>
    <n v="-6.6915166081014887E-2"/>
    <n v="0.23999999291597632"/>
    <n v="0.39199999704832339"/>
    <n v="0.72269957936725315"/>
    <n v="0.79540002344268912"/>
    <d v="2019-07-30T00:00:00"/>
  </r>
  <r>
    <x v="218"/>
    <n v="22586034"/>
    <n v="5364183"/>
    <n v="2124216"/>
    <n v="1488650"/>
    <n v="1184072"/>
    <n v="5.2424963143152974E-2"/>
    <n v="-0.10453264967348441"/>
    <n v="9.7087656419474477E-3"/>
    <n v="-0.1131429362930747"/>
    <n v="0.23749999667936389"/>
    <n v="0.39599991275465435"/>
    <n v="0.70079973034757292"/>
    <n v="0.79539985893258991"/>
    <d v="2019-07-31T00:00:00"/>
  </r>
  <r>
    <x v="219"/>
    <n v="20848646"/>
    <n v="5264283"/>
    <n v="2168884"/>
    <n v="1519954"/>
    <n v="1233898"/>
    <n v="5.9183603577901416E-2"/>
    <n v="-0.18102230670794195"/>
    <n v="-5.8823516134325682E-2"/>
    <n v="-0.12983617632590294"/>
    <n v="0.25249999448405425"/>
    <n v="0.41199988678420213"/>
    <n v="0.70080004278698171"/>
    <n v="0.8117995676184937"/>
    <d v="2019-08-01T00:00:00"/>
  </r>
  <r>
    <x v="220"/>
    <n v="22586034"/>
    <n v="5590043"/>
    <n v="2124216"/>
    <n v="1566184"/>
    <n v="1322799"/>
    <n v="5.8567121611523297E-2"/>
    <n v="2.7222427650719361E-4"/>
    <n v="-9.5237928177200892E-3"/>
    <n v="9.8902085477963197E-3"/>
    <n v="0.24749998162581355"/>
    <n v="0.37999993917756986"/>
    <n v="0.7372997849559555"/>
    <n v="0.84459999591363466"/>
    <d v="2019-08-02T00:00:00"/>
  </r>
  <r>
    <x v="221"/>
    <n v="46685340"/>
    <n v="9411764"/>
    <n v="3328000"/>
    <n v="2330931"/>
    <n v="1890851"/>
    <n v="4.0502029116634898E-2"/>
    <n v="6.0944893288363611E-2"/>
    <n v="2.9702959596478395E-2"/>
    <n v="3.034072503699603E-2"/>
    <n v="0.2015999883475198"/>
    <n v="0.353600026520002"/>
    <n v="0.70039993990384619"/>
    <n v="0.81119990252821728"/>
    <d v="2019-08-03T00:00:00"/>
  </r>
  <r>
    <x v="222"/>
    <n v="43991955"/>
    <n v="9700226"/>
    <n v="3166153"/>
    <n v="1033432"/>
    <n v="765773"/>
    <n v="1.7407114550830941E-2"/>
    <n v="-0.54353363205176886"/>
    <n v="0"/>
    <n v="-0.54353363205176897"/>
    <n v="0.22049999823831426"/>
    <n v="0.32639992099153153"/>
    <n v="0.32639989286683241"/>
    <n v="0.74099989162325142"/>
    <d v="2019-08-04T00:00:00"/>
  </r>
  <r>
    <x v="223"/>
    <n v="20631473"/>
    <n v="5157868"/>
    <n v="2063147"/>
    <n v="1445853"/>
    <n v="1244880"/>
    <n v="6.0338881281040861E-2"/>
    <n v="2.971489450401843E-2"/>
    <n v="-7.7669856905524637E-2"/>
    <n v="0.11642771774342786"/>
    <n v="0.24999998788259084"/>
    <n v="0.39999996122428877"/>
    <n v="0.70079979759076794"/>
    <n v="0.86100039215604907"/>
    <d v="2019-08-05T00:00:00"/>
  </r>
  <r>
    <x v="224"/>
    <n v="20848646"/>
    <n v="5316404"/>
    <n v="2211624"/>
    <n v="1549906"/>
    <n v="1334469"/>
    <n v="6.4007466000429961E-2"/>
    <n v="9.2516029944394562E-2"/>
    <n v="-7.6923073517295992E-2"/>
    <n v="0.18355907610830524"/>
    <n v="0.25499996498573574"/>
    <n v="0.41599998796178772"/>
    <n v="0.70079995514608273"/>
    <n v="0.86099995741677238"/>
    <d v="2019-08-06T00:00:00"/>
  </r>
  <r>
    <x v="225"/>
    <n v="22586034"/>
    <n v="5477113"/>
    <n v="2147028"/>
    <n v="1551657"/>
    <n v="1335977"/>
    <n v="5.9150579512985767E-2"/>
    <n v="0.12829034045226972"/>
    <n v="0"/>
    <n v="0.12829034045226972"/>
    <n v="0.24249998915258872"/>
    <n v="0.39199994595693022"/>
    <n v="0.72269993684292888"/>
    <n v="0.86100020816456213"/>
    <d v="2019-08-07T00:00:00"/>
  </r>
  <r>
    <x v="226"/>
    <n v="21934513"/>
    <n v="5702973"/>
    <n v="2235565"/>
    <n v="1615643"/>
    <n v="1298330"/>
    <n v="5.9191193349038565E-2"/>
    <n v="5.2218254669348596E-2"/>
    <n v="5.2083288866014987E-2"/>
    <n v="1.282411120364646E-4"/>
    <n v="0.25999998267570379"/>
    <n v="0.39199992705559011"/>
    <n v="0.7227000780563303"/>
    <n v="0.8035995575755287"/>
    <d v="2019-08-08T00:00:00"/>
  </r>
  <r>
    <x v="227"/>
    <n v="21282993"/>
    <n v="5480370"/>
    <n v="2279834"/>
    <n v="1581065"/>
    <n v="1257579"/>
    <n v="5.9088446817606902E-2"/>
    <n v="-4.9304542867056877E-2"/>
    <n v="-5.7692294069183969E-2"/>
    <n v="8.9013287957289133E-3"/>
    <n v="0.2574999672273538"/>
    <n v="0.41600001459755453"/>
    <n v="0.69350005307403961"/>
    <n v="0.79539993611900839"/>
    <d v="2019-08-09T00:00:00"/>
  </r>
  <r>
    <x v="228"/>
    <n v="46685340"/>
    <n v="10098039"/>
    <n v="3399000"/>
    <n v="2357546"/>
    <n v="1857275"/>
    <n v="3.9782831184264698E-2"/>
    <n v="-1.7757083979647259E-2"/>
    <n v="0"/>
    <n v="-1.7757083979647148E-2"/>
    <n v="0.21629999910035999"/>
    <n v="0.33660000718951472"/>
    <n v="0.69359988231832892"/>
    <n v="0.78780011079317225"/>
    <d v="2019-08-10T00:00:00"/>
  </r>
  <r>
    <x v="229"/>
    <n v="45338648"/>
    <n v="9521116"/>
    <n v="3140064"/>
    <n v="2028481"/>
    <n v="1582215"/>
    <n v="3.4897710227265712E-2"/>
    <n v="1.0661671278564273"/>
    <n v="3.0612233532244737E-2"/>
    <n v="1.0047958049198824"/>
    <n v="0.20999999823550097"/>
    <n v="0.32979999403431276"/>
    <n v="0.64599989044809281"/>
    <n v="0.77999991126364998"/>
    <d v="2019-08-11T00:00:00"/>
  </r>
  <r>
    <x v="230"/>
    <n v="21065820"/>
    <n v="5003132"/>
    <n v="2041277"/>
    <n v="1534836"/>
    <n v="1233394"/>
    <n v="5.8549536642770135E-2"/>
    <n v="-9.2265921213289248E-3"/>
    <n v="2.1052642293288626E-2"/>
    <n v="-2.9654919022056192E-2"/>
    <n v="0.23749998813243445"/>
    <n v="0.40799982890717257"/>
    <n v="0.75189991363249575"/>
    <n v="0.80359986343817846"/>
    <d v="2019-08-12T00:00:00"/>
  </r>
  <r>
    <x v="231"/>
    <n v="21934513"/>
    <n v="5757809"/>
    <n v="2303123"/>
    <n v="1714906"/>
    <n v="1392160"/>
    <n v="6.3468926800426345E-2"/>
    <n v="4.3231427631514885E-2"/>
    <n v="5.2083288866014987E-2"/>
    <n v="-8.4136934900688187E-3"/>
    <n v="0.26249996979645729"/>
    <n v="0.39999989579369516"/>
    <n v="0.74460026668137136"/>
    <n v="0.81179959717908734"/>
    <d v="2019-08-13T00:00:00"/>
  </r>
  <r>
    <x v="232"/>
    <n v="22368860"/>
    <n v="5592215"/>
    <n v="2259254"/>
    <n v="1599778"/>
    <n v="1351172"/>
    <n v="6.0404151127951985E-2"/>
    <n v="1.1373698798706755E-2"/>
    <n v="-9.6154118616319506E-3"/>
    <n v="2.1192888138839239E-2"/>
    <n v="0.25"/>
    <n v="0.40399984621478252"/>
    <n v="0.70810010738057783"/>
    <n v="0.8445996882067387"/>
    <d v="2019-08-14T00:00:00"/>
  </r>
  <r>
    <x v="233"/>
    <n v="21934513"/>
    <n v="5483628"/>
    <n v="2193451"/>
    <n v="1617231"/>
    <n v="1392436"/>
    <n v="6.3481509710290804E-2"/>
    <n v="7.2482342701778446E-2"/>
    <n v="0"/>
    <n v="7.2482342701778446E-2"/>
    <n v="0.24999998860243672"/>
    <n v="0.39999996352779582"/>
    <n v="0.7372998074723347"/>
    <n v="0.86100006739915325"/>
    <d v="2019-08-15T00:00:00"/>
  </r>
  <r>
    <x v="234"/>
    <n v="20848646"/>
    <n v="5420648"/>
    <n v="2146576"/>
    <n v="1519990"/>
    <n v="1296248"/>
    <n v="6.2174205461592087E-2"/>
    <n v="3.0748764093547987E-2"/>
    <n v="-2.0408173813155628E-2"/>
    <n v="5.2222706978747313E-2"/>
    <n v="0.2600000019185898"/>
    <n v="0.3959998878362882"/>
    <n v="0.70809978309642896"/>
    <n v="0.85280034737070642"/>
    <d v="2019-08-16T00:00:00"/>
  </r>
  <r>
    <x v="235"/>
    <n v="43094160"/>
    <n v="9321266"/>
    <n v="3264307"/>
    <n v="2108742"/>
    <n v="1628371"/>
    <n v="3.7786349704925212E-2"/>
    <n v="-0.12324723048552311"/>
    <n v="-7.6923099990770072E-2"/>
    <n v="-5.0184499692650153E-2"/>
    <n v="0.21629998125035968"/>
    <n v="0.35019996210815141"/>
    <n v="0.64599990135731722"/>
    <n v="0.77220020277492463"/>
    <d v="2019-08-17T00:00:00"/>
  </r>
  <r>
    <x v="236"/>
    <n v="44440853"/>
    <n v="9332579"/>
    <n v="3331730"/>
    <n v="2288232"/>
    <n v="1784821"/>
    <n v="4.0161717868016616E-2"/>
    <n v="0.12805212945143363"/>
    <n v="-1.9802002472636637E-2"/>
    <n v="0.15084106110314699"/>
    <n v="0.20999999707476361"/>
    <n v="0.35699992467248337"/>
    <n v="0.68679995077632339"/>
    <n v="0.78000001748074499"/>
    <d v="2019-08-18T00:00:00"/>
  </r>
  <r>
    <x v="237"/>
    <n v="22368860"/>
    <n v="5424448"/>
    <n v="2169779"/>
    <n v="1568099"/>
    <n v="1260124"/>
    <n v="5.6333849825158724E-2"/>
    <n v="2.1671906949441988E-2"/>
    <n v="6.1855605993766494E-2"/>
    <n v="-3.7842943679128327E-2"/>
    <n v="0.24249997541224722"/>
    <n v="0.399999963129889"/>
    <n v="0.72269986943370734"/>
    <n v="0.80359977271843164"/>
    <d v="2019-08-19T00:00:00"/>
  </r>
  <r>
    <x v="238"/>
    <n v="20848646"/>
    <n v="5003675"/>
    <n v="1961440"/>
    <n v="1446170"/>
    <n v="1150283"/>
    <n v="5.5173031380551046E-2"/>
    <n v="-0.17374224227100332"/>
    <n v="-4.950491032145643E-2"/>
    <n v="-0.13070798323030053"/>
    <n v="0.23999999808141018"/>
    <n v="0.39199988008813524"/>
    <n v="0.73730014683089973"/>
    <n v="0.79539957266434791"/>
    <d v="2019-08-20T00:00:00"/>
  </r>
  <r>
    <x v="239"/>
    <n v="21934513"/>
    <n v="5593301"/>
    <n v="2304440"/>
    <n v="1699063"/>
    <n v="1421096"/>
    <n v="6.4788126365057666E-2"/>
    <n v="5.1750628343393723E-2"/>
    <n v="-1.9417486578885645E-2"/>
    <n v="7.2577383428818587E-2"/>
    <n v="0.25500000843419685"/>
    <n v="0.41199999785457642"/>
    <n v="0.73729973442571728"/>
    <n v="0.83639982743429764"/>
    <d v="2019-08-21T00:00:00"/>
  </r>
  <r>
    <x v="240"/>
    <n v="21282993"/>
    <n v="5214333"/>
    <n v="2044018"/>
    <n v="1566740"/>
    <n v="1310421"/>
    <n v="6.1571274303383924E-2"/>
    <n v="-5.8900373158981778E-2"/>
    <n v="-2.970291883871945E-2"/>
    <n v="-3.0091209481699188E-2"/>
    <n v="0.24499998660902628"/>
    <n v="0.39199989720641165"/>
    <n v="0.76650009931419394"/>
    <n v="0.83639978554195338"/>
    <d v="2019-08-22T00:00:00"/>
  </r>
  <r>
    <x v="241"/>
    <n v="21934513"/>
    <n v="5319119"/>
    <n v="2127647"/>
    <n v="1522119"/>
    <n v="1210693"/>
    <n v="5.5195800335298077E-2"/>
    <n v="-6.6002030475649676E-2"/>
    <n v="5.2083288866014987E-2"/>
    <n v="-0.11223955456262158"/>
    <n v="0.24249998164992312"/>
    <n v="0.39999988719936513"/>
    <n v="0.71540015801493384"/>
    <n v="0.79539970265136961"/>
    <d v="2019-08-23T00:00:00"/>
  </r>
  <r>
    <x v="242"/>
    <n v="45338648"/>
    <n v="9235482"/>
    <n v="3265666"/>
    <n v="2176240"/>
    <n v="1663518"/>
    <n v="3.6690948525858115E-2"/>
    <n v="2.158414759290106E-2"/>
    <n v="5.2083370558023256E-2"/>
    <n v="-2.8989335768633939E-2"/>
    <n v="0.20369998681919232"/>
    <n v="0.35359995287739177"/>
    <n v="0.66640005438400618"/>
    <n v="0.76440006616917255"/>
    <d v="2019-08-24T00:00:00"/>
  </r>
  <r>
    <x v="243"/>
    <n v="42645263"/>
    <n v="9224170"/>
    <n v="3261666"/>
    <n v="2217933"/>
    <n v="1660788"/>
    <n v="3.8944255074707827E-2"/>
    <n v="-6.9493243300028373E-2"/>
    <n v="-4.0404041767787002E-2"/>
    <n v="-3.0314011898338933E-2"/>
    <n v="0.21629999092748003"/>
    <n v="0.3535999444936509"/>
    <n v="0.68000003679101417"/>
    <n v="0.74879989611949505"/>
    <d v="2019-08-25T00:00:00"/>
  </r>
  <r>
    <x v="244"/>
    <n v="22803207"/>
    <n v="5529777"/>
    <n v="2278268"/>
    <n v="1696398"/>
    <n v="1335405"/>
    <n v="5.8562157507055915E-2"/>
    <n v="5.9740946129111183E-2"/>
    <n v="1.9417486578885645E-2"/>
    <n v="3.9555395003414651E-2"/>
    <n v="0.24249996941219715"/>
    <n v="0.41199997757594925"/>
    <n v="0.7445998451455228"/>
    <n v="0.78720029144104153"/>
    <d v="2019-08-26T00:00:00"/>
  </r>
  <r>
    <x v="245"/>
    <n v="22586034"/>
    <n v="5702973"/>
    <n v="2167129"/>
    <n v="1502904"/>
    <n v="1170762"/>
    <n v="5.1835660922143305E-2"/>
    <n v="1.7803444891387521E-2"/>
    <n v="8.3333329336271023E-2"/>
    <n v="-6.048916245671776E-2"/>
    <n v="0.25249997409903835"/>
    <n v="0.37999987024311704"/>
    <n v="0.6935000177654399"/>
    <n v="0.77899985627824531"/>
    <d v="2019-08-27T00:00:00"/>
  </r>
  <r>
    <x v="246"/>
    <n v="22368860"/>
    <n v="5592215"/>
    <n v="2259254"/>
    <n v="1566793"/>
    <n v="1310465"/>
    <n v="5.8584344486039969E-2"/>
    <n v="-7.7849068606202554E-2"/>
    <n v="1.980199148273698E-2"/>
    <n v="-9.575492033928612E-2"/>
    <n v="0.25"/>
    <n v="0.40399984621478252"/>
    <n v="0.69350015536101739"/>
    <n v="0.83639957543849119"/>
    <d v="2019-08-28T00:00:00"/>
  </r>
  <r>
    <x v="247"/>
    <n v="20631473"/>
    <n v="5261025"/>
    <n v="2146498"/>
    <n v="1598282"/>
    <n v="1284380"/>
    <n v="6.22534319289757E-2"/>
    <n v="-1.9872239532180869E-2"/>
    <n v="-3.0612237226795957E-2"/>
    <n v="1.1079153928673646E-2"/>
    <n v="0.25499997019117343"/>
    <n v="0.40799996198459426"/>
    <n v="0.74459980861850328"/>
    <n v="0.80360036589287742"/>
    <d v="2019-08-29T00:00:00"/>
  </r>
  <r>
    <x v="248"/>
    <n v="20848646"/>
    <n v="5264283"/>
    <n v="2084656"/>
    <n v="1460927"/>
    <n v="1233898"/>
    <n v="5.9183603577901416E-2"/>
    <n v="1.9166708653638898E-2"/>
    <n v="-4.950491032145643E-2"/>
    <n v="7.2248309081100803E-2"/>
    <n v="0.25249999448405425"/>
    <n v="0.3959999870827613"/>
    <n v="0.70080003607309793"/>
    <n v="0.84459935369802874"/>
    <d v="2019-08-30T00:00:00"/>
  </r>
  <r>
    <x v="249"/>
    <n v="46685340"/>
    <n v="9313725"/>
    <n v="3135000"/>
    <n v="2025210"/>
    <n v="1500680"/>
    <n v="3.2144566152886536E-2"/>
    <n v="-9.7887729498568721E-2"/>
    <n v="2.9702959596478395E-2"/>
    <n v="-0.12391018917833363"/>
    <n v="0.19949999293139989"/>
    <n v="0.3366000177157904"/>
    <n v="0.64600000000000002"/>
    <n v="0.74099969879666805"/>
    <d v="2019-08-31T00:00:00"/>
  </r>
  <r>
    <x v="250"/>
    <n v="43094160"/>
    <n v="9230769"/>
    <n v="3169846"/>
    <n v="2133940"/>
    <n v="1697763"/>
    <n v="3.9396591092621364E-2"/>
    <n v="2.2263527915664216E-2"/>
    <n v="1.0526304435092948E-2"/>
    <n v="1.1614961360688625E-2"/>
    <n v="0.21419999832923997"/>
    <n v="0.34339999191833315"/>
    <n v="0.67319989677731973"/>
    <n v="0.79560015745522372"/>
    <d v="2019-09-01T00:00:00"/>
  </r>
  <r>
    <x v="251"/>
    <n v="21717340"/>
    <n v="5375041"/>
    <n v="2257517"/>
    <n v="1697427"/>
    <n v="1419728"/>
    <n v="6.5373015295611708E-2"/>
    <n v="6.3144139792796983E-2"/>
    <n v="-4.7619051795569911E-2"/>
    <n v="0.11630134678243675"/>
    <n v="0.24749997006999935"/>
    <n v="0.41999995907007964"/>
    <n v="0.75189998569224503"/>
    <n v="0.83640003369806182"/>
    <d v="2019-09-02T00:00:00"/>
  </r>
  <r>
    <x v="252"/>
    <n v="22368860"/>
    <n v="5480370"/>
    <n v="2126383"/>
    <n v="1505692"/>
    <n v="1185281"/>
    <n v="5.2987993129734817E-2"/>
    <n v="1.2401324949050219E-2"/>
    <n v="-9.6154118616319506E-3"/>
    <n v="2.2230491269751518E-2"/>
    <n v="0.24499996870649643"/>
    <n v="0.38799989781711819"/>
    <n v="0.70810009297478393"/>
    <n v="0.7872001710841261"/>
    <d v="2019-09-03T00:00:00"/>
  </r>
  <r>
    <x v="253"/>
    <n v="21065820"/>
    <n v="5055796"/>
    <n v="1981872"/>
    <n v="1504637"/>
    <n v="1246140"/>
    <n v="5.9154592605462311E-2"/>
    <n v="-4.9085629909993767E-2"/>
    <n v="-5.8252370326638991E-2"/>
    <n v="9.7337970480873004E-3"/>
    <n v="0.2399999620237902"/>
    <n v="0.39199999367063071"/>
    <n v="0.75919988778286385"/>
    <n v="0.82819975847995231"/>
    <d v="2019-09-04T00:00:00"/>
  </r>
  <r>
    <x v="254"/>
    <n v="20848646"/>
    <n v="5160040"/>
    <n v="2022735"/>
    <n v="1535660"/>
    <n v="1309611"/>
    <n v="6.2815158356087003E-2"/>
    <n v="1.9644497734315314E-2"/>
    <n v="1.0526296911824717E-2"/>
    <n v="9.0232202419324725E-3"/>
    <n v="0.24750000551594573"/>
    <n v="0.39199986821807581"/>
    <n v="0.75919979631538481"/>
    <n v="0.852800098980243"/>
    <d v="2019-09-05T00:00:00"/>
  </r>
  <r>
    <x v="255"/>
    <n v="22803207"/>
    <n v="5985841"/>
    <n v="2322506"/>
    <n v="1610658"/>
    <n v="1360362"/>
    <n v="5.9656608826995257E-2"/>
    <n v="0.10249145391272219"/>
    <n v="9.3749977516524474E-2"/>
    <n v="7.9921670952536328E-3"/>
    <n v="0.26249996327270986"/>
    <n v="0.387999948545242"/>
    <n v="0.69350003832067608"/>
    <n v="0.84460015720283266"/>
    <d v="2019-09-06T00:00:00"/>
  </r>
  <r>
    <x v="256"/>
    <n v="44440853"/>
    <n v="9332579"/>
    <n v="1396153"/>
    <n v="939890"/>
    <n v="696459"/>
    <n v="1.5671593882322647E-2"/>
    <n v="-0.53590439000986212"/>
    <n v="-4.8076934816731254E-2"/>
    <n v="-0.51246522327334754"/>
    <n v="0.20999999707476361"/>
    <n v="0.14959991230719827"/>
    <n v="0.67319985703572605"/>
    <n v="0.74100054261668924"/>
    <d v="2019-09-07T00:00:00"/>
  </r>
  <r>
    <x v="257"/>
    <n v="46236443"/>
    <n v="9515460"/>
    <n v="3364666"/>
    <n v="2333732"/>
    <n v="1856717"/>
    <n v="4.0157003426928843E-2"/>
    <n v="9.3625553154356611E-2"/>
    <n v="7.2916681653230064E-2"/>
    <n v="1.9301475412422109E-2"/>
    <n v="0.20580000066181561"/>
    <n v="0.35359993105955989"/>
    <n v="0.69359989966314639"/>
    <n v="0.79559992321311956"/>
    <d v="2019-09-08T00:00:00"/>
  </r>
  <r>
    <x v="258"/>
    <n v="20631473"/>
    <n v="5106289"/>
    <n v="1960815"/>
    <n v="1445709"/>
    <n v="1161771"/>
    <n v="5.631061824814932E-2"/>
    <n v="-0.18169466263960421"/>
    <n v="-4.9999958558456847E-2"/>
    <n v="-0.1386259606732676"/>
    <n v="0.24749997249348119"/>
    <n v="0.38400000470008649"/>
    <n v="0.73730005125419784"/>
    <n v="0.80359947956331457"/>
    <d v="2019-09-09T00:00:00"/>
  </r>
  <r>
    <x v="259"/>
    <n v="22368860"/>
    <n v="5312604"/>
    <n v="2188793"/>
    <n v="1581840"/>
    <n v="1361964"/>
    <n v="6.0886607542807281E-2"/>
    <n v="0.14906423033862848"/>
    <n v="0"/>
    <n v="0.1490642303386287"/>
    <n v="0.23749998882374873"/>
    <n v="0.41200002861120461"/>
    <n v="0.72269967968647564"/>
    <n v="0.86099984827795484"/>
    <d v="2019-09-10T00:00:00"/>
  </r>
  <r>
    <x v="260"/>
    <n v="21500167"/>
    <n v="5643793"/>
    <n v="2144641"/>
    <n v="1502964"/>
    <n v="1195458"/>
    <n v="5.5602265787051797E-2"/>
    <n v="-4.0671192642881215E-2"/>
    <n v="2.0618566978098496E-2"/>
    <n v="-6.0051581152846811E-2"/>
    <n v="0.26249996104681417"/>
    <n v="0.37999993975682667"/>
    <n v="0.70079980752023296"/>
    <n v="0.79540028902887894"/>
    <d v="2019-09-11T00:00:00"/>
  </r>
  <r>
    <x v="261"/>
    <n v="21282993"/>
    <n v="5054710"/>
    <n v="2062322"/>
    <n v="1535605"/>
    <n v="1259196"/>
    <n v="5.9164422973780051E-2"/>
    <n v="-3.849616412812662E-2"/>
    <n v="2.0833344325254632E-2"/>
    <n v="-5.8118700610633511E-2"/>
    <n v="0.2374999606493316"/>
    <n v="0.4080000633072916"/>
    <n v="0.74460001881374493"/>
    <n v="0.81999993487908673"/>
    <d v="2019-09-12T00:00:00"/>
  </r>
  <r>
    <x v="262"/>
    <n v="21282993"/>
    <n v="5107918"/>
    <n v="2043167"/>
    <n v="1506427"/>
    <n v="1235270"/>
    <n v="5.8040238983304654E-2"/>
    <n v="-9.1954935524514836E-2"/>
    <n v="-6.6666637431010201E-2"/>
    <n v="-2.7094564633703744E-2"/>
    <n v="0.23999998496452074"/>
    <n v="0.39999996084510364"/>
    <n v="0.73729998575740507"/>
    <n v="0.8199999070648627"/>
    <d v="2019-09-13T00:00:00"/>
  </r>
  <r>
    <x v="263"/>
    <n v="43991955"/>
    <n v="8868778"/>
    <n v="3045538"/>
    <n v="1967417"/>
    <n v="1473202"/>
    <n v="3.3487986610279082E-2"/>
    <n v="1.1152745531323451"/>
    <n v="-1.0100976689217722E-2"/>
    <n v="1.1368590113895878"/>
    <n v="0.2015999970903771"/>
    <n v="0.34339995882183544"/>
    <n v="0.6459998200646323"/>
    <n v="0.74880007644541036"/>
    <d v="2019-09-14T00:00:00"/>
  </r>
  <r>
    <x v="264"/>
    <n v="45787545"/>
    <n v="9423076"/>
    <n v="3364038"/>
    <n v="2401923"/>
    <n v="1892235"/>
    <n v="4.1326413110814308E-2"/>
    <n v="1.9129463456197149E-2"/>
    <n v="-9.7087273650668937E-3"/>
    <n v="2.9120939913092947E-2"/>
    <n v="0.20579998337975972"/>
    <n v="0.35699998599183536"/>
    <n v="0.71399996076144201"/>
    <n v="0.78780002522978465"/>
    <d v="2019-09-15T00:00:00"/>
  </r>
  <r>
    <x v="265"/>
    <n v="20848646"/>
    <n v="5264283"/>
    <n v="2189941"/>
    <n v="1518724"/>
    <n v="1220447"/>
    <n v="5.8538429785799997E-2"/>
    <n v="5.0505650425083815E-2"/>
    <n v="1.0526296911824717E-2"/>
    <n v="3.9562903178103515E-2"/>
    <n v="0.25249999448405425"/>
    <n v="0.41599986170956232"/>
    <n v="0.69349996187111895"/>
    <n v="0.80360025916493061"/>
    <d v="2019-09-16T00:00:00"/>
  </r>
  <r>
    <x v="266"/>
    <n v="21934513"/>
    <n v="5702973"/>
    <n v="2235565"/>
    <n v="1615643"/>
    <n v="1338075"/>
    <n v="6.1003177959775085E-2"/>
    <n v="-1.7540111192366314E-2"/>
    <n v="-1.9417486578885645E-2"/>
    <n v="1.9145493840471151E-3"/>
    <n v="0.25999998267570379"/>
    <n v="0.39199992705559011"/>
    <n v="0.7227000780563303"/>
    <n v="0.82819967034796671"/>
    <d v="2019-09-17T00:00:00"/>
  </r>
  <r>
    <x v="267"/>
    <n v="21282993"/>
    <n v="5586785"/>
    <n v="2279408"/>
    <n v="1747166"/>
    <n v="1404023"/>
    <n v="6.5969245960847703E-2"/>
    <n v="0.17446451485539427"/>
    <n v="-1.0101038289657804E-2"/>
    <n v="0.18644887986219594"/>
    <n v="0.26249996887185933"/>
    <n v="0.40799994988172983"/>
    <n v="0.76649989821918674"/>
    <n v="0.80360023031583716"/>
    <d v="2019-09-18T00:00:00"/>
  </r>
  <r>
    <x v="268"/>
    <n v="22368860"/>
    <n v="5424448"/>
    <n v="2213175"/>
    <n v="1647930"/>
    <n v="1337789"/>
    <n v="5.9805864044926743E-2"/>
    <n v="6.2415223682413146E-2"/>
    <n v="5.1020364054076506E-2"/>
    <n v="1.0841668673604143E-2"/>
    <n v="0.24249997541224722"/>
    <n v="0.40800003981971988"/>
    <n v="0.74459995255684708"/>
    <n v="0.81179965168423418"/>
    <d v="2019-09-19T00:00:00"/>
  </r>
  <r>
    <x v="269"/>
    <n v="20848646"/>
    <n v="5055796"/>
    <n v="1961649"/>
    <n v="1474964"/>
    <n v="1197375"/>
    <n v="5.7431787176970631E-2"/>
    <n v="-3.0677503703643749E-2"/>
    <n v="-2.0408173813155628E-2"/>
    <n v="-1.0483275344697396E-2"/>
    <n v="0.24249996858309167"/>
    <n v="0.38800003006450418"/>
    <n v="0.75190005959272022"/>
    <n v="0.81179947442785039"/>
    <d v="2019-09-20T00:00:00"/>
  </r>
  <r>
    <x v="270"/>
    <n v="43991955"/>
    <n v="9238310"/>
    <n v="3141025"/>
    <n v="2135897"/>
    <n v="1582700"/>
    <n v="3.5977032618804958E-2"/>
    <n v="7.4326534989770598E-2"/>
    <n v="0"/>
    <n v="7.4326534989770598E-2"/>
    <n v="0.20999998749771406"/>
    <n v="0.33999995670203748"/>
    <n v="0.68"/>
    <n v="0.74100015122452068"/>
    <d v="2019-09-21T00:00:00"/>
  </r>
  <r>
    <x v="271"/>
    <n v="42645263"/>
    <n v="8865950"/>
    <n v="2984278"/>
    <n v="1948137"/>
    <n v="1565133"/>
    <n v="3.6701215795057938E-2"/>
    <n v="-0.17286542104971103"/>
    <n v="-6.8627463399216215E-2"/>
    <n v="-0.11191867301316905"/>
    <n v="0.20789999583306593"/>
    <n v="0.33659991315087495"/>
    <n v="0.65280010776475916"/>
    <n v="0.80339986356195692"/>
    <d v="2019-09-22T00:00:00"/>
  </r>
  <r>
    <x v="272"/>
    <n v="21717340"/>
    <n v="5375041"/>
    <n v="2150016"/>
    <n v="1553817"/>
    <n v="1235906"/>
    <n v="5.6908719023600493E-2"/>
    <n v="1.2666670490402376E-2"/>
    <n v="4.1666640685761536E-2"/>
    <n v="-2.7840014980976324E-2"/>
    <n v="0.24749997006999935"/>
    <n v="0.39999992558196301"/>
    <n v="0.72270020316127881"/>
    <n v="0.79539997309850519"/>
    <d v="2019-09-23T00:00:00"/>
  </r>
  <r>
    <x v="273"/>
    <n v="21934513"/>
    <n v="5319119"/>
    <n v="2085094"/>
    <n v="1476455"/>
    <n v="1174372"/>
    <n v="5.3539916751285978E-2"/>
    <n v="-0.12234217065560604"/>
    <n v="0"/>
    <n v="-0.12234217065560604"/>
    <n v="0.24249998164992312"/>
    <n v="0.3919998781753144"/>
    <n v="0.70809997055288632"/>
    <n v="0.79539979206951783"/>
    <d v="2019-09-24T00:00:00"/>
  </r>
  <r>
    <x v="274"/>
    <n v="21500167"/>
    <n v="5267540"/>
    <n v="2085946"/>
    <n v="1461831"/>
    <n v="1150753"/>
    <n v="5.3522979612204875E-2"/>
    <n v="-0.18038878280484005"/>
    <n v="1.0204110399515187E-2"/>
    <n v="-0.18866770670729816"/>
    <n v="0.24499995744219102"/>
    <n v="0.39600003037471004"/>
    <n v="0.700800020710028"/>
    <n v="0.7871997515444672"/>
    <d v="2019-09-25T00:00:00"/>
  </r>
  <r>
    <x v="275"/>
    <n v="21282993"/>
    <n v="5480370"/>
    <n v="2126383"/>
    <n v="1567782"/>
    <n v="1311293"/>
    <n v="6.161224598438763E-2"/>
    <n v="-1.9805813921328408E-2"/>
    <n v="-4.8543649389700683E-2"/>
    <n v="3.0204094001616832E-2"/>
    <n v="0.2574999672273538"/>
    <n v="0.38799989781711819"/>
    <n v="0.73729991257454564"/>
    <n v="0.83640008623647932"/>
    <d v="2019-09-26T00:00:00"/>
  </r>
  <r>
    <x v="276"/>
    <n v="21065820"/>
    <n v="5213790"/>
    <n v="2064661"/>
    <n v="1431842"/>
    <n v="1127146"/>
    <n v="5.3505916218784741E-2"/>
    <n v="-5.8652468942478331E-2"/>
    <n v="1.0416696145001181E-2"/>
    <n v="-6.835710938419326E-2"/>
    <n v="0.247499978638382"/>
    <n v="0.39600003068784895"/>
    <n v="0.69349980456840132"/>
    <n v="0.78719998435581584"/>
    <d v="2019-09-27T00:00:00"/>
  </r>
  <r>
    <x v="277"/>
    <n v="46236443"/>
    <n v="9612556"/>
    <n v="3235586"/>
    <n v="2178196"/>
    <n v="1648023"/>
    <n v="3.5643377670726097E-2"/>
    <n v="4.1273140835281552E-2"/>
    <n v="5.1020374066121921E-2"/>
    <n v="-9.2741097247820425E-3"/>
    <n v="0.20789998919250774"/>
    <n v="0.33659996363090111"/>
    <n v="0.67319984695198953"/>
    <n v="0.75659995702866045"/>
    <d v="2019-09-28T00:00:00"/>
  </r>
  <r>
    <x v="278"/>
    <n v="43543058"/>
    <n v="9144042"/>
    <n v="3140064"/>
    <n v="2135243"/>
    <n v="1698799"/>
    <n v="3.9014232762430233E-2"/>
    <n v="8.5402326831010456E-2"/>
    <n v="2.1052632319450426E-2"/>
    <n v="6.3022897668794764E-2"/>
    <n v="0.2099999958661608"/>
    <n v="0.34339999750657313"/>
    <n v="0.67999983439827982"/>
    <n v="0.79559984507618098"/>
    <d v="2019-09-29T00:00:00"/>
  </r>
  <r>
    <x v="279"/>
    <n v="21500167"/>
    <n v="5643793"/>
    <n v="2234942"/>
    <n v="1631507"/>
    <n v="1377971"/>
    <n v="6.4091176594116686E-2"/>
    <n v="0.11494806239309452"/>
    <n v="-9.9999364563004844E-3"/>
    <n v="0.12621014308084444"/>
    <n v="0.26249996104681417"/>
    <n v="0.39599999503879751"/>
    <n v="0.72999970469032305"/>
    <n v="0.84460011510830169"/>
    <d v="2019-09-30T00:00:00"/>
  </r>
  <r>
    <x v="280"/>
    <n v="22368860"/>
    <n v="5536293"/>
    <n v="2303097"/>
    <n v="1630823"/>
    <n v="1270411"/>
    <n v="5.6793730212447123E-2"/>
    <n v="8.1779027429128126E-2"/>
    <n v="1.980199148273698E-2"/>
    <n v="6.077359956079853E-2"/>
    <n v="0.24750000670575076"/>
    <n v="0.41599983960386488"/>
    <n v="0.70810000620903069"/>
    <n v="0.77899992825708242"/>
    <d v="2019-10-01T00:00:00"/>
  </r>
  <r>
    <x v="281"/>
    <n v="20631473"/>
    <n v="5415761"/>
    <n v="2166304"/>
    <n v="1660472"/>
    <n v="1402435"/>
    <n v="6.7975514884468013E-2"/>
    <n v="0.21871070507745793"/>
    <n v="-4.0404060136093878E-2"/>
    <n v="0.27002486365627365"/>
    <n v="0.2624999678888657"/>
    <n v="0.39999992614149699"/>
    <n v="0.76649999261414836"/>
    <n v="0.84460021006075381"/>
    <d v="2019-10-02T00:00:00"/>
  </r>
  <r>
    <x v="282"/>
    <n v="21282993"/>
    <n v="5267540"/>
    <n v="2022735"/>
    <n v="1402767"/>
    <n v="1127263"/>
    <n v="5.2965435829443727E-2"/>
    <n v="-0.14034239487284683"/>
    <n v="0"/>
    <n v="-0.14034239487284683"/>
    <n v="0.2474999639383427"/>
    <n v="0.38399993165690244"/>
    <n v="0.69350013719048709"/>
    <n v="0.80359959993355989"/>
    <d v="2019-10-03T00:00:00"/>
  </r>
  <r>
    <x v="283"/>
    <n v="21282993"/>
    <n v="5267540"/>
    <n v="2043805"/>
    <n v="1536737"/>
    <n v="1234922"/>
    <n v="5.8023887899601341E-2"/>
    <n v="9.5618491304586994E-2"/>
    <n v="1.0309259753916944E-2"/>
    <n v="8.443873126744883E-2"/>
    <n v="0.2474999639383427"/>
    <n v="0.38799990128219247"/>
    <n v="0.75190001003031115"/>
    <n v="0.80360009552708112"/>
    <d v="2019-10-04T00:00:00"/>
  </r>
  <r>
    <x v="284"/>
    <n v="45338648"/>
    <n v="9045060"/>
    <n v="2983060"/>
    <n v="2028481"/>
    <n v="1645504"/>
    <n v="3.6293627458851445E-2"/>
    <n v="-1.5284980852815488E-3"/>
    <n v="-1.9417454730133787E-2"/>
    <n v="1.824321460587619E-2"/>
    <n v="0.19949999391247838"/>
    <n v="0.3297999128806221"/>
    <n v="0.68000006704524885"/>
    <n v="0.81120010490608485"/>
    <d v="2019-10-05T00:00:00"/>
  </r>
  <r>
    <x v="285"/>
    <n v="43543058"/>
    <n v="9509803"/>
    <n v="3104000"/>
    <n v="2089612"/>
    <n v="1678794"/>
    <n v="3.8554802467020116E-2"/>
    <n v="-1.1775966432756357E-2"/>
    <n v="0"/>
    <n v="-1.1775966432756246E-2"/>
    <n v="0.21839998008408137"/>
    <n v="0.32640003163051851"/>
    <n v="0.67319974226804125"/>
    <n v="0.80339986562098609"/>
    <d v="2019-10-06T00:00:00"/>
  </r>
  <r>
    <x v="286"/>
    <n v="20848646"/>
    <n v="5107918"/>
    <n v="1981872"/>
    <n v="1403363"/>
    <n v="1104728"/>
    <n v="5.2987997398008482E-2"/>
    <n v="-0.19829372316253391"/>
    <n v="-3.0303068357704799E-2"/>
    <n v="-0.17324037076778254"/>
    <n v="0.2449999870495187"/>
    <n v="0.38799996397749531"/>
    <n v="0.70809971582423081"/>
    <n v="0.78720046060783988"/>
    <d v="2019-10-07T00:00:00"/>
  </r>
  <r>
    <x v="287"/>
    <n v="21934513"/>
    <n v="5209447"/>
    <n v="2000427"/>
    <n v="1416502"/>
    <n v="1126686"/>
    <n v="5.1365899940427215E-2"/>
    <n v="-0.11313267910935909"/>
    <n v="-1.9417486578885645E-2"/>
    <n v="-9.557094157605317E-2"/>
    <n v="0.23750000740841615"/>
    <n v="0.38399987561059745"/>
    <n v="0.70809982068828303"/>
    <n v="0.79540021828419583"/>
    <d v="2019-10-08T00:00:00"/>
  </r>
  <r>
    <x v="288"/>
    <n v="20631473"/>
    <n v="5364183"/>
    <n v="2252956"/>
    <n v="1644658"/>
    <n v="1308161"/>
    <n v="6.3406088358305773E-2"/>
    <n v="-6.7221653766484701E-2"/>
    <n v="0"/>
    <n v="-6.7221653766484812E-2"/>
    <n v="0.26000000096939274"/>
    <n v="0.41999983967735627"/>
    <n v="0.73000005326335715"/>
    <n v="0.79540001629518109"/>
    <d v="2019-10-09T00:00:00"/>
  </r>
  <r>
    <x v="289"/>
    <n v="22151687"/>
    <n v="5648680"/>
    <n v="2146498"/>
    <n v="1504266"/>
    <n v="1196493"/>
    <n v="5.4013628849125576E-2"/>
    <n v="6.1414239622874067E-2"/>
    <n v="4.0816300640436287E-2"/>
    <n v="1.9790133004043975E-2"/>
    <n v="0.25499999164849158"/>
    <n v="0.37999992918699588"/>
    <n v="0.70080009392042297"/>
    <n v="0.79539988273350593"/>
    <d v="2019-10-10T00:00:00"/>
  </r>
  <r>
    <x v="290"/>
    <n v="20848646"/>
    <n v="5316404"/>
    <n v="2190358"/>
    <n v="1566982"/>
    <n v="1323473"/>
    <n v="6.3480045658600562E-2"/>
    <n v="7.1705743358689844E-2"/>
    <n v="-2.0408173813155628E-2"/>
    <n v="9.4032957054515309E-2"/>
    <n v="0.25499996498573574"/>
    <n v="0.41199991573251393"/>
    <n v="0.7153999483189506"/>
    <n v="0.84460000178687433"/>
    <d v="2019-10-11T00:00:00"/>
  </r>
  <r>
    <x v="291"/>
    <n v="46236443"/>
    <n v="9418363"/>
    <n v="3202243"/>
    <n v="2221076"/>
    <n v="1697790"/>
    <n v="3.671973642090072E-2"/>
    <n v="3.177506709190614E-2"/>
    <n v="1.9801958360160077E-2"/>
    <n v="1.1740599986385547E-2"/>
    <n v="0.2036999905031622"/>
    <n v="0.33999995540626327"/>
    <n v="0.69360007969413939"/>
    <n v="0.76439977740518561"/>
    <d v="2019-10-12T00:00:00"/>
  </r>
  <r>
    <x v="292"/>
    <n v="43094160"/>
    <n v="9140271"/>
    <n v="3169846"/>
    <n v="2069275"/>
    <n v="1694736"/>
    <n v="3.9326349556413211E-2"/>
    <n v="9.4961025593371939E-3"/>
    <n v="-1.0309290188543541E-2"/>
    <n v="2.0011698673675582E-2"/>
    <n v="0.21209999220311987"/>
    <n v="0.34680000188178228"/>
    <n v="0.65279985210637992"/>
    <n v="0.81899989126626471"/>
    <d v="2019-10-13T00:00:00"/>
  </r>
  <r>
    <x v="293"/>
    <n v="22803207"/>
    <n v="5700801"/>
    <n v="2371533"/>
    <n v="1748531"/>
    <n v="1462471"/>
    <n v="6.4134443896422116E-2"/>
    <n v="0.32382903302894461"/>
    <n v="9.3749977516524474E-2"/>
    <n v="0.21035794983323086"/>
    <n v="0.24999996710988942"/>
    <n v="0.4159999621105876"/>
    <n v="0.73729988155340875"/>
    <n v="0.83639981218519999"/>
    <d v="2019-10-14T00:00:00"/>
  </r>
  <r>
    <x v="294"/>
    <n v="21717340"/>
    <n v="5429335"/>
    <n v="2106582"/>
    <n v="1568560"/>
    <n v="1350531"/>
    <n v="6.2186759520272743E-2"/>
    <n v="0.19867558485682779"/>
    <n v="-9.9009729462398166E-3"/>
    <n v="0.21066231862763574"/>
    <n v="0.25"/>
    <n v="0.38800000368369236"/>
    <n v="0.74459954561464969"/>
    <n v="0.86100053552302747"/>
    <d v="2019-10-15T00:00:00"/>
  </r>
  <r>
    <x v="295"/>
    <n v="21717340"/>
    <n v="5320748"/>
    <n v="2085733"/>
    <n v="1568262"/>
    <n v="1324554"/>
    <n v="6.0990618556416208E-2"/>
    <n v="1.2531332152540875E-2"/>
    <n v="5.2631533028763E-2"/>
    <n v="-3.8095234455086113E-2"/>
    <n v="0.24499998618615354"/>
    <n v="0.39199995940420407"/>
    <n v="0.75189969185892924"/>
    <n v="0.84459994567234298"/>
    <d v="2019-10-16T00:00:00"/>
  </r>
  <r>
    <x v="296"/>
    <n v="21065820"/>
    <n v="5319119"/>
    <n v="2234030"/>
    <n v="1663458"/>
    <n v="1309474"/>
    <n v="6.2161074195070498E-2"/>
    <n v="9.4426795643601791E-2"/>
    <n v="-4.9019566683076277E-2"/>
    <n v="0.15084054746076969"/>
    <n v="0.25249997389135576"/>
    <n v="0.42000000376002117"/>
    <n v="0.74459966965528668"/>
    <n v="0.7871999172807489"/>
    <d v="2019-10-17T00:00:00"/>
  </r>
  <r>
    <x v="297"/>
    <n v="21500167"/>
    <n v="5321291"/>
    <n v="2107231"/>
    <n v="1507513"/>
    <n v="1186714"/>
    <n v="5.5195571271609192E-2"/>
    <n v="-0.10333342652249045"/>
    <n v="3.1250040470256035E-2"/>
    <n v="-0.13050517372885584"/>
    <n v="0.24749998453500385"/>
    <n v="0.39599995564986018"/>
    <n v="0.71539997276046152"/>
    <n v="0.78719984504279561"/>
    <d v="2019-10-18T00:00:00"/>
  </r>
  <r>
    <x v="298"/>
    <n v="43991955"/>
    <n v="9330693"/>
    <n v="3204160"/>
    <n v="2069887"/>
    <n v="1582222"/>
    <n v="3.5966166995760933E-2"/>
    <n v="-6.8069667037737314E-2"/>
    <n v="-4.8543658453296556E-2"/>
    <n v="-2.0522190478220792E-2"/>
    <n v="0.2120999850995483"/>
    <n v="0.34340000255072156"/>
    <n v="0.64599988764606009"/>
    <n v="0.76440018223217021"/>
    <d v="2019-10-19T00:00:00"/>
  </r>
  <r>
    <x v="299"/>
    <n v="43094160"/>
    <n v="9321266"/>
    <n v="3137538"/>
    <n v="2154861"/>
    <n v="1613560"/>
    <n v="3.7442660444013759E-2"/>
    <n v="-4.7898905788276158E-2"/>
    <n v="0"/>
    <n v="-4.7898905788276158E-2"/>
    <n v="0.21629998125035968"/>
    <n v="0.33659998545261982"/>
    <n v="0.68679996863782999"/>
    <n v="0.74880003861037903"/>
    <d v="2019-10-20T00:00:00"/>
  </r>
  <r>
    <x v="300"/>
    <n v="21065820"/>
    <n v="5424448"/>
    <n v="2104686"/>
    <n v="1490328"/>
    <n v="1222069"/>
    <n v="5.8011935922741197E-2"/>
    <n v="-0.16438069541208"/>
    <n v="-7.6190430248730401E-2"/>
    <n v="-9.5463647951307462E-2"/>
    <n v="0.25749996914432954"/>
    <n v="0.3880000324456977"/>
    <n v="0.70809992559460178"/>
    <n v="0.82000002683972928"/>
    <d v="2019-10-21T00:00:00"/>
  </r>
  <r>
    <x v="301"/>
    <n v="22151687"/>
    <n v="5261025"/>
    <n v="2020233"/>
    <n v="1430527"/>
    <n v="1173032"/>
    <n v="5.2954522154452614E-2"/>
    <n v="-0.13142904531624966"/>
    <n v="2.000001105107807E-2"/>
    <n v="-0.14845985603752898"/>
    <n v="0.23749997009257129"/>
    <n v="0.38399988595378276"/>
    <n v="0.70810000628640357"/>
    <n v="0.81999990213396878"/>
    <d v="2019-10-22T00:00:00"/>
  </r>
  <r>
    <x v="302"/>
    <n v="21500167"/>
    <n v="5643793"/>
    <n v="2325243"/>
    <n v="1629530"/>
    <n v="1376301"/>
    <n v="6.4013502778838882E-2"/>
    <n v="3.906748988716191E-2"/>
    <n v="-9.9999364563004844E-3"/>
    <n v="4.9563101571539425E-2"/>
    <n v="0.26249996104681417"/>
    <n v="0.41200005032076831"/>
    <n v="0.70079987338957694"/>
    <n v="0.84459997668039255"/>
    <d v="2019-10-23T00:00:00"/>
  </r>
  <r>
    <x v="303"/>
    <n v="20631473"/>
    <n v="5003132"/>
    <n v="1921202"/>
    <n v="1332354"/>
    <n v="1070679"/>
    <n v="5.1895422105828315E-2"/>
    <n v="-0.18235948174610572"/>
    <n v="-2.0618566978098496E-2"/>
    <n v="-0.16514598922513912"/>
    <n v="0.24249999018489857"/>
    <n v="0.38399986248613871"/>
    <n v="0.6935002149695868"/>
    <n v="0.80359949382821683"/>
    <d v="2019-10-24T00:00:00"/>
  </r>
  <r>
    <x v="304"/>
    <n v="21065820"/>
    <n v="5055796"/>
    <n v="2103211"/>
    <n v="1581404"/>
    <n v="1270816"/>
    <n v="6.0325968796847214E-2"/>
    <n v="7.0869645087190403E-2"/>
    <n v="-2.0202030068046883E-2"/>
    <n v="9.2949441541099409E-2"/>
    <n v="0.2399999620237902"/>
    <n v="0.41599997310018044"/>
    <n v="0.75189983315986841"/>
    <n v="0.80359983913029187"/>
    <d v="2019-10-25T00:00:00"/>
  </r>
  <r>
    <x v="305"/>
    <n v="42645263"/>
    <n v="9134615"/>
    <n v="2981538"/>
    <n v="1926073"/>
    <n v="1457267"/>
    <n v="3.4171837561419192E-2"/>
    <n v="-7.8974379069435274E-2"/>
    <n v="-3.061227899510266E-2"/>
    <n v="-4.9889370600798899E-2"/>
    <n v="0.2141999921538765"/>
    <n v="0.32639996321684056"/>
    <n v="0.64599981620224189"/>
    <n v="0.75660008732794659"/>
    <d v="2019-10-26T00:00:00"/>
  </r>
  <r>
    <x v="306"/>
    <n v="45787545"/>
    <n v="9711538"/>
    <n v="3268903"/>
    <n v="2156168"/>
    <n v="1648175"/>
    <n v="3.5996142619133656E-2"/>
    <n v="2.14525645157293E-2"/>
    <n v="6.2500026105626771E-2"/>
    <n v="-3.8632880455784169E-2"/>
    <n v="0.2120999935681199"/>
    <n v="0.33659992886811541"/>
    <n v="0.65959987188362579"/>
    <n v="0.76440008385246416"/>
    <d v="2019-10-27T00:00:00"/>
  </r>
  <r>
    <x v="307"/>
    <n v="21282993"/>
    <n v="5107918"/>
    <n v="1941009"/>
    <n v="1360259"/>
    <n v="1070795"/>
    <n v="5.0312237569217828E-2"/>
    <n v="-0.12378515452073491"/>
    <n v="1.0309259753916944E-2"/>
    <n v="-0.13272610594787992"/>
    <n v="0.23999998496452074"/>
    <n v="0.38000003132391708"/>
    <n v="0.70079994477099283"/>
    <n v="0.78719934953563986"/>
    <d v="2019-10-28T00:00:00"/>
  </r>
  <r>
    <x v="308"/>
    <n v="20848646"/>
    <n v="5420648"/>
    <n v="2168259"/>
    <n v="1567000"/>
    <n v="1259241"/>
    <n v="6.0399174123825596E-2"/>
    <n v="7.3492453743802422E-2"/>
    <n v="-5.8823516134325682E-2"/>
    <n v="0.14058576428391034"/>
    <n v="0.2600000019185898"/>
    <n v="0.39999996310404218"/>
    <n v="0.7226996405872177"/>
    <n v="0.80359987236758135"/>
    <d v="2019-10-29T00:00:00"/>
  </r>
  <r>
    <x v="309"/>
    <n v="21500167"/>
    <n v="5106289"/>
    <n v="2022090"/>
    <n v="1461364"/>
    <n v="1162369"/>
    <n v="5.4063254485418648E-2"/>
    <n v="-0.15543983474545175"/>
    <n v="0"/>
    <n v="-0.15543983474545175"/>
    <n v="0.23749996918628585"/>
    <n v="0.39599991304839971"/>
    <n v="0.72269978091974141"/>
    <n v="0.79540005091134036"/>
    <d v="2019-10-30T00:00:00"/>
  </r>
  <r>
    <x v="310"/>
    <n v="20848646"/>
    <n v="5264283"/>
    <n v="2000427"/>
    <n v="1489518"/>
    <n v="1209191"/>
    <n v="5.7998538610133245E-2"/>
    <n v="0.1293683727802637"/>
    <n v="1.0526296911824717E-2"/>
    <n v="0.11760414033937483"/>
    <n v="0.25249999448405425"/>
    <n v="0.37999989742192813"/>
    <n v="0.74460002789404467"/>
    <n v="0.81180019308259455"/>
    <d v="2019-10-31T00:00:00"/>
  </r>
  <r>
    <x v="311"/>
    <n v="21065820"/>
    <n v="5108461"/>
    <n v="2084252"/>
    <n v="1445428"/>
    <n v="1232661"/>
    <n v="5.8514740940537803E-2"/>
    <n v="-3.0024016065268277E-2"/>
    <n v="0"/>
    <n v="-3.0024016065268277E-2"/>
    <n v="0.24249998338540821"/>
    <n v="0.40799998277367683"/>
    <n v="0.69349963440121443"/>
    <n v="0.85280000110693854"/>
    <d v="2019-11-01T00:00:00"/>
  </r>
  <r>
    <x v="312"/>
    <n v="45787545"/>
    <n v="9711538"/>
    <n v="3367961"/>
    <n v="2290213"/>
    <n v="1839957"/>
    <n v="4.0184661571176179E-2"/>
    <n v="0.26260801898348074"/>
    <n v="7.3684224842708756E-2"/>
    <n v="0.17595846284092165"/>
    <n v="0.2120999935681199"/>
    <n v="0.34679996103603777"/>
    <n v="0.67999985748053493"/>
    <n v="0.80339994576923635"/>
    <d v="2019-11-02T00:00:00"/>
  </r>
  <r>
    <x v="313"/>
    <n v="47134238"/>
    <n v="10096153"/>
    <n v="3261057"/>
    <n v="2173168"/>
    <n v="1627268"/>
    <n v="3.4524118115582987E-2"/>
    <n v="-1.2684939402672679E-2"/>
    <n v="2.9411754428234849E-2"/>
    <n v="-4.0893951308222043E-2"/>
    <n v="0.21419998346000629"/>
    <n v="0.32299995849904412"/>
    <n v="0.66639988200144917"/>
    <n v="0.74879990870471125"/>
    <d v="2019-11-03T00:00:00"/>
  </r>
  <r>
    <x v="314"/>
    <n v="21500167"/>
    <n v="5482542"/>
    <n v="2083366"/>
    <n v="1566483"/>
    <n v="1245980"/>
    <n v="5.79521079999053E-2"/>
    <n v="0.16360274375580763"/>
    <n v="1.0204110399515187E-2"/>
    <n v="0.15184914843385378"/>
    <n v="0.25499997279090902"/>
    <n v="0.38000000729588573"/>
    <n v="0.75190005020721273"/>
    <n v="0.79539963089289833"/>
    <d v="2019-11-04T00:00:00"/>
  </r>
  <r>
    <x v="315"/>
    <n v="20631473"/>
    <n v="4899974"/>
    <n v="2018789"/>
    <n v="1547402"/>
    <n v="1230803"/>
    <n v="5.9656574205826214E-2"/>
    <n v="-2.2583445107012823E-2"/>
    <n v="-1.0416648180253452E-2"/>
    <n v="-1.2294868742359966E-2"/>
    <n v="0.23749995940667931"/>
    <n v="0.41199994122417793"/>
    <n v="0.76650011467270729"/>
    <n v="0.79539964404854069"/>
    <d v="2019-11-05T00:00:00"/>
  </r>
  <r>
    <x v="316"/>
    <n v="21500167"/>
    <n v="5643793"/>
    <n v="2302667"/>
    <n v="1748185"/>
    <n v="1361836"/>
    <n v="6.3340717306986496E-2"/>
    <n v="0.17160385385363863"/>
    <n v="0"/>
    <n v="0.17160385385363841"/>
    <n v="0.26249996104681417"/>
    <n v="0.40799990361092264"/>
    <n v="0.75920009276200162"/>
    <n v="0.77899993421748848"/>
    <d v="2019-11-06T00:00:00"/>
  </r>
  <r>
    <x v="317"/>
    <n v="20848646"/>
    <n v="5160040"/>
    <n v="2125936"/>
    <n v="1629530"/>
    <n v="1349577"/>
    <n v="6.4732117375871798E-2"/>
    <n v="0.11609911089315084"/>
    <n v="0"/>
    <n v="0.11609911089315084"/>
    <n v="0.24750000551594573"/>
    <n v="0.4119999069774653"/>
    <n v="0.76650002634133863"/>
    <n v="0.82820015587316587"/>
    <d v="2019-11-07T00:00:00"/>
  </r>
  <r>
    <x v="318"/>
    <n v="21717340"/>
    <n v="5212161"/>
    <n v="2126561"/>
    <n v="1567914"/>
    <n v="1324260"/>
    <n v="6.0977080986898025E-2"/>
    <n v="7.4309968434143725E-2"/>
    <n v="3.0927779261751054E-2"/>
    <n v="4.2080679274687949E-2"/>
    <n v="0.23999997237230711"/>
    <n v="0.40799986800100763"/>
    <n v="0.73730027024853739"/>
    <n v="0.84459989514731038"/>
    <d v="2019-11-08T00:00:00"/>
  </r>
  <r>
    <x v="319"/>
    <n v="47134238"/>
    <n v="9403280"/>
    <n v="3037259"/>
    <n v="2003376"/>
    <n v="1547007"/>
    <n v="3.2821300728358017E-2"/>
    <n v="-0.15921567732289399"/>
    <n v="2.9411754428234849E-2"/>
    <n v="-0.18323809520645018"/>
    <n v="0.19949998979510394"/>
    <n v="0.32299995320781683"/>
    <n v="0.65959998801551001"/>
    <n v="0.77220002635551188"/>
    <d v="2019-11-09T00:00:00"/>
  </r>
  <r>
    <x v="320"/>
    <n v="43991955"/>
    <n v="9330693"/>
    <n v="1268974"/>
    <n v="906047"/>
    <n v="699650"/>
    <n v="1.5904044273549561E-2"/>
    <n v="-0.57004623700582813"/>
    <n v="-6.6666636964265225E-2"/>
    <n v="-0.53933524904808428"/>
    <n v="0.2120999850995483"/>
    <n v="0.13599997342105244"/>
    <n v="0.71399965641534024"/>
    <n v="0.77220055913214214"/>
    <d v="2019-11-10T00:00:00"/>
  </r>
  <r>
    <x v="321"/>
    <n v="22803207"/>
    <n v="5985841"/>
    <n v="2298563"/>
    <n v="1761848"/>
    <n v="1459163"/>
    <n v="6.3989376581986918E-2"/>
    <n v="0.17109664681616077"/>
    <n v="6.0605997181603088E-2"/>
    <n v="0.10417685896933171"/>
    <n v="0.26249996327270986"/>
    <n v="0.38400000935541057"/>
    <n v="0.76649976528813868"/>
    <n v="0.8282002760737589"/>
    <d v="2019-11-11T00:00:00"/>
  </r>
  <r>
    <x v="322"/>
    <n v="21282993"/>
    <n v="5373955"/>
    <n v="2149582"/>
    <n v="1537811"/>
    <n v="1197954"/>
    <n v="5.6286914157233428E-2"/>
    <n v="-2.6689080218361472E-2"/>
    <n v="3.1578939205113343E-2"/>
    <n v="-5.6484303590193408E-2"/>
    <n v="0.25249996558284826"/>
    <n v="0.4"/>
    <n v="0.71540001730569014"/>
    <n v="0.778999499938549"/>
    <d v="2019-11-12T00:00:00"/>
  </r>
  <r>
    <x v="323"/>
    <n v="22368860"/>
    <n v="5648137"/>
    <n v="2281847"/>
    <n v="1649091"/>
    <n v="1338732"/>
    <n v="5.9848020864719971E-2"/>
    <n v="-1.6965332095788321E-2"/>
    <n v="4.0403967113556316E-2"/>
    <n v="-5.5141409677109565E-2"/>
    <n v="0.25249999329424921"/>
    <n v="0.40399993838676362"/>
    <n v="0.72270007585959972"/>
    <n v="0.81179995524807302"/>
    <d v="2019-11-13T00:00:00"/>
  </r>
  <r>
    <x v="324"/>
    <n v="21282993"/>
    <n v="5054710"/>
    <n v="2102759"/>
    <n v="1550364"/>
    <n v="1220447"/>
    <n v="5.7343767392114449E-2"/>
    <n v="-9.5681832159261737E-2"/>
    <n v="2.0833344325254632E-2"/>
    <n v="-0.11413731364380297"/>
    <n v="0.2374999606493316"/>
    <n v="0.41599992877929692"/>
    <n v="0.73729989979831256"/>
    <n v="0.78720029618850795"/>
    <d v="2019-11-14T00:00:00"/>
  </r>
  <r>
    <x v="325"/>
    <n v="22803207"/>
    <n v="5529777"/>
    <n v="2300387"/>
    <n v="1763247"/>
    <n v="1518155"/>
    <n v="6.6576381120427491E-2"/>
    <n v="0.14641762191714625"/>
    <n v="5.0000004604615844E-2"/>
    <n v="9.1826306587758255E-2"/>
    <n v="0.24249996941219715"/>
    <n v="0.41599995804532441"/>
    <n v="0.76650015845159969"/>
    <n v="0.86099962172060973"/>
    <d v="2019-11-15T00:00:00"/>
  </r>
  <r>
    <x v="326"/>
    <n v="45787545"/>
    <n v="9519230"/>
    <n v="3268903"/>
    <n v="2133940"/>
    <n v="1631184"/>
    <n v="3.5625059172751015E-2"/>
    <n v="5.4412811318888643E-2"/>
    <n v="-2.8571418872685217E-2"/>
    <n v="8.5424964342455612E-2"/>
    <n v="0.20789998677587979"/>
    <n v="0.34339993886060111"/>
    <n v="0.65280003719902369"/>
    <n v="0.76440012371481858"/>
    <d v="2019-11-16T00:00:00"/>
  </r>
  <r>
    <x v="327"/>
    <n v="46236443"/>
    <n v="9709653"/>
    <n v="3301282"/>
    <n v="2177525"/>
    <n v="1647515"/>
    <n v="3.5632390666384087E-2"/>
    <n v="1.3547702422639891"/>
    <n v="5.1020374066121921E-2"/>
    <n v="1.2404609829743283"/>
    <n v="0.20999999935116115"/>
    <n v="0.33999999794019414"/>
    <n v="0.65959981607145346"/>
    <n v="0.75659980941665428"/>
    <d v="2019-11-17T00:00:00"/>
  </r>
  <r>
    <x v="328"/>
    <n v="22151687"/>
    <n v="5593301"/>
    <n v="2237320"/>
    <n v="1698573"/>
    <n v="1364973"/>
    <n v="6.1619370118402267E-2"/>
    <n v="-6.4550704753341459E-2"/>
    <n v="-2.8571422306645E-2"/>
    <n v="-3.7037498881522302E-2"/>
    <n v="0.2525000014671569"/>
    <n v="0.39999992848587979"/>
    <n v="0.75919984624461412"/>
    <n v="0.80359984528189254"/>
    <d v="2019-11-18T00:00:00"/>
  </r>
  <r>
    <x v="329"/>
    <n v="21065820"/>
    <n v="5424448"/>
    <n v="2191477"/>
    <n v="1519789"/>
    <n v="1258689"/>
    <n v="5.97502969264904E-2"/>
    <n v="5.0698941695590971E-2"/>
    <n v="-1.020406341364033E-2"/>
    <n v="6.1530869494502038E-2"/>
    <n v="0.25749996914432954"/>
    <n v="0.40400000147480442"/>
    <n v="0.69349986333418057"/>
    <n v="0.82819983563507826"/>
    <d v="2019-11-19T00:00:00"/>
  </r>
  <r>
    <x v="330"/>
    <n v="22803207"/>
    <n v="5985841"/>
    <n v="2442223"/>
    <n v="1729338"/>
    <n v="1347154"/>
    <n v="5.9077392052793276E-2"/>
    <n v="6.2910276291296974E-3"/>
    <n v="1.9417486578885645E-2"/>
    <n v="-1.2876429342059903E-2"/>
    <n v="0.26249996327270986"/>
    <n v="0.40799997861620446"/>
    <n v="0.70809995647408119"/>
    <n v="0.77899982536670098"/>
    <d v="2019-11-20T00:00:00"/>
  </r>
  <r>
    <x v="331"/>
    <n v="22803207"/>
    <n v="5472769"/>
    <n v="2123434"/>
    <n v="1519105"/>
    <n v="1295492"/>
    <n v="5.6811833528503247E-2"/>
    <n v="6.1489765635050153E-2"/>
    <n v="7.1428537867232134E-2"/>
    <n v="-9.2762280506242245E-3"/>
    <n v="0.23999997017963307"/>
    <n v="0.38799993202709632"/>
    <n v="0.71540014900392479"/>
    <n v="0.8527995102379361"/>
    <d v="2019-11-21T00:00:00"/>
  </r>
  <r>
    <x v="332"/>
    <n v="21717340"/>
    <n v="5537921"/>
    <n v="2170865"/>
    <n v="1584731"/>
    <n v="1364454"/>
    <n v="6.2827860133883806E-2"/>
    <n v="-0.1012419680467409"/>
    <n v="-4.7619051795569911E-2"/>
    <n v="-5.6304066449077927E-2"/>
    <n v="0.25499996776769163"/>
    <n v="0.39199999422165827"/>
    <n v="0.72999979270935778"/>
    <n v="0.86100038429234993"/>
    <d v="2019-11-22T00:00:00"/>
  </r>
  <r>
    <x v="333"/>
    <n v="47134238"/>
    <n v="10195135"/>
    <n v="3327692"/>
    <n v="2308087"/>
    <n v="1728295"/>
    <n v="3.6667506961712205E-2"/>
    <n v="5.9534056243808253E-2"/>
    <n v="2.9411754428234849E-2"/>
    <n v="2.9261643718434538E-2"/>
    <n v="0.21629998558584951"/>
    <n v="0.32639999372249606"/>
    <n v="0.69359994855293094"/>
    <n v="0.74879976361376321"/>
    <d v="2019-11-23T00:00:00"/>
  </r>
  <r>
    <x v="334"/>
    <n v="46685340"/>
    <n v="10196078"/>
    <n v="3501333"/>
    <n v="2452333"/>
    <n v="1989333"/>
    <n v="4.2611513592918031E-2"/>
    <n v="0.20747489400703478"/>
    <n v="9.7087489930292037E-3"/>
    <n v="0.19586457141979285"/>
    <n v="0.2183999945164799"/>
    <n v="0.34339998183615306"/>
    <n v="0.7003998191545906"/>
    <n v="0.81120019181734293"/>
    <d v="2019-11-24T00:00:00"/>
  </r>
  <r>
    <x v="335"/>
    <n v="21500167"/>
    <n v="5643793"/>
    <n v="2212367"/>
    <n v="1582727"/>
    <n v="1310814"/>
    <n v="6.0967619460816282E-2"/>
    <n v="-3.9677707910705906E-2"/>
    <n v="-2.9411712923870126E-2"/>
    <n v="-1.0577041867413484E-2"/>
    <n v="0.26249996104681417"/>
    <n v="0.39200002551475577"/>
    <n v="0.71539984098479137"/>
    <n v="0.82819968320499993"/>
    <d v="2019-11-25T00:00:00"/>
  </r>
  <r>
    <x v="336"/>
    <n v="20848646"/>
    <n v="5420648"/>
    <n v="2254989"/>
    <n v="1580296"/>
    <n v="1282884"/>
    <n v="6.1533204602351635E-2"/>
    <n v="1.9222381382533626E-2"/>
    <n v="-1.0309307224181552E-2"/>
    <n v="2.9839310724341761E-2"/>
    <n v="0.2600000019185898"/>
    <n v="0.41599989521547975"/>
    <n v="0.7007998708641151"/>
    <n v="0.81179981471825535"/>
    <d v="2019-11-26T00:00:00"/>
  </r>
  <r>
    <x v="337"/>
    <n v="22368860"/>
    <n v="5759981"/>
    <n v="2280952"/>
    <n v="1581840"/>
    <n v="1336022"/>
    <n v="5.9726870300945152E-2"/>
    <n v="-8.263346284092199E-3"/>
    <n v="-1.9047629488924911E-2"/>
    <n v="1.0993685157453914E-2"/>
    <n v="0.2574999798827477"/>
    <n v="0.3959999173608385"/>
    <n v="0.69349990705635189"/>
    <n v="0.84459995954078793"/>
    <d v="2019-11-27T00:00:00"/>
  </r>
  <r>
    <x v="338"/>
    <n v="22586034"/>
    <n v="5815903"/>
    <n v="2419415"/>
    <n v="1783835"/>
    <n v="1418862"/>
    <n v="6.2820325162000548E-2"/>
    <n v="9.5230229133024258E-2"/>
    <n v="-9.5237928177200892E-3"/>
    <n v="0.10576126944543618"/>
    <n v="0.25749996657226321"/>
    <n v="0.41599988858136044"/>
    <n v="0.73730013247003923"/>
    <n v="0.79539979874820266"/>
    <d v="2019-11-28T00:00:00"/>
  </r>
  <r>
    <x v="339"/>
    <n v="21065820"/>
    <n v="5108461"/>
    <n v="2125119"/>
    <n v="1582364"/>
    <n v="1336464"/>
    <n v="6.3442296573311643E-2"/>
    <n v="-2.0513699985488687E-2"/>
    <n v="-2.9999947507378666E-2"/>
    <n v="9.7796811497079528E-3"/>
    <n v="0.24249998338540821"/>
    <n v="0.41599984809515039"/>
    <n v="0.74460018474259559"/>
    <n v="0.8445995990808689"/>
    <d v="2019-11-29T00:00:00"/>
  </r>
  <r>
    <x v="340"/>
    <n v="43991955"/>
    <n v="9145927"/>
    <n v="3140711"/>
    <n v="2157040"/>
    <n v="1665666"/>
    <n v="3.7862968354100197E-2"/>
    <n v="-3.623744788939387E-2"/>
    <n v="-6.6666636964265225E-2"/>
    <n v="3.2602745358070839E-2"/>
    <n v="0.20789998989587982"/>
    <n v="0.34339996372155607"/>
    <n v="0.68679989976791878"/>
    <n v="0.77219986648369987"/>
    <d v="2019-11-30T00:00:00"/>
  </r>
  <r>
    <x v="341"/>
    <n v="43991955"/>
    <n v="9238310"/>
    <n v="3078205"/>
    <n v="2093179"/>
    <n v="1632680"/>
    <n v="3.711314943834617E-2"/>
    <n v="-0.17928270430340221"/>
    <n v="-5.769228750807609E-2"/>
    <n v="-0.12903470660769212"/>
    <n v="0.20999998749771406"/>
    <n v="0.33320001169044988"/>
    <n v="0.67999987005413864"/>
    <n v="0.78000018154204676"/>
    <d v="2019-12-01T00:00:00"/>
  </r>
  <r>
    <x v="342"/>
    <n v="22586034"/>
    <n v="5533578"/>
    <n v="2257699"/>
    <n v="1582196"/>
    <n v="1245504"/>
    <n v="5.5144874040302959E-2"/>
    <n v="-4.9824002490055808E-2"/>
    <n v="5.050500540321412E-2"/>
    <n v="-9.5505540022857272E-2"/>
    <n v="0.24499998538920112"/>
    <n v="0.40799985109092163"/>
    <n v="0.70080023953591686"/>
    <n v="0.78719956313882733"/>
    <d v="2019-12-02T00:00:00"/>
  </r>
  <r>
    <x v="343"/>
    <n v="21500167"/>
    <n v="5213790"/>
    <n v="2106371"/>
    <n v="1522274"/>
    <n v="1235782"/>
    <n v="5.7477786102777713E-2"/>
    <n v="-3.671571241047511E-2"/>
    <n v="3.1250040470256035E-2"/>
    <n v="-6.5906180667517744E-2"/>
    <n v="0.24249997686064484"/>
    <n v="0.40399996931215104"/>
    <n v="0.72269984727286884"/>
    <n v="0.81179997819052285"/>
    <d v="2019-12-03T00:00:00"/>
  </r>
  <r>
    <x v="344"/>
    <n v="22586034"/>
    <n v="5477113"/>
    <n v="2212753"/>
    <n v="1566850"/>
    <n v="1246273"/>
    <n v="5.5178921629180228E-2"/>
    <n v="-6.7176289013204826E-2"/>
    <n v="9.7087656419474477E-3"/>
    <n v="-7.6145772394388356E-2"/>
    <n v="0.24249998915258872"/>
    <n v="0.40399988095918415"/>
    <n v="0.70809981954605872"/>
    <n v="0.79540032549382522"/>
    <d v="2019-12-04T00:00:00"/>
  </r>
  <r>
    <x v="345"/>
    <n v="21934513"/>
    <n v="5648137"/>
    <n v="2259254"/>
    <n v="1682241"/>
    <n v="1379437"/>
    <n v="6.2888882009826244E-2"/>
    <n v="-2.7786352724930241E-2"/>
    <n v="-2.8846191309743974E-2"/>
    <n v="1.0913163478365462E-3"/>
    <n v="0.25749999555495034"/>
    <n v="0.39999985836037616"/>
    <n v="0.74460020874146948"/>
    <n v="0.81999963144400834"/>
    <d v="2019-12-05T00:00:00"/>
  </r>
  <r>
    <x v="346"/>
    <n v="22803207"/>
    <n v="5928833"/>
    <n v="2276672"/>
    <n v="1661970"/>
    <n v="1308303"/>
    <n v="5.7373640470833771E-2"/>
    <n v="-2.1071274647128546E-2"/>
    <n v="8.247417297186499E-2"/>
    <n v="-9.5656311802413296E-2"/>
    <n v="0.25999996404014575"/>
    <n v="0.38400002158940894"/>
    <n v="0.72999975402693051"/>
    <n v="0.78720012996624489"/>
    <d v="2019-12-06T00:00:00"/>
  </r>
  <r>
    <x v="347"/>
    <n v="45787545"/>
    <n v="9230769"/>
    <n v="3232615"/>
    <n v="2220160"/>
    <n v="1783676"/>
    <n v="3.8955484510034333E-2"/>
    <n v="7.0848537461892125E-2"/>
    <n v="4.0816303799183329E-2"/>
    <n v="2.8854477169268922E-2"/>
    <n v="0.20159999842751997"/>
    <n v="0.35019996708833251"/>
    <n v="0.68680000556824738"/>
    <n v="0.80339975497261462"/>
    <d v="2019-12-07T00:00:00"/>
  </r>
  <r>
    <x v="348"/>
    <n v="43094160"/>
    <n v="8687782"/>
    <n v="2806153"/>
    <n v="1812775"/>
    <n v="1385685"/>
    <n v="3.2154820978062923E-2"/>
    <n v="-0.1512819413479678"/>
    <n v="-2.0408208728164068E-2"/>
    <n v="-0.13360031512605031"/>
    <n v="0.20159998477751973"/>
    <n v="0.3229999325489521"/>
    <n v="0.64600005773028057"/>
    <n v="0.76439988415550741"/>
    <d v="2019-12-08T00:00:00"/>
  </r>
  <r>
    <x v="349"/>
    <n v="21282993"/>
    <n v="5427163"/>
    <n v="2214282"/>
    <n v="1584097"/>
    <n v="1324939"/>
    <n v="6.2253415203397382E-2"/>
    <n v="6.3777394532654963E-2"/>
    <n v="-5.7692294069183969E-2"/>
    <n v="0.12890665337088447"/>
    <n v="0.25499998989803735"/>
    <n v="0.40799990713380085"/>
    <n v="0.71539984518683708"/>
    <n v="0.83640016993908828"/>
    <d v="2019-12-09T00:00:00"/>
  </r>
  <r>
    <x v="350"/>
    <n v="21065820"/>
    <n v="5108461"/>
    <n v="2022950"/>
    <n v="1402916"/>
    <n v="1104375"/>
    <n v="5.2424970876994104E-2"/>
    <n v="-0.10633509793798579"/>
    <n v="-2.0202030068046883E-2"/>
    <n v="-8.7909009173535724E-2"/>
    <n v="0.24249998338540821"/>
    <n v="0.39599989116095824"/>
    <n v="0.69350008650732842"/>
    <n v="0.7871996612769403"/>
    <d v="2019-12-10T00:00:00"/>
  </r>
  <r>
    <x v="351"/>
    <n v="22368860"/>
    <n v="5424448"/>
    <n v="2104686"/>
    <n v="1597877"/>
    <n v="1284054"/>
    <n v="5.7403640596793933E-2"/>
    <n v="3.0315187763836571E-2"/>
    <n v="-9.6154118616319506E-3"/>
    <n v="4.0318275564798389E-2"/>
    <n v="0.24249997541224722"/>
    <n v="0.3880000324456977"/>
    <n v="0.75919970960038696"/>
    <n v="0.8036000267855411"/>
    <d v="2019-12-11T00:00:00"/>
  </r>
  <r>
    <x v="352"/>
    <n v="21065820"/>
    <n v="5213790"/>
    <n v="2064661"/>
    <n v="1507202"/>
    <n v="1211187"/>
    <n v="5.7495364528890876E-2"/>
    <n v="-0.12197005010014961"/>
    <n v="-3.9603891784959377E-2"/>
    <n v="-8.5762654837664987E-2"/>
    <n v="0.247499978638382"/>
    <n v="0.39600003068784895"/>
    <n v="0.7299997432992632"/>
    <n v="0.80359965021277835"/>
    <d v="2019-12-12T00:00:00"/>
  </r>
  <r>
    <x v="353"/>
    <n v="22151687"/>
    <n v="5261025"/>
    <n v="2062322"/>
    <n v="1430220"/>
    <n v="1231419"/>
    <n v="5.5590303348002343E-2"/>
    <n v="-5.8766203241909509E-2"/>
    <n v="-2.8571422306645E-2"/>
    <n v="-3.1082865026457518E-2"/>
    <n v="0.23749997009257129"/>
    <n v="0.39200003801540573"/>
    <n v="0.69349985113866797"/>
    <n v="0.8609997063388849"/>
    <d v="2019-12-13T00:00:00"/>
  </r>
  <r>
    <x v="354"/>
    <n v="46236443"/>
    <n v="9321266"/>
    <n v="3042461"/>
    <n v="1965430"/>
    <n v="1502374"/>
    <n v="3.2493286734881402E-2"/>
    <n v="-0.15770913551564303"/>
    <n v="9.8039108627445692E-3"/>
    <n v="-0.16588672574431385"/>
    <n v="0.20159998034450877"/>
    <n v="0.32639997614058003"/>
    <n v="0.64600006376416985"/>
    <n v="0.7643996479141969"/>
    <d v="2019-12-14T00:00:00"/>
  </r>
  <r>
    <x v="355"/>
    <n v="43094160"/>
    <n v="9140271"/>
    <n v="3263076"/>
    <n v="2107947"/>
    <n v="1677083"/>
    <n v="3.8916711684367444E-2"/>
    <n v="0.21029166080314066"/>
    <n v="0"/>
    <n v="0.21029166080314066"/>
    <n v="0.21209999220311987"/>
    <n v="0.35699991827375799"/>
    <n v="0.64599997057990677"/>
    <n v="0.79560017400817007"/>
    <d v="2019-12-15T00:00:00"/>
  </r>
  <r>
    <x v="356"/>
    <n v="21500167"/>
    <n v="5106289"/>
    <n v="1940390"/>
    <n v="1430649"/>
    <n v="1196595"/>
    <n v="5.5655149097213988E-2"/>
    <n v="-9.6867855803172809E-2"/>
    <n v="1.0204110399515187E-2"/>
    <n v="-0.10599042774802347"/>
    <n v="0.23749996918628585"/>
    <n v="0.38000003525064874"/>
    <n v="0.73729971809790817"/>
    <n v="0.83640012330068381"/>
    <d v="2019-12-16T00:00:00"/>
  </r>
  <r>
    <x v="357"/>
    <n v="21282993"/>
    <n v="5320748"/>
    <n v="2107016"/>
    <n v="1568884"/>
    <n v="1312214"/>
    <n v="6.1655519973154153E-2"/>
    <n v="0.18819603848330502"/>
    <n v="1.0309259753916944E-2"/>
    <n v="0.17607161132846216"/>
    <n v="0.24999998825353181"/>
    <n v="0.39599996090775208"/>
    <n v="0.74459994608488977"/>
    <n v="0.83639963184021249"/>
    <d v="2019-12-17T00:00:00"/>
  </r>
  <r>
    <x v="358"/>
    <n v="20631473"/>
    <n v="5261025"/>
    <n v="2167542"/>
    <n v="1582306"/>
    <n v="1258566"/>
    <n v="6.1002236728322792E-2"/>
    <n v="-1.9849632492091485E-2"/>
    <n v="-7.7669856905524637E-2"/>
    <n v="6.2689336322857558E-2"/>
    <n v="0.25499997019117343"/>
    <n v="0.41199994297689141"/>
    <n v="0.73000015685970565"/>
    <n v="0.79539987840531479"/>
    <d v="2019-12-18T00:00:00"/>
  </r>
  <r>
    <x v="359"/>
    <n v="20631473"/>
    <n v="5209447"/>
    <n v="2146292"/>
    <n v="1645132"/>
    <n v="1295048"/>
    <n v="6.2770506012828076E-2"/>
    <n v="6.9238688988570773E-2"/>
    <n v="-2.0618566978098496E-2"/>
    <n v="9.1748987542926042E-2"/>
    <n v="0.25250000327170047"/>
    <n v="0.41199996851873144"/>
    <n v="0.76649961887758045"/>
    <n v="0.78720005446371477"/>
    <d v="2019-12-19T00:00:00"/>
  </r>
  <r>
    <x v="360"/>
    <n v="22368860"/>
    <n v="5648137"/>
    <n v="2349625"/>
    <n v="1629465"/>
    <n v="1309438"/>
    <n v="5.8538432445819771E-2"/>
    <n v="6.335698896963593E-2"/>
    <n v="9.8039043079567456E-3"/>
    <n v="5.3033153630440921E-2"/>
    <n v="0.25249999329424921"/>
    <n v="0.41600000141639626"/>
    <n v="0.69350002659998933"/>
    <n v="0.80359995458632127"/>
    <d v="2019-12-20T00:00:00"/>
  </r>
  <r>
    <x v="361"/>
    <n v="45338648"/>
    <n v="9521116"/>
    <n v="3269551"/>
    <n v="2201061"/>
    <n v="1768333"/>
    <n v="3.9002773086661079E-2"/>
    <n v="0.17702582712427128"/>
    <n v="-1.9417454730133787E-2"/>
    <n v="0.2003332689885069"/>
    <n v="0.20999999823550097"/>
    <n v="0.34339997538103728"/>
    <n v="0.6731997757490249"/>
    <n v="0.80340026923379226"/>
    <d v="2019-12-21T00:00:00"/>
  </r>
  <r>
    <x v="362"/>
    <n v="43543058"/>
    <n v="8778280"/>
    <n v="3133846"/>
    <n v="2109705"/>
    <n v="1596202"/>
    <n v="3.6658013316382146E-2"/>
    <n v="-4.8227189709752039E-2"/>
    <n v="1.0416678752604991E-2"/>
    <n v="-5.8039291353914724E-2"/>
    <n v="0.2015999886824669"/>
    <n v="0.35700000455670133"/>
    <n v="0.67319995941089639"/>
    <n v="0.75659961937806475"/>
    <d v="2019-12-22T00:00:00"/>
  </r>
  <r>
    <x v="363"/>
    <n v="22151687"/>
    <n v="5316404"/>
    <n v="2041499"/>
    <n v="1415779"/>
    <n v="1172548"/>
    <n v="5.2932672802753128E-2"/>
    <n v="-2.0096189604669967E-2"/>
    <n v="3.0302975335167126E-2"/>
    <n v="-4.8916880802986507E-2"/>
    <n v="0.23999996027390599"/>
    <n v="0.38399997441879885"/>
    <n v="0.69349972740618537"/>
    <n v="0.82819988147867707"/>
    <d v="2019-12-23T00:00:00"/>
  </r>
  <r>
    <x v="364"/>
    <n v="21934513"/>
    <n v="5319119"/>
    <n v="2106371"/>
    <n v="1491521"/>
    <n v="1284200"/>
    <n v="5.854700307228157E-2"/>
    <n v="-2.1348651972925126E-2"/>
    <n v="3.06121902409211E-2"/>
    <n v="-5.0417495501231424E-2"/>
    <n v="0.24249998164992312"/>
    <n v="0.39599997668786879"/>
    <n v="0.70809985515372176"/>
    <n v="0.86100028092128778"/>
    <d v="2019-12-24T00:00:00"/>
  </r>
  <r>
    <x v="365"/>
    <n v="21717340"/>
    <n v="5375041"/>
    <n v="2042515"/>
    <n v="1520857"/>
    <n v="1284516"/>
    <n v="5.914702260958294E-2"/>
    <n v="2.0618704144240274E-2"/>
    <n v="5.2631533028763E-2"/>
    <n v="-3.0412231062971751E-2"/>
    <n v="0.24749997006999935"/>
    <n v="0.37999989209384638"/>
    <n v="0.74460016205511348"/>
    <n v="0.84460011690776982"/>
    <d v="2019-12-25T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x v="0"/>
    <x v="0"/>
    <x v="0"/>
    <n v="2104462"/>
    <n v="1505532"/>
    <n v="1271572.67328"/>
    <n v="6.0990659694639161E-2"/>
    <s v="-"/>
    <s v="-"/>
    <s v="-"/>
    <n v="0.2449999870495187"/>
    <n v="0.41199995771271192"/>
    <n v="0.71539994544924068"/>
    <n v="0.84460022987223116"/>
    <s v="-"/>
  </r>
  <r>
    <x v="1"/>
    <x v="1"/>
    <x v="1"/>
    <n v="2171516"/>
    <n v="1569355"/>
    <n v="1261133"/>
    <n v="5.749537270328272E-2"/>
    <s v="-"/>
    <s v="-"/>
    <s v="-"/>
    <n v="0.24750000148168322"/>
    <n v="0.39999985263756649"/>
    <n v="0.72270017812440712"/>
    <n v="0.80359956797537846"/>
    <s v="-"/>
  </r>
  <r>
    <x v="2"/>
    <x v="0"/>
    <x v="2"/>
    <n v="2001470"/>
    <n v="1402630"/>
    <n v="1138655"/>
    <n v="5.4615297319547756E-2"/>
    <s v="-"/>
    <s v="-"/>
    <s v="-"/>
    <n v="0.24999997601762725"/>
    <n v="0.38400003376718411"/>
    <n v="0.70079991206463255"/>
    <n v="0.81179997575982266"/>
    <s v="-"/>
  </r>
  <r>
    <x v="3"/>
    <x v="2"/>
    <x v="3"/>
    <n v="2303123"/>
    <n v="1597216"/>
    <n v="1296620"/>
    <n v="5.9704365267569601E-2"/>
    <s v="-"/>
    <s v="-"/>
    <s v="-"/>
    <n v="0.2624999654653839"/>
    <n v="0.40399989404997649"/>
    <n v="0.69350008662151352"/>
    <n v="0.811800032055777"/>
    <s v="-"/>
  </r>
  <r>
    <x v="4"/>
    <x v="3"/>
    <x v="4"/>
    <n v="2924294"/>
    <n v="2087946"/>
    <n v="1596026"/>
    <n v="3.7425633885761242E-2"/>
    <s v="-"/>
    <s v="-"/>
    <s v="-"/>
    <n v="0.20579999705946239"/>
    <n v="0.3331999072512119"/>
    <n v="0.714000028724882"/>
    <n v="0.76440003716571214"/>
    <s v="-"/>
  </r>
  <r>
    <x v="5"/>
    <x v="4"/>
    <x v="5"/>
    <n v="3014461"/>
    <n v="2049833"/>
    <n v="1582881"/>
    <n v="3.6352086249890857E-2"/>
    <s v="-"/>
    <s v="-"/>
    <s v="-"/>
    <n v="0.2015999886824669"/>
    <n v="0.34339995990102845"/>
    <n v="0.67999984076755349"/>
    <n v="0.77219997921781924"/>
    <s v="-"/>
  </r>
  <r>
    <x v="6"/>
    <x v="5"/>
    <x v="6"/>
    <n v="2079652"/>
    <n v="1442239"/>
    <n v="1123504"/>
    <n v="4.9269561075334707E-2"/>
    <s v="-"/>
    <s v="-"/>
    <s v="-"/>
    <n v="0.23749997094706898"/>
    <n v="0.3839999586392383"/>
    <n v="0.69350016252719204"/>
    <n v="0.77899987450068953"/>
    <s v="-"/>
  </r>
  <r>
    <x v="7"/>
    <x v="2"/>
    <x v="7"/>
    <n v="2085733"/>
    <n v="1583488"/>
    <n v="1311445"/>
    <n v="6.0386999512831684E-2"/>
    <n v="3.1356703048005974E-2"/>
    <n v="4.1666640685761536E-2"/>
    <n v="-9.8975840699184747E-3"/>
    <n v="0.24499998618615354"/>
    <n v="0.39199995940420407"/>
    <n v="0.75919976334458916"/>
    <n v="0.82820015055371432"/>
    <d v="2019-01-01T00:00:00"/>
  </r>
  <r>
    <x v="8"/>
    <x v="6"/>
    <x v="8"/>
    <n v="2372437"/>
    <n v="1766516"/>
    <n v="1506485"/>
    <n v="6.6699846462641474E-2"/>
    <n v="0.1945488699447242"/>
    <n v="2.9703010019234144E-2"/>
    <n v="0.16009068776474278"/>
    <n v="0.25999996280887561"/>
    <n v="0.40400005585481019"/>
    <n v="0.74459975122627076"/>
    <n v="0.85280008785654926"/>
    <d v="2019-01-02T00:00:00"/>
  </r>
  <r>
    <x v="9"/>
    <x v="7"/>
    <x v="9"/>
    <n v="1063191"/>
    <n v="760607"/>
    <n v="623698"/>
    <n v="5.8609992429635833E-2"/>
    <n v="-0.4522502426107996"/>
    <n v="-0.48958332783737268"/>
    <n v="7.3142421741578811E-2"/>
    <n v="0.25749997932621504"/>
    <n v="0.3879997153476864"/>
    <n v="0.71540014917357275"/>
    <n v="0.82000034183224713"/>
    <d v="2019-01-03T00:00:00"/>
  </r>
  <r>
    <x v="10"/>
    <x v="8"/>
    <x v="10"/>
    <n v="2000427"/>
    <n v="1431105"/>
    <n v="1126566"/>
    <n v="5.4604244689654489E-2"/>
    <n v="-0.13115176381669258"/>
    <n v="-4.9999958558456847E-2"/>
    <n v="-8.5422909280729042E-2"/>
    <n v="0.23999997479578894"/>
    <n v="0.40399991679378167"/>
    <n v="0.71539976215078083"/>
    <n v="0.78720010062154766"/>
    <d v="2019-01-04T00:00:00"/>
  </r>
  <r>
    <x v="11"/>
    <x v="3"/>
    <x v="11"/>
    <n v="3075320"/>
    <n v="2133042"/>
    <n v="1680410"/>
    <n v="3.9404376518911377E-2"/>
    <n v="5.2871319138911188E-2"/>
    <n v="0"/>
    <n v="5.2871319138911188E-2"/>
    <n v="0.21209999338027297"/>
    <n v="0.33999995577696557"/>
    <n v="0.69360001560813178"/>
    <n v="0.78779977140628266"/>
    <d v="2019-01-05T00:00:00"/>
  </r>
  <r>
    <x v="12"/>
    <x v="9"/>
    <x v="12"/>
    <n v="3300951"/>
    <n v="2199754"/>
    <n v="1630017"/>
    <n v="3.5253944599501305E-2"/>
    <n v="2.9778612542572747E-2"/>
    <n v="6.1855672233937842E-2"/>
    <n v="-3.0208490451984704E-2"/>
    <n v="0.21209998788185327"/>
    <n v="0.33659992725417975"/>
    <n v="0.66640007682634494"/>
    <n v="0.74099967541825129"/>
    <d v="2019-01-06T00:00:00"/>
  </r>
  <r>
    <x v="13"/>
    <x v="10"/>
    <x v="13"/>
    <n v="2084252"/>
    <n v="1445428"/>
    <n v="1197104"/>
    <n v="5.6826840825564828E-2"/>
    <n v="6.550933508024892E-2"/>
    <n v="-7.6190430248730401E-2"/>
    <n v="0.15338638269325777"/>
    <n v="0.25499999525297379"/>
    <n v="0.38799996425768424"/>
    <n v="0.69349963440121443"/>
    <n v="0.82820036695013521"/>
    <d v="2019-01-07T00:00:00"/>
  </r>
  <r>
    <x v="14"/>
    <x v="11"/>
    <x v="14"/>
    <n v="2042103"/>
    <n v="1475828"/>
    <n v="1198077"/>
    <n v="5.6292693419576843E-2"/>
    <n v="-8.6445104445859289E-2"/>
    <n v="-1.9999965004919074E-2"/>
    <n v="-6.7801118225535251E-2"/>
    <n v="0.2374999606493316"/>
    <n v="0.40400003165364579"/>
    <n v="0.72270007928101565"/>
    <n v="0.81179988453939078"/>
    <d v="2019-01-08T00:00:00"/>
  </r>
  <r>
    <x v="15"/>
    <x v="10"/>
    <x v="15"/>
    <n v="2278268"/>
    <n v="1663135"/>
    <n v="1391046"/>
    <n v="6.6033318427670989E-2"/>
    <n v="-7.6628044753183744E-2"/>
    <n v="-6.7307661655664042E-2"/>
    <n v="-9.992947065385005E-3"/>
    <n v="0.26249996439730333"/>
    <n v="0.41199997757594925"/>
    <n v="0.72999971908484862"/>
    <n v="0.83639993145475267"/>
    <d v="2019-01-09T00:00:00"/>
  </r>
  <r>
    <x v="16"/>
    <x v="12"/>
    <x v="16"/>
    <n v="2168884"/>
    <n v="1535787"/>
    <n v="1284532"/>
    <n v="5.7425009589223593E-2"/>
    <n v="1.0595416371384867"/>
    <n v="1.102040728108153"/>
    <n v="-2.0218102601444077E-2"/>
    <n v="0.25249999329424921"/>
    <n v="0.38399989235388587"/>
    <n v="0.70810011047156052"/>
    <n v="0.83639983930063222"/>
    <d v="2019-01-10T00:00:00"/>
  </r>
  <r>
    <x v="17"/>
    <x v="13"/>
    <x v="17"/>
    <n v="2395926"/>
    <n v="1661575"/>
    <n v="1307991"/>
    <n v="5.9047015245385151E-2"/>
    <n v="0.16104249551291261"/>
    <n v="7.3684175322051626E-2"/>
    <n v="8.136309880269077E-2"/>
    <n v="0.25999997201116104"/>
    <n v="0.4159999638853652"/>
    <n v="0.69350013314267633"/>
    <n v="0.7871994944555617"/>
    <d v="2019-01-11T00:00:00"/>
  </r>
  <r>
    <x v="18"/>
    <x v="3"/>
    <x v="18"/>
    <n v="2894455"/>
    <n v="2046958"/>
    <n v="1612594"/>
    <n v="3.7814141279888462E-2"/>
    <n v="-4.0356817681399204E-2"/>
    <n v="0"/>
    <n v="-4.0356817681399204E-2"/>
    <n v="0.20369999828585886"/>
    <n v="0.33319998986973398"/>
    <n v="0.7071998009988063"/>
    <n v="0.78780023820713474"/>
    <d v="2019-01-12T00:00:00"/>
  </r>
  <r>
    <x v="19"/>
    <x v="14"/>
    <x v="19"/>
    <n v="3267000"/>
    <n v="2310422"/>
    <n v="1820150"/>
    <n v="4.0956684607291405E-2"/>
    <n v="0.11664479572912434"/>
    <n v="-3.8834952716191973E-2"/>
    <n v="0.16176175666511861"/>
    <n v="0.20789999237863413"/>
    <n v="0.35360001506615307"/>
    <n v="0.70719987756351388"/>
    <n v="0.78779980453787235"/>
    <d v="2019-01-13T00:00:00"/>
  </r>
  <r>
    <x v="20"/>
    <x v="13"/>
    <x v="17"/>
    <n v="2395926"/>
    <n v="1818987"/>
    <n v="1476653"/>
    <n v="6.6660972593193465E-2"/>
    <n v="0.23352106416819263"/>
    <n v="5.154634623984955E-2"/>
    <n v="0.17305434588235169"/>
    <n v="0.25999997201116104"/>
    <n v="0.4159999638853652"/>
    <n v="0.75919999198639687"/>
    <n v="0.81179964452742104"/>
    <d v="2019-01-14T00:00:00"/>
  </r>
  <r>
    <x v="21"/>
    <x v="15"/>
    <x v="20"/>
    <n v="3751088"/>
    <n v="2656145"/>
    <n v="2221600"/>
    <n v="5.9130715665311848E-2"/>
    <n v="0.85430485686646174"/>
    <n v="0.76530616559927278"/>
    <n v="5.041546377221362E-2"/>
    <n v="0.25999998722418821"/>
    <n v="0.38399997379320527"/>
    <n v="0.70809988995192863"/>
    <n v="0.83640012122832152"/>
    <d v="2019-01-15T00:00:00"/>
  </r>
  <r>
    <x v="22"/>
    <x v="16"/>
    <x v="1"/>
    <n v="2258377"/>
    <n v="1648615"/>
    <n v="1392420"/>
    <n v="6.4763217885702939E-2"/>
    <n v="9.8774591206907125E-4"/>
    <n v="2.0618566978098496E-2"/>
    <n v="-1.9234237688042999E-2"/>
    <n v="0.25249999220936281"/>
    <n v="0.41599991305616424"/>
    <n v="0.7299999070128681"/>
    <n v="0.84459986109552565"/>
    <d v="2019-01-16T00:00:00"/>
  </r>
  <r>
    <x v="23"/>
    <x v="8"/>
    <x v="21"/>
    <n v="1861990"/>
    <n v="1332067"/>
    <n v="1059526"/>
    <n v="5.1354840248197496E-2"/>
    <n v="-0.17516574129721951"/>
    <n v="-7.7669856905524637E-2"/>
    <n v="-0.10570602224444781"/>
    <n v="0.23749995940667931"/>
    <n v="0.37999997551007414"/>
    <n v="0.71539965305936126"/>
    <n v="0.79539993108454754"/>
    <d v="2019-01-17T00:00:00"/>
  </r>
  <r>
    <x v="24"/>
    <x v="8"/>
    <x v="14"/>
    <n v="2021884"/>
    <n v="1520254"/>
    <n v="1234142"/>
    <n v="5.9818414322622526E-2"/>
    <n v="-5.6459868607658614E-2"/>
    <n v="-6.8627420442282427E-2"/>
    <n v="1.3064150220491788E-2"/>
    <n v="0.24499995710437156"/>
    <n v="0.4"/>
    <n v="0.75189971333667016"/>
    <n v="0.81179987028483402"/>
    <d v="2019-01-18T00:00:00"/>
  </r>
  <r>
    <x v="25"/>
    <x v="17"/>
    <x v="22"/>
    <n v="3568990"/>
    <n v="2378375"/>
    <n v="1762376"/>
    <n v="3.7390569462478637E-2"/>
    <n v="9.2882647461171253E-2"/>
    <n v="0.10526316159725235"/>
    <n v="-1.120141309767364E-2"/>
    <n v="0.21209998133416308"/>
    <n v="0.35699999529866999"/>
    <n v="0.66640001793224413"/>
    <n v="0.74100005255689283"/>
    <d v="2019-01-19T00:00:00"/>
  </r>
  <r>
    <x v="26"/>
    <x v="18"/>
    <x v="23"/>
    <n v="3400333"/>
    <n v="2358471"/>
    <n v="1784419"/>
    <n v="3.9357569727266679E-2"/>
    <n v="-1.9630799659368758E-2"/>
    <n v="2.0202043385712853E-2"/>
    <n v="-3.9044050937170782E-2"/>
    <n v="0.21209999468885796"/>
    <n v="0.35359997637351559"/>
    <n v="0.69360000917557196"/>
    <n v="0.75659993275304216"/>
    <d v="2019-01-20T00:00:00"/>
  </r>
  <r>
    <x v="27"/>
    <x v="11"/>
    <x v="24"/>
    <n v="2043805"/>
    <n v="1536737"/>
    <n v="1310529"/>
    <n v="6.157634877763668E-2"/>
    <n v="-0.11250036399885421"/>
    <n v="-3.9215662375119531E-2"/>
    <n v="-7.6275872039646142E-2"/>
    <n v="0.2474999639383427"/>
    <n v="0.38799990128219247"/>
    <n v="0.75190001003031115"/>
    <n v="0.8527997959312491"/>
    <d v="2019-01-21T00:00:00"/>
  </r>
  <r>
    <x v="28"/>
    <x v="12"/>
    <x v="25"/>
    <n v="1093389"/>
    <n v="790192"/>
    <n v="628519"/>
    <n v="2.8097945089736356E-2"/>
    <n v="-0.71708723442563915"/>
    <n v="-0.40462431699643209"/>
    <n v="-0.52481642115115479"/>
    <n v="0.11749999776474974"/>
    <n v="0.41599967431927592"/>
    <n v="0.72269978937048018"/>
    <n v="0.79540035839390932"/>
    <d v="2019-01-22T00:00:00"/>
  </r>
  <r>
    <x v="29"/>
    <x v="12"/>
    <x v="26"/>
    <n v="2303097"/>
    <n v="1614011"/>
    <n v="1283784"/>
    <n v="5.739157024542154E-2"/>
    <n v="-7.8019563062868946E-2"/>
    <n v="4.0403967113556316E-2"/>
    <n v="-0.11382460416483964"/>
    <n v="0.24750000670575076"/>
    <n v="0.41599983960386488"/>
    <n v="0.70080027024480518"/>
    <n v="0.7953997835206823"/>
    <d v="2019-01-23T00:00:00"/>
  </r>
  <r>
    <x v="30"/>
    <x v="0"/>
    <x v="27"/>
    <n v="2147827"/>
    <n v="1520876"/>
    <n v="1272061"/>
    <n v="6.1014082161498638E-2"/>
    <n v="0.20059441674862155"/>
    <n v="1.0526296911824717E-2"/>
    <n v="0.18808824770202981"/>
    <n v="0.25499996498573574"/>
    <n v="0.4039999593710335"/>
    <n v="0.70809986092920896"/>
    <n v="0.83640020619695488"/>
    <d v="2019-01-24T00:00:00"/>
  </r>
  <r>
    <x v="31"/>
    <x v="8"/>
    <x v="14"/>
    <n v="2082540"/>
    <n v="1565862"/>
    <n v="1322527"/>
    <n v="6.4102403158514176E-2"/>
    <n v="7.1616556279585408E-2"/>
    <n v="0"/>
    <n v="7.1616556279585408E-2"/>
    <n v="0.24499995710437156"/>
    <n v="0.4119998971256511"/>
    <n v="0.75190008355181648"/>
    <n v="0.84459997113411012"/>
    <d v="2019-01-25T00:00:00"/>
  </r>
  <r>
    <x v="32"/>
    <x v="4"/>
    <x v="28"/>
    <n v="2985548"/>
    <n v="2070776"/>
    <n v="1566749"/>
    <n v="3.598160239457688E-2"/>
    <n v="-0.11100185204519353"/>
    <n v="-7.6190478615162038E-2"/>
    <n v="-3.7682418004241769E-2"/>
    <n v="0.20789998258735065"/>
    <n v="0.32980002101053607"/>
    <n v="0.6935999689169291"/>
    <n v="0.7565999412780523"/>
    <d v="2019-01-26T00:00:00"/>
  </r>
  <r>
    <x v="33"/>
    <x v="19"/>
    <x v="29"/>
    <n v="3268269"/>
    <n v="2333544"/>
    <n v="1892971"/>
    <n v="4.2169337098112596E-2"/>
    <n v="6.0833246003320962E-2"/>
    <n v="-9.9010012363183186E-3"/>
    <n v="7.1441590279339273E-2"/>
    <n v="0.21630000167076002"/>
    <n v="0.33659997942253961"/>
    <n v="0.71399997980582386"/>
    <n v="0.81120004593870954"/>
    <d v="2019-01-27T00:00:00"/>
  </r>
  <r>
    <x v="34"/>
    <x v="11"/>
    <x v="14"/>
    <n v="2001665"/>
    <n v="1475828"/>
    <n v="1198077"/>
    <n v="5.6292693419576843E-2"/>
    <n v="-8.5806571239552931E-2"/>
    <n v="0"/>
    <n v="-8.5806571239552931E-2"/>
    <n v="0.2374999606493316"/>
    <n v="0.3959999683463542"/>
    <n v="0.73730019758551002"/>
    <n v="0.81179988453939078"/>
    <d v="2019-01-28T00:00:00"/>
  </r>
  <r>
    <x v="35"/>
    <x v="12"/>
    <x v="30"/>
    <n v="2372217"/>
    <n v="1679767"/>
    <n v="1349861"/>
    <n v="6.0345542866288224E-2"/>
    <n v="1.1476852728398028"/>
    <n v="0"/>
    <n v="1.1476852728398028"/>
    <n v="0.26249996647124618"/>
    <n v="0.40399994890855911"/>
    <n v="0.7081000599860805"/>
    <n v="0.80360014216257369"/>
    <d v="2019-01-29T00:00:00"/>
  </r>
  <r>
    <x v="36"/>
    <x v="8"/>
    <x v="31"/>
    <n v="2145673"/>
    <n v="1488024"/>
    <n v="1281189"/>
    <n v="6.2098765318404553E-2"/>
    <n v="-2.0213680806117074E-3"/>
    <n v="-7.7669856905524637E-2"/>
    <n v="8.2018928090899168E-2"/>
    <n v="0.26000000096939274"/>
    <n v="0.39999996271566424"/>
    <n v="0.69349989490476882"/>
    <n v="0.86100022580280966"/>
    <d v="2019-01-30T00:00:00"/>
  </r>
  <r>
    <x v="37"/>
    <x v="13"/>
    <x v="32"/>
    <n v="2193017"/>
    <n v="1616911"/>
    <n v="1378902"/>
    <n v="6.2248170985803472E-2"/>
    <n v="8.3990469010527091E-2"/>
    <n v="6.249998501101639E-2"/>
    <n v="2.0226294989381444E-2"/>
    <n v="0.2474999759611988"/>
    <n v="0.40000003647942872"/>
    <n v="0.73729980205351808"/>
    <n v="0.85280018504419852"/>
    <d v="2019-01-31T00:00:00"/>
  </r>
  <r>
    <x v="38"/>
    <x v="1"/>
    <x v="33"/>
    <n v="2104616"/>
    <n v="1490279"/>
    <n v="1246469"/>
    <n v="5.6826837231353164E-2"/>
    <n v="-5.7509600938203898E-2"/>
    <n v="6.315782994058794E-2"/>
    <n v="-0.11349911342902064"/>
    <n v="0.23750000740841615"/>
    <n v="0.40399988712813473"/>
    <n v="0.70810019499994303"/>
    <n v="0.83639976138696182"/>
    <d v="2019-02-01T00:00:00"/>
  </r>
  <r>
    <x v="39"/>
    <x v="20"/>
    <x v="34"/>
    <n v="3265096"/>
    <n v="2286873"/>
    <n v="1855111"/>
    <n v="4.2169323913883797E-2"/>
    <n v="0.1840511785869976"/>
    <n v="1.0309313154317934E-2"/>
    <n v="0.1719690371610445"/>
    <n v="0.20789998989587982"/>
    <n v="0.35700000666963555"/>
    <n v="0.70039992698530151"/>
    <n v="0.81119983488370362"/>
    <d v="2019-02-02T00:00:00"/>
  </r>
  <r>
    <x v="40"/>
    <x v="9"/>
    <x v="35"/>
    <n v="3366317"/>
    <n v="2197531"/>
    <n v="1799778"/>
    <n v="3.892552893828792E-2"/>
    <n v="-4.9231076440156785E-2"/>
    <n v="2.9999989529903681E-2"/>
    <n v="-7.6923385166750902E-2"/>
    <n v="0.21629998657119884"/>
    <n v="0.33659999228072718"/>
    <n v="0.65279978088813384"/>
    <n v="0.81900005051123281"/>
    <d v="2019-02-03T00:00:00"/>
  </r>
  <r>
    <x v="41"/>
    <x v="12"/>
    <x v="36"/>
    <n v="2125041"/>
    <n v="1582306"/>
    <n v="1297491"/>
    <n v="5.8004341750093655E-2"/>
    <n v="8.2977972200451333E-2"/>
    <n v="5.1020364054076506E-2"/>
    <n v="3.0406225507084272E-2"/>
    <n v="0.23749998882374873"/>
    <n v="0.39999988706103445"/>
    <n v="0.74460022183101404"/>
    <n v="0.82000005055912073"/>
    <d v="2019-02-04T00:00:00"/>
  </r>
  <r>
    <x v="42"/>
    <x v="5"/>
    <x v="37"/>
    <n v="2256149"/>
    <n v="1712868"/>
    <n v="1404552"/>
    <n v="6.1594494142863325E-2"/>
    <n v="4.0516023501679044E-2"/>
    <n v="1.9417486578885645E-2"/>
    <n v="2.0696661547025652E-2"/>
    <n v="0.25499996557501758"/>
    <n v="0.38800000068789781"/>
    <n v="0.75919985781080945"/>
    <n v="0.82000014011587585"/>
    <d v="2019-02-05T00:00:00"/>
  </r>
  <r>
    <x v="43"/>
    <x v="2"/>
    <x v="38"/>
    <n v="2259254"/>
    <n v="1682241"/>
    <n v="1393232"/>
    <n v="6.4152976377401652E-2"/>
    <n v="8.7452358707419409E-2"/>
    <n v="5.2631533028763E-2"/>
    <n v="3.3079740772048449E-2"/>
    <n v="0.25249998388384581"/>
    <n v="0.41199986578228864"/>
    <n v="0.74460020874146948"/>
    <n v="0.82820000225889157"/>
    <d v="2019-02-06T00:00:00"/>
  </r>
  <r>
    <x v="44"/>
    <x v="16"/>
    <x v="39"/>
    <n v="1981240"/>
    <n v="1402916"/>
    <n v="1184903"/>
    <n v="5.5111339367736073E-2"/>
    <n v="-0.14069092654880477"/>
    <n v="-2.9411712923870126E-2"/>
    <n v="-0.1146512661343102"/>
    <n v="0.24249997686064484"/>
    <n v="0.37999996164018879"/>
    <n v="0.70809997779168599"/>
    <n v="0.84460010435407396"/>
    <d v="2019-02-07T00:00:00"/>
  </r>
  <r>
    <x v="45"/>
    <x v="16"/>
    <x v="32"/>
    <n v="2214947"/>
    <n v="1633080"/>
    <n v="1285561"/>
    <n v="5.9793070444522596E-2"/>
    <n v="3.1362191919734883E-2"/>
    <n v="-1.9801900302222397E-2"/>
    <n v="5.2197752992891644E-2"/>
    <n v="0.25499997279090902"/>
    <n v="0.40400000583670859"/>
    <n v="0.73729980897962799"/>
    <n v="0.78720025963210616"/>
    <d v="2019-02-08T00:00:00"/>
  </r>
  <r>
    <x v="46"/>
    <x v="21"/>
    <x v="40"/>
    <n v="3334615"/>
    <n v="2290213"/>
    <n v="1768503"/>
    <n v="3.8624106184334629E-2"/>
    <n v="-4.6686155168073507E-2"/>
    <n v="4.0816303799183329E-2"/>
    <n v="-8.4071011828148912E-2"/>
    <n v="0.21419999696423994"/>
    <n v="0.33999997145097949"/>
    <n v="0.68679982546710794"/>
    <n v="0.77220022766441376"/>
    <d v="2019-02-09T00:00:00"/>
  </r>
  <r>
    <x v="47"/>
    <x v="18"/>
    <x v="41"/>
    <n v="3232000"/>
    <n v="2087872"/>
    <n v="1579683"/>
    <n v="3.4841863833257665E-2"/>
    <n v="-0.12229008244350137"/>
    <n v="-1.9417454730133787E-2"/>
    <n v="-0.10490968822811508"/>
    <n v="0.21839998404892885"/>
    <n v="0.32640002585346739"/>
    <n v="0.64600000000000002"/>
    <n v="0.75659954250068973"/>
    <d v="2019-02-10T00:00:00"/>
  </r>
  <r>
    <x v="48"/>
    <x v="2"/>
    <x v="42"/>
    <n v="2348730"/>
    <n v="1800301"/>
    <n v="1431960"/>
    <n v="6.5936251861415815E-2"/>
    <n v="0.10363771309396363"/>
    <n v="-2.9126207515823954E-2"/>
    <n v="0.13674683432312817"/>
    <n v="0.25749999769769227"/>
    <n v="0.4199999463539939"/>
    <n v="0.76649976795970587"/>
    <n v="0.79540032472347677"/>
    <d v="2019-02-11T00:00:00"/>
  </r>
  <r>
    <x v="49"/>
    <x v="1"/>
    <x v="16"/>
    <n v="948887"/>
    <n v="727321"/>
    <n v="620260"/>
    <n v="2.8277810407735061E-2"/>
    <n v="-0.55839299648571217"/>
    <n v="-3.8095258977849822E-2"/>
    <n v="-0.54090360183579034"/>
    <n v="0.25749999555495034"/>
    <n v="0.16799999716720751"/>
    <n v="0.76649906680142099"/>
    <n v="0.8528008953405718"/>
    <d v="2019-02-12T00:00:00"/>
  </r>
  <r>
    <x v="50"/>
    <x v="13"/>
    <x v="43"/>
    <n v="2105739"/>
    <n v="1537189"/>
    <n v="1222680"/>
    <n v="5.5195796148618387E-2"/>
    <n v="-0.12241464451003137"/>
    <n v="2.000001105107807E-2"/>
    <n v="-0.13962220826808736"/>
    <n v="0.24499998577986409"/>
    <n v="0.38799995504096707"/>
    <n v="0.7299997768004487"/>
    <n v="0.79539991503972507"/>
    <d v="2019-02-13T00:00:00"/>
  </r>
  <r>
    <x v="51"/>
    <x v="0"/>
    <x v="44"/>
    <n v="1921411"/>
    <n v="1444709"/>
    <n v="1149121"/>
    <n v="5.5117296346247138E-2"/>
    <n v="-3.019825251518482E-2"/>
    <n v="-3.0303068357704799E-2"/>
    <n v="1.0808988820465437E-4"/>
    <n v="0.23999999808141018"/>
    <n v="0.38399996002937842"/>
    <n v="0.75190003596315413"/>
    <n v="0.79539962719135826"/>
    <d v="2019-02-14T00:00:00"/>
  </r>
  <r>
    <x v="52"/>
    <x v="13"/>
    <x v="45"/>
    <n v="2304440"/>
    <n v="1749530"/>
    <n v="1377230"/>
    <n v="6.2172691407205237E-2"/>
    <n v="7.1306612443905903E-2"/>
    <n v="3.0302975335167126E-2"/>
    <n v="3.9797604387794561E-2"/>
    <n v="0.25749998182982631"/>
    <n v="0.40400002875145574"/>
    <n v="0.75919963201471941"/>
    <n v="0.78719999085468673"/>
    <d v="2019-02-15T00:00:00"/>
  </r>
  <r>
    <x v="53"/>
    <x v="22"/>
    <x v="46"/>
    <n v="2923076"/>
    <n v="1908184"/>
    <n v="1443732"/>
    <n v="3.3501801636230989E-2"/>
    <n v="-0.18364175802924843"/>
    <n v="-5.8823552536471535E-2"/>
    <n v="-0.13261936790607654"/>
    <n v="0.20999998607699977"/>
    <n v="0.32299992497049373"/>
    <n v="0.65279999562105129"/>
    <n v="0.75659999245355791"/>
    <d v="2019-02-16T00:00:00"/>
  </r>
  <r>
    <x v="54"/>
    <x v="14"/>
    <x v="47"/>
    <n v="3168000"/>
    <n v="2046528"/>
    <n v="1644180"/>
    <n v="3.699703963828057E-2"/>
    <n v="4.0829077732684294E-2"/>
    <n v="-1.9802002472636637E-2"/>
    <n v="6.1855927551318857E-2"/>
    <n v="0.201600000792064"/>
    <n v="0.35360000071434344"/>
    <n v="0.64600000000000002"/>
    <n v="0.80339970916596304"/>
    <d v="2019-02-17T00:00:00"/>
  </r>
  <r>
    <x v="55"/>
    <x v="10"/>
    <x v="48"/>
    <n v="2042541"/>
    <n v="1505966"/>
    <n v="1271939"/>
    <n v="6.0379277901358691E-2"/>
    <n v="-0.11174962987792958"/>
    <n v="-2.9999947507378666E-2"/>
    <n v="-8.427797764023226E-2"/>
    <n v="0.2399999620237902"/>
    <n v="0.40399988448901025"/>
    <n v="0.73730025492756324"/>
    <n v="0.84460007729258169"/>
    <d v="2019-02-18T00:00:00"/>
  </r>
  <r>
    <x v="56"/>
    <x v="12"/>
    <x v="49"/>
    <n v="2257912"/>
    <n v="1681241"/>
    <n v="1364832"/>
    <n v="6.1014821497385206E-2"/>
    <n v="1.2004191790539451"/>
    <n v="1.980199148273698E-2"/>
    <n v="1.157692572996929"/>
    <n v="0.24499996870649643"/>
    <n v="0.41199991971345001"/>
    <n v="0.74459987811748196"/>
    <n v="0.81180033082704983"/>
    <d v="2019-02-19T00:00:00"/>
  </r>
  <r>
    <x v="57"/>
    <x v="16"/>
    <x v="32"/>
    <n v="2105296"/>
    <n v="1613709"/>
    <n v="1323241"/>
    <n v="6.1545614971269758E-2"/>
    <n v="8.2246376811594191E-2"/>
    <n v="-2.9411712923870126E-2"/>
    <n v="0.11504171088598958"/>
    <n v="0.25499997279090902"/>
    <n v="0.38399997665316565"/>
    <n v="0.76649981760284536"/>
    <n v="0.81999976451764223"/>
    <d v="2019-02-20T00:00:00"/>
  </r>
  <r>
    <x v="58"/>
    <x v="6"/>
    <x v="17"/>
    <n v="2280737"/>
    <n v="1648289"/>
    <n v="1405660"/>
    <n v="6.2235804656984049E-2"/>
    <n v="0.22324803045110131"/>
    <n v="8.3333329336271023E-2"/>
    <n v="0.12915198644756454"/>
    <n v="0.25499997033565081"/>
    <n v="0.39599992221463276"/>
    <n v="0.72270016227210765"/>
    <n v="0.85279947873218831"/>
    <d v="2019-02-21T00:00:00"/>
  </r>
  <r>
    <x v="59"/>
    <x v="12"/>
    <x v="50"/>
    <n v="2442679"/>
    <n v="1872313"/>
    <n v="1458532"/>
    <n v="6.5203680473658474E-2"/>
    <n v="5.9032986501891482E-2"/>
    <n v="9.8039043079567456E-3"/>
    <n v="4.8751131692233107E-2"/>
    <n v="0.25999997317699697"/>
    <n v="0.41999995529499029"/>
    <n v="0.76649981434318626"/>
    <n v="0.77900009239908075"/>
    <d v="2019-02-22T00:00:00"/>
  </r>
  <r>
    <x v="60"/>
    <x v="23"/>
    <x v="51"/>
    <n v="3333333"/>
    <n v="1110666"/>
    <n v="900972"/>
    <n v="1.9298820571939712E-2"/>
    <n v="-0.37594234941110949"/>
    <n v="8.3333360405835055E-2"/>
    <n v="-0.42394678407179354"/>
    <n v="0.20999999143199985"/>
    <n v="0.33999998571999918"/>
    <n v="0.33319983331998332"/>
    <n v="0.81119976662651061"/>
    <d v="2019-02-23T00:00:00"/>
  </r>
  <r>
    <x v="61"/>
    <x v="20"/>
    <x v="52"/>
    <n v="2924923"/>
    <n v="2088395"/>
    <n v="1694106"/>
    <n v="3.8509450193791116E-2"/>
    <n v="3.03652884720651E-2"/>
    <n v="-1.0100976689217722E-2"/>
    <n v="4.0879231697923846E-2"/>
    <n v="0.20369999469221134"/>
    <n v="0.3264000055349971"/>
    <n v="0.71399999247843449"/>
    <n v="0.81119998850792119"/>
    <d v="2019-02-24T00:00:00"/>
  </r>
  <r>
    <x v="62"/>
    <x v="2"/>
    <x v="3"/>
    <n v="2371533"/>
    <n v="1765843"/>
    <n v="1375592"/>
    <n v="6.3340722206310721E-2"/>
    <n v="8.1492115581014435E-2"/>
    <n v="3.0927779261751054E-2"/>
    <n v="4.9047362073294742E-2"/>
    <n v="0.2624999654653839"/>
    <n v="0.4159999621105876"/>
    <n v="0.74459980105695345"/>
    <n v="0.77900017158943347"/>
    <d v="2019-02-25T00:00:00"/>
  </r>
  <r>
    <x v="63"/>
    <x v="2"/>
    <x v="53"/>
    <n v="2001252"/>
    <n v="1490132"/>
    <n v="1258566"/>
    <n v="5.7952124891906653E-2"/>
    <n v="-7.7860132236055479E-2"/>
    <n v="-2.9126207515823954E-2"/>
    <n v="-5.019594469533617E-2"/>
    <n v="0.24250000230230775"/>
    <n v="0.37999982910705588"/>
    <n v="0.74459988047482273"/>
    <n v="0.84460034413058704"/>
    <d v="2019-02-26T00:00:00"/>
  </r>
  <r>
    <x v="64"/>
    <x v="10"/>
    <x v="54"/>
    <n v="2002516"/>
    <n v="1417982"/>
    <n v="1104608"/>
    <n v="5.2436031448099336E-2"/>
    <n v="-0.16522538222440208"/>
    <n v="-2.0202030068046883E-2"/>
    <n v="-0.14801352667323064"/>
    <n v="0.24499995727676396"/>
    <n v="0.38799990312189686"/>
    <n v="0.70810020993590062"/>
    <n v="0.77900001551500653"/>
    <d v="2019-02-27T00:00:00"/>
  </r>
  <r>
    <x v="65"/>
    <x v="2"/>
    <x v="55"/>
    <n v="2042515"/>
    <n v="1446305"/>
    <n v="1221549"/>
    <n v="5.624763437879593E-2"/>
    <n v="-0.13097833046398133"/>
    <n v="-3.8461558896224046E-2"/>
    <n v="-9.6217447676498091E-2"/>
    <n v="0.23749998848846129"/>
    <n v="0.3959998588564112"/>
    <n v="0.70810006291263472"/>
    <n v="0.84459985964232998"/>
    <d v="2019-02-28T00:00:00"/>
  </r>
  <r>
    <x v="66"/>
    <x v="2"/>
    <x v="3"/>
    <n v="2394336"/>
    <n v="1730387"/>
    <n v="1390539"/>
    <n v="6.402897408246129E-2"/>
    <n v="-4.6617420803931608E-2"/>
    <n v="-2.9126207515823954E-2"/>
    <n v="-1.8015952207970032E-2"/>
    <n v="0.2624999654653839"/>
    <n v="0.41999992632614258"/>
    <n v="0.72270015570078716"/>
    <n v="0.80360000392975672"/>
    <d v="2019-03-01T00:00:00"/>
  </r>
  <r>
    <x v="67"/>
    <x v="23"/>
    <x v="56"/>
    <n v="3267000"/>
    <n v="2310422"/>
    <n v="1820150"/>
    <n v="3.8987613670586958E-2"/>
    <n v="1.0202070652584099"/>
    <n v="0"/>
    <n v="1.0202070652584103"/>
    <n v="0.20789999601587994"/>
    <n v="0.33660001224000047"/>
    <n v="0.70719987756351388"/>
    <n v="0.78779980453787235"/>
    <d v="2019-03-02T00:00:00"/>
  </r>
  <r>
    <x v="68"/>
    <x v="9"/>
    <x v="57"/>
    <n v="3502000"/>
    <n v="2262292"/>
    <n v="1711650"/>
    <n v="3.7019499964562587E-2"/>
    <n v="1.0355904530176874E-2"/>
    <n v="5.1020374066121921E-2"/>
    <n v="-3.8690508997938244E-2"/>
    <n v="0.21839999672985225"/>
    <n v="0.34680000740737882"/>
    <n v="0.64600000000000002"/>
    <n v="0.75659994377383644"/>
    <d v="2019-03-03T00:00:00"/>
  </r>
  <r>
    <x v="69"/>
    <x v="11"/>
    <x v="0"/>
    <n v="2104462"/>
    <n v="1459444"/>
    <n v="1220679"/>
    <n v="5.735466811458332E-2"/>
    <n v="-0.11261551390237801"/>
    <n v="-1.9999965004919074E-2"/>
    <n v="-9.4505617921909368E-2"/>
    <n v="0.23999998496452074"/>
    <n v="0.41199995771271192"/>
    <n v="0.69349981135321048"/>
    <n v="0.83640002631138977"/>
    <d v="2019-03-04T00:00:00"/>
  </r>
  <r>
    <x v="70"/>
    <x v="16"/>
    <x v="1"/>
    <n v="2149801"/>
    <n v="1600742"/>
    <n v="1299482"/>
    <n v="6.04405537873264E-2"/>
    <n v="3.2510015366695066E-2"/>
    <n v="-9.9999364563004844E-3"/>
    <n v="4.2939390057935123E-2"/>
    <n v="0.25249999220936281"/>
    <n v="0.39599988358367755"/>
    <n v="0.74460008158894708"/>
    <n v="0.81179977785302071"/>
    <d v="2019-03-05T00:00:00"/>
  </r>
  <r>
    <x v="71"/>
    <x v="2"/>
    <x v="3"/>
    <n v="2166304"/>
    <n v="1533960"/>
    <n v="1232690"/>
    <n v="5.6760634589687317E-2"/>
    <n v="0.11595244647875091"/>
    <n v="3.0927779261751054E-2"/>
    <n v="8.2473883361452227E-2"/>
    <n v="0.2624999654653839"/>
    <n v="0.37999993334270044"/>
    <n v="0.70810006351832433"/>
    <n v="0.80359983311168481"/>
    <d v="2019-03-06T00:00:00"/>
  </r>
  <r>
    <x v="72"/>
    <x v="5"/>
    <x v="6"/>
    <n v="2144641"/>
    <n v="1628211"/>
    <n v="1268377"/>
    <n v="5.5622746397030909E-2"/>
    <n v="3.8334933760332257E-2"/>
    <n v="5.0000004604615844E-2"/>
    <n v="-1.1109586894921697E-2"/>
    <n v="0.23749997094706898"/>
    <n v="0.39599993426593233"/>
    <n v="0.75919979148025241"/>
    <n v="0.77900038754190948"/>
    <d v="2019-03-07T00:00:00"/>
  </r>
  <r>
    <x v="73"/>
    <x v="16"/>
    <x v="58"/>
    <n v="2124216"/>
    <n v="1519664"/>
    <n v="1183818"/>
    <n v="5.5060874643438819E-2"/>
    <n v="-0.14866249706049239"/>
    <n v="-9.9999364563004844E-3"/>
    <n v="-0.14006314434263278"/>
    <n v="0.23749996918628585"/>
    <n v="0.41599995613252599"/>
    <n v="0.71539994049569344"/>
    <n v="0.77899983154170926"/>
    <d v="2019-03-08T00:00:00"/>
  </r>
  <r>
    <x v="74"/>
    <x v="3"/>
    <x v="59"/>
    <n v="3293333"/>
    <n v="2217072"/>
    <n v="1815781"/>
    <n v="4.2578726739239479E-2"/>
    <n v="-2.4003516193720209E-3"/>
    <n v="-8.6538474102115903E-2"/>
    <n v="9.2109075948952679E-2"/>
    <n v="0.21839998970108357"/>
    <n v="0.35359998282105171"/>
    <n v="0.67320006813765876"/>
    <n v="0.81899956338810831"/>
    <d v="2019-03-09T00:00:00"/>
  </r>
  <r>
    <x v="75"/>
    <x v="3"/>
    <x v="18"/>
    <n v="2894455"/>
    <n v="1968229"/>
    <n v="1504514"/>
    <n v="3.5279744903906445E-2"/>
    <n v="-0.12101539450238075"/>
    <n v="-7.7669905432383946E-2"/>
    <n v="-4.6995639117804022E-2"/>
    <n v="0.20369999828585886"/>
    <n v="0.33319998986973398"/>
    <n v="0.6799998618047266"/>
    <n v="0.76439987420163003"/>
    <d v="2019-03-10T00:00:00"/>
  </r>
  <r>
    <x v="76"/>
    <x v="12"/>
    <x v="60"/>
    <n v="2233307"/>
    <n v="1614011"/>
    <n v="1310254"/>
    <n v="5.8574911729967462E-2"/>
    <n v="7.3381290249115549E-2"/>
    <n v="5.1020364054076506E-2"/>
    <n v="2.1275401907066005E-2"/>
    <n v="0.23999998211799797"/>
    <n v="0.4160000342738398"/>
    <n v="0.72270001392553729"/>
    <n v="0.81179991957923459"/>
    <d v="2019-03-11T00:00:00"/>
  </r>
  <r>
    <x v="77"/>
    <x v="1"/>
    <x v="61"/>
    <n v="2418280"/>
    <n v="1835958"/>
    <n v="707578"/>
    <n v="3.2258660130726403E-2"/>
    <n v="-0.45549226537958976"/>
    <n v="2.0201937045509322E-2"/>
    <n v="-0.46627457709544307"/>
    <n v="0.26249996979645729"/>
    <n v="0.42000003820897847"/>
    <n v="0.75919992722100005"/>
    <n v="0.38539988387533919"/>
    <d v="2019-03-12T00:00:00"/>
  </r>
  <r>
    <x v="78"/>
    <x v="11"/>
    <x v="43"/>
    <n v="2149156"/>
    <n v="1600262"/>
    <n v="1377825"/>
    <n v="6.4738310067573676E-2"/>
    <n v="0.11773844194404104"/>
    <n v="-1.9999965004919074E-2"/>
    <n v="0.14054944127308611"/>
    <n v="0.25499998989803735"/>
    <n v="0.39599989902643423"/>
    <n v="0.74460020584824926"/>
    <n v="0.86099963630955434"/>
    <d v="2019-03-13T00:00:00"/>
  </r>
  <r>
    <x v="79"/>
    <x v="2"/>
    <x v="62"/>
    <n v="2128299"/>
    <n v="1475975"/>
    <n v="1234506"/>
    <n v="5.6844254406847247E-2"/>
    <n v="-2.6704205453110585E-2"/>
    <n v="-4.7619051795569911E-2"/>
    <n v="2.1960584274233863E-2"/>
    <n v="0.25"/>
    <n v="0.39199994106092184"/>
    <n v="0.6934998324953402"/>
    <n v="0.83640034553430787"/>
    <d v="2019-03-14T00:00:00"/>
  </r>
  <r>
    <x v="80"/>
    <x v="10"/>
    <x v="15"/>
    <n v="2123434"/>
    <n v="1612111"/>
    <n v="1361589"/>
    <n v="6.4634986912448691E-2"/>
    <n v="0.15016750885693586"/>
    <n v="-2.0202030068046883E-2"/>
    <n v="0.17388231354858696"/>
    <n v="0.26249996439730333"/>
    <n v="0.38399993345120426"/>
    <n v="0.75919995629720538"/>
    <n v="0.84460003064305122"/>
    <d v="2019-03-15T00:00:00"/>
  </r>
  <r>
    <x v="81"/>
    <x v="14"/>
    <x v="63"/>
    <n v="3268269"/>
    <n v="2289095"/>
    <n v="1874769"/>
    <n v="4.2185711421875723E-2"/>
    <n v="3.2486296530253478E-2"/>
    <n v="4.2105264638900852E-2"/>
    <n v="-9.2303210420231485E-3"/>
    <n v="0.21629998866133376"/>
    <n v="0.33999999583877588"/>
    <n v="0.70039981409119012"/>
    <n v="0.8190000851865038"/>
    <d v="2019-03-16T00:00:00"/>
  </r>
  <r>
    <x v="82"/>
    <x v="18"/>
    <x v="64"/>
    <n v="3300951"/>
    <n v="2289540"/>
    <n v="1839416"/>
    <n v="4.05705966353474E-2"/>
    <n v="0.22259812803337153"/>
    <n v="6.3157920407615809E-2"/>
    <n v="0.14996853706998059"/>
    <n v="0.20789997972590626"/>
    <n v="0.35019993838256785"/>
    <n v="0.69360011705717539"/>
    <n v="0.80339980956873436"/>
    <d v="2019-03-17T00:00:00"/>
  </r>
  <r>
    <x v="83"/>
    <x v="12"/>
    <x v="26"/>
    <n v="2258807"/>
    <n v="1632440"/>
    <n v="1351986"/>
    <n v="6.044054100208951E-2"/>
    <n v="3.1850312992747876E-2"/>
    <n v="0"/>
    <n v="3.1850312992747876E-2"/>
    <n v="0.24750000670575076"/>
    <n v="0.40799990173930462"/>
    <n v="0.72270008017506582"/>
    <n v="0.82819950503540707"/>
    <d v="2019-03-18T00:00:00"/>
  </r>
  <r>
    <x v="84"/>
    <x v="0"/>
    <x v="0"/>
    <n v="2043167"/>
    <n v="1476597"/>
    <n v="1259241"/>
    <n v="6.0399174123825596E-2"/>
    <n v="0.77964973472889199"/>
    <n v="-4.950491032145643E-2"/>
    <n v="0.87233982685769784"/>
    <n v="0.2449999870495187"/>
    <n v="0.39999996084510364"/>
    <n v="0.72270010234112048"/>
    <n v="0.85279937586220211"/>
    <d v="2019-03-19T00:00:00"/>
  </r>
  <r>
    <x v="85"/>
    <x v="0"/>
    <x v="2"/>
    <n v="2084864"/>
    <n v="1476292"/>
    <n v="1150032"/>
    <n v="5.5160992229423438E-2"/>
    <n v="-0.16532796254967064"/>
    <n v="-2.0408173813155628E-2"/>
    <n v="-0.14793895342886554"/>
    <n v="0.24999997601762725"/>
    <n v="0.39999992325639977"/>
    <n v="0.70809990483791752"/>
    <n v="0.77900036036231313"/>
    <d v="2019-03-20T00:00:00"/>
  </r>
  <r>
    <x v="86"/>
    <x v="16"/>
    <x v="24"/>
    <n v="2064876"/>
    <n v="1552580"/>
    <n v="1311309"/>
    <n v="6.0990642537799823E-2"/>
    <n v="6.221354938736634E-2"/>
    <n v="-9.9999364563004844E-3"/>
    <n v="7.2942959217582981E-2"/>
    <n v="0.24499995744219102"/>
    <n v="0.39200006074942001"/>
    <n v="0.75189987195357011"/>
    <n v="0.84459995620193484"/>
    <d v="2019-03-21T00:00:00"/>
  </r>
  <r>
    <x v="87"/>
    <x v="5"/>
    <x v="61"/>
    <n v="2234030"/>
    <n v="1712384"/>
    <n v="1390113"/>
    <n v="6.0961293733815598E-2"/>
    <n v="2.0949052908036059E-2"/>
    <n v="8.247417297186499E-2"/>
    <n v="-5.6837532644808841E-2"/>
    <n v="0.25249996634245347"/>
    <n v="0.38800001875713486"/>
    <n v="0.76650000223810777"/>
    <n v="0.81179980658543882"/>
    <d v="2019-03-22T00:00:00"/>
  </r>
  <r>
    <x v="88"/>
    <x v="19"/>
    <x v="65"/>
    <n v="3399038"/>
    <n v="2311346"/>
    <n v="1748764"/>
    <n v="3.8956866545258102E-2"/>
    <n v="-6.7210947055343917E-2"/>
    <n v="1.0101021692856316E-2"/>
    <n v="-7.6538827195012704E-2"/>
    <n v="0.22050000278460005"/>
    <n v="0.34339995494125691"/>
    <n v="0.68000004707214212"/>
    <n v="0.75659983403609843"/>
    <d v="2019-03-23T00:00:00"/>
  </r>
  <r>
    <x v="89"/>
    <x v="3"/>
    <x v="66"/>
    <n v="2806153"/>
    <n v="2003593"/>
    <n v="1640943"/>
    <n v="3.8478904444791441E-2"/>
    <n v="-0.10790000739365102"/>
    <n v="-5.9405963305433462E-2"/>
    <n v="-5.1556850626484518E-2"/>
    <n v="0.20159999951225532"/>
    <n v="0.32639990415578873"/>
    <n v="0.71399991376093885"/>
    <n v="0.81900016620141913"/>
    <d v="2019-03-24T00:00:00"/>
  </r>
  <r>
    <x v="90"/>
    <x v="10"/>
    <x v="67"/>
    <n v="2278268"/>
    <n v="1629873"/>
    <n v="1363225"/>
    <n v="6.4712648261496586E-2"/>
    <n v="8.3129559033894296E-3"/>
    <n v="-5.8252370326638991E-2"/>
    <n v="7.068280972632901E-2"/>
    <n v="0.25749996914432954"/>
    <n v="0.41999997050391119"/>
    <n v="0.71540003195409851"/>
    <n v="0.8363995231530309"/>
    <d v="2019-03-25T00:00:00"/>
  </r>
  <r>
    <x v="91"/>
    <x v="5"/>
    <x v="3"/>
    <n v="2257517"/>
    <n v="1565588"/>
    <n v="1309458"/>
    <n v="5.7424291241139895E-2"/>
    <n v="3.9878784124722788E-2"/>
    <n v="9.3749977516524474E-2"/>
    <n v="-4.9253701326889554E-2"/>
    <n v="0.24999996710988942"/>
    <n v="0.39599996561886652"/>
    <n v="0.69349998250290035"/>
    <n v="0.83640012570356947"/>
    <d v="2019-03-26T00:00:00"/>
  </r>
  <r>
    <x v="92"/>
    <x v="12"/>
    <x v="26"/>
    <n v="2303097"/>
    <n v="1597198"/>
    <n v="1335896"/>
    <n v="5.9721237470304701E-2"/>
    <n v="0.16161637241398497"/>
    <n v="7.2916633191269842E-2"/>
    <n v="8.267155931340886E-2"/>
    <n v="0.24750000670575076"/>
    <n v="0.41599983960386488"/>
    <n v="0.69350010008262786"/>
    <n v="0.83639974505352499"/>
    <d v="2019-03-27T00:00:00"/>
  </r>
  <r>
    <x v="93"/>
    <x v="13"/>
    <x v="37"/>
    <n v="1162963"/>
    <n v="806515"/>
    <n v="628275"/>
    <n v="2.8362399667348135E-2"/>
    <n v="-0.52087951809985289"/>
    <n v="3.0302975335167126E-2"/>
    <n v="-0.53497129252622422"/>
    <n v="0.26249996219249577"/>
    <n v="0.19999993121021695"/>
    <n v="0.69350013714967718"/>
    <n v="0.77899977061802939"/>
    <d v="2019-03-28T00:00:00"/>
  </r>
  <r>
    <x v="94"/>
    <x v="6"/>
    <x v="68"/>
    <n v="2418964"/>
    <n v="1854136"/>
    <n v="1566003"/>
    <n v="6.9335014726357003E-2"/>
    <n v="0.12652928215188264"/>
    <n v="-9.5237928177200892E-3"/>
    <n v="0.13736127433753009"/>
    <n v="0.26249995904548801"/>
    <n v="0.40800002293874699"/>
    <n v="0.76650003885961093"/>
    <n v="0.84459985675268701"/>
    <d v="2019-03-29T00:00:00"/>
  </r>
  <r>
    <x v="95"/>
    <x v="23"/>
    <x v="69"/>
    <n v="3434000"/>
    <n v="2288417"/>
    <n v="1856364"/>
    <n v="3.9763317563929063E-2"/>
    <n v="6.1529171460528609E-2"/>
    <n v="4.0000000891072141E-2"/>
    <n v="2.0701126404354619E-2"/>
    <n v="0.2141999822642397"/>
    <n v="0.34340003434000343"/>
    <n v="0.66639982527664532"/>
    <n v="0.81120005663303496"/>
    <d v="2019-03-30T00:00:00"/>
  </r>
  <r>
    <x v="96"/>
    <x v="22"/>
    <x v="70"/>
    <n v="2983384"/>
    <n v="1947553"/>
    <n v="1503900"/>
    <n v="3.4898000100245602E-2"/>
    <n v="-8.3514783877319365E-2"/>
    <n v="1.0526304435092948E-2"/>
    <n v="-9.306149424507737E-2"/>
    <n v="0.20159998477751973"/>
    <n v="0.3433999610027047"/>
    <n v="0.6527999747937242"/>
    <n v="0.77219978095589692"/>
    <d v="2019-03-31T00:00:00"/>
  </r>
  <r>
    <x v="97"/>
    <x v="16"/>
    <x v="26"/>
    <n v="2170226"/>
    <n v="1520894"/>
    <n v="1259605"/>
    <n v="5.8585824007785614E-2"/>
    <n v="-7.6010929963872487E-2"/>
    <n v="2.0618566978098496E-2"/>
    <n v="-9.46773840710885E-2"/>
    <n v="0.25749999988372185"/>
    <n v="0.39199984538390581"/>
    <n v="0.70079982453440337"/>
    <n v="0.82820038740372437"/>
    <d v="2019-04-01T00:00:00"/>
  </r>
  <r>
    <x v="98"/>
    <x v="2"/>
    <x v="42"/>
    <n v="2214517"/>
    <n v="1535767"/>
    <n v="1322295"/>
    <n v="6.088660029266936E-2"/>
    <n v="9.8032926600166714E-3"/>
    <n v="-4.7619051795569911E-2"/>
    <n v="6.0293457293017383E-2"/>
    <n v="0.25749999769769227"/>
    <n v="0.39599997496519718"/>
    <n v="0.69349975638028516"/>
    <n v="0.86099974800864976"/>
    <d v="2019-04-02T00:00:00"/>
  </r>
  <r>
    <x v="99"/>
    <x v="16"/>
    <x v="71"/>
    <n v="2064016"/>
    <n v="1521799"/>
    <n v="1210438"/>
    <n v="5.6299004561220382E-2"/>
    <n v="-9.3912999215507775E-2"/>
    <n v="-3.8834883747753235E-2"/>
    <n v="-5.7303449393291017E-2"/>
    <n v="0.24999996511655004"/>
    <n v="0.38400004762754369"/>
    <n v="0.73730000155037556"/>
    <n v="0.79539939242961788"/>
    <d v="2019-04-03T00:00:00"/>
  </r>
  <r>
    <x v="100"/>
    <x v="8"/>
    <x v="58"/>
    <n v="1981240"/>
    <n v="1504157"/>
    <n v="1208741"/>
    <n v="5.8587237081908793E-2"/>
    <n v="0.9239043412518404"/>
    <n v="-6.8627420442282427E-2"/>
    <n v="1.0656657324153227"/>
    <n v="0.24749997249348119"/>
    <n v="0.38799997414952425"/>
    <n v="0.75919979406836124"/>
    <n v="0.80360028906556957"/>
    <d v="2019-04-04T00:00:00"/>
  </r>
  <r>
    <x v="101"/>
    <x v="8"/>
    <x v="14"/>
    <n v="1920790"/>
    <n v="1402176"/>
    <n v="1138287"/>
    <n v="5.5172357300906243E-2"/>
    <n v="-0.27312591355188975"/>
    <n v="-8.6538441103775954E-2"/>
    <n v="-0.20426414390111858"/>
    <n v="0.24499995710437156"/>
    <n v="0.38000003956705725"/>
    <n v="0.72999963556661585"/>
    <n v="0.8118003731343284"/>
    <d v="2019-04-05T00:00:00"/>
  </r>
  <r>
    <x v="102"/>
    <x v="22"/>
    <x v="72"/>
    <n v="3107692"/>
    <n v="2113230"/>
    <n v="1598870"/>
    <n v="3.7101778988150598E-2"/>
    <n v="-0.13870878771620221"/>
    <n v="-7.6923099990770072E-2"/>
    <n v="-6.6934520025885735E-2"/>
    <n v="0.21209999220311987"/>
    <n v="0.3399999846831675"/>
    <n v="0.67999981980196234"/>
    <n v="0.75660008612408491"/>
    <d v="2019-04-06T00:00:00"/>
  </r>
  <r>
    <x v="103"/>
    <x v="23"/>
    <x v="51"/>
    <n v="3466666"/>
    <n v="2357333"/>
    <n v="1930656"/>
    <n v="4.1354652231300019E-2"/>
    <n v="0.28376620785956508"/>
    <n v="8.3333360405835055E-2"/>
    <n v="0.18501496110113713"/>
    <n v="0.20999999143199985"/>
    <n v="0.35359995250879722"/>
    <n v="0.68000003461539127"/>
    <n v="0.81900011580883991"/>
    <d v="2019-04-07T00:00:00"/>
  </r>
  <r>
    <x v="104"/>
    <x v="10"/>
    <x v="73"/>
    <n v="2256570"/>
    <n v="1729661"/>
    <n v="1418322"/>
    <n v="6.732811730091684E-2"/>
    <n v="0.12600537470079898"/>
    <n v="-2.0202030068046883E-2"/>
    <n v="0.14922199083466747"/>
    <n v="0.25999999050594758"/>
    <n v="0.41199989848666624"/>
    <n v="0.76650004209929223"/>
    <n v="0.81999998843704058"/>
    <d v="2019-04-08T00:00:00"/>
  </r>
  <r>
    <x v="105"/>
    <x v="6"/>
    <x v="8"/>
    <n v="2254989"/>
    <n v="1596758"/>
    <n v="1296248"/>
    <n v="5.7391572154721807E-2"/>
    <n v="-1.9698327529031001E-2"/>
    <n v="4.0000022102156363E-2"/>
    <n v="-5.7402254702145883E-2"/>
    <n v="0.25999996280887561"/>
    <n v="0.3839999468698147"/>
    <n v="0.70810012820461654"/>
    <n v="0.81179990956675963"/>
    <d v="2019-04-09T00:00:00"/>
  </r>
  <r>
    <x v="106"/>
    <x v="1"/>
    <x v="74"/>
    <n v="2191477"/>
    <n v="1551785"/>
    <n v="1336086"/>
    <n v="6.0912498946295274E-2"/>
    <n v="0.10380374707337348"/>
    <n v="2.0201937045509322E-2"/>
    <n v="8.1946286990884687E-2"/>
    <n v="0.24249998164992312"/>
    <n v="0.41199999473597038"/>
    <n v="0.70810006219549648"/>
    <n v="0.86099942968903553"/>
    <d v="2019-04-10T00:00:00"/>
  </r>
  <r>
    <x v="107"/>
    <x v="5"/>
    <x v="6"/>
    <n v="3639391"/>
    <n v="2656756"/>
    <n v="2091398"/>
    <n v="9.1715082005789803E-2"/>
    <n v="0.7302283946685022"/>
    <n v="0.10526311452716519"/>
    <n v="0.56544473803340667"/>
    <n v="0.23749997094706898"/>
    <n v="0.67199992761866711"/>
    <n v="0.73000015661961026"/>
    <n v="0.78719987834787986"/>
    <d v="2019-04-11T00:00:00"/>
  </r>
  <r>
    <x v="108"/>
    <x v="13"/>
    <x v="75"/>
    <n v="2281623"/>
    <n v="1748864"/>
    <n v="1419728"/>
    <n v="6.409119088762856E-2"/>
    <n v="0.2472495952251057"/>
    <n v="7.3684175322051626E-2"/>
    <n v="0.16165402428030418"/>
    <n v="0.24999996614253353"/>
    <n v="0.41199991838092309"/>
    <n v="0.76649998707060718"/>
    <n v="0.81180011710458899"/>
    <d v="2019-04-12T00:00:00"/>
  </r>
  <r>
    <x v="109"/>
    <x v="14"/>
    <x v="63"/>
    <n v="3300951"/>
    <n v="2132414"/>
    <n v="1596752"/>
    <n v="3.5929823399204329E-2"/>
    <n v="-1.3246855591761975E-3"/>
    <n v="3.1250013052813275E-2"/>
    <n v="-3.1587584771085031E-2"/>
    <n v="0.21629998866133376"/>
    <n v="0.34339992401604735"/>
    <n v="0.64599989518172185"/>
    <n v="0.74880018608018895"/>
    <d v="2019-04-13T00:00:00"/>
  </r>
  <r>
    <x v="110"/>
    <x v="23"/>
    <x v="57"/>
    <n v="3536333"/>
    <n v="2356612"/>
    <n v="1930065"/>
    <n v="4.1341993011082281E-2"/>
    <n v="-3.0611356968823777E-4"/>
    <n v="0"/>
    <n v="-3.0611356968823777E-4"/>
    <n v="0.21629999910035999"/>
    <n v="0.35019997447029072"/>
    <n v="0.66639991199923765"/>
    <n v="0.81899990325093819"/>
    <d v="2019-04-14T00:00:00"/>
  </r>
  <r>
    <x v="111"/>
    <x v="0"/>
    <x v="60"/>
    <n v="2211832"/>
    <n v="1695369"/>
    <n v="1459713"/>
    <n v="7.0014762589378707E-2"/>
    <n v="2.9183076903552152E-2"/>
    <n v="-1.0309307224181552E-2"/>
    <n v="3.9903763779018941E-2"/>
    <n v="0.2574999834521628"/>
    <n v="0.41199986737514172"/>
    <n v="0.76649989691802989"/>
    <n v="0.86100017164404918"/>
    <d v="2019-04-15T00:00:00"/>
  </r>
  <r>
    <x v="112"/>
    <x v="8"/>
    <x v="21"/>
    <n v="1881590"/>
    <n v="1414767"/>
    <n v="1148508"/>
    <n v="5.5667765457173127E-2"/>
    <n v="-0.11397510352957152"/>
    <n v="-8.6538441103775954E-2"/>
    <n v="-3.0035885633198478E-2"/>
    <n v="0.23749995940667931"/>
    <n v="0.38399999673467655"/>
    <n v="0.75189972310652164"/>
    <n v="0.81180010560042748"/>
    <d v="2019-04-16T00:00:00"/>
  </r>
  <r>
    <x v="113"/>
    <x v="2"/>
    <x v="3"/>
    <n v="2325927"/>
    <n v="1765843"/>
    <n v="1476951"/>
    <n v="6.8007914413091106E-2"/>
    <n v="0.10543108751981545"/>
    <n v="-9.9009729462398166E-3"/>
    <n v="0.11648537803467307"/>
    <n v="0.2624999654653839"/>
    <n v="0.40800003367947768"/>
    <n v="0.7591996653377342"/>
    <n v="0.83639995175108994"/>
    <d v="2019-04-17T00:00:00"/>
  </r>
  <r>
    <x v="114"/>
    <x v="5"/>
    <x v="3"/>
    <n v="2189107"/>
    <n v="1518146"/>
    <n v="1282226"/>
    <n v="5.6230073252415767E-2"/>
    <n v="-0.38690483590402214"/>
    <n v="0"/>
    <n v="-0.38690483590402214"/>
    <n v="0.24999996710988942"/>
    <n v="0.38399989755825542"/>
    <n v="0.69350013498654928"/>
    <n v="0.84459992648928361"/>
    <d v="2019-04-18T00:00:00"/>
  </r>
  <r>
    <x v="115"/>
    <x v="13"/>
    <x v="17"/>
    <n v="2188586"/>
    <n v="1533761"/>
    <n v="1307991"/>
    <n v="5.9047015245385151E-2"/>
    <n v="-7.8703103693101739E-2"/>
    <n v="0"/>
    <n v="-7.8703103693101739E-2"/>
    <n v="0.25999997201116104"/>
    <n v="0.37999992360365714"/>
    <n v="0.70079996856417792"/>
    <n v="0.85279975172142208"/>
    <d v="2019-04-19T00:00:00"/>
  </r>
  <r>
    <x v="116"/>
    <x v="17"/>
    <x v="22"/>
    <n v="3297067"/>
    <n v="2354106"/>
    <n v="1744392"/>
    <n v="3.7009020915963468E-2"/>
    <n v="9.246269927953743E-2"/>
    <n v="6.0606062651680448E-2"/>
    <n v="3.0036259982926472E-2"/>
    <n v="0.21209998133416308"/>
    <n v="0.32980000042011887"/>
    <n v="0.71400004913457926"/>
    <n v="0.74099976806481949"/>
    <d v="2019-04-20T00:00:00"/>
  </r>
  <r>
    <x v="117"/>
    <x v="9"/>
    <x v="76"/>
    <n v="3261666"/>
    <n v="2151395"/>
    <n v="1644526"/>
    <n v="3.5567744690048933E-2"/>
    <n v="-0.14794268586809256"/>
    <n v="-9.6153955313466044E-3"/>
    <n v="-0.13967029406360465"/>
    <n v="0.19949999181381664"/>
    <n v="0.3535999444936509"/>
    <n v="0.65960003262136591"/>
    <n v="0.76439984289263474"/>
    <d v="2019-04-21T00:00:00"/>
  </r>
  <r>
    <x v="118"/>
    <x v="8"/>
    <x v="33"/>
    <n v="2062941"/>
    <n v="1475828"/>
    <n v="1210178"/>
    <n v="5.8656887949784291E-2"/>
    <n v="-0.17094798772087394"/>
    <n v="-1.0416648180253452E-2"/>
    <n v="-0.16222114050726522"/>
    <n v="0.25250000327170047"/>
    <n v="0.39599999769649252"/>
    <n v="0.71540000416880556"/>
    <n v="0.81999934951769449"/>
    <d v="2019-04-22T00:00:00"/>
  </r>
  <r>
    <x v="119"/>
    <x v="10"/>
    <x v="74"/>
    <n v="2148924"/>
    <n v="1490279"/>
    <n v="1246469"/>
    <n v="5.9170210321743945E-2"/>
    <n v="8.5294138133996444E-2"/>
    <n v="2.1052642293288626E-2"/>
    <n v="6.2916929318195036E-2"/>
    <n v="0.25249997389135576"/>
    <n v="0.40399998571191958"/>
    <n v="0.69350009586192907"/>
    <n v="0.83639976138696182"/>
    <d v="2019-04-23T00:00:00"/>
  </r>
  <r>
    <x v="120"/>
    <x v="5"/>
    <x v="15"/>
    <n v="2278268"/>
    <n v="1696398"/>
    <n v="1460599"/>
    <n v="6.4052350180393486E-2"/>
    <n v="-1.1071457346926161E-2"/>
    <n v="5.0000004604615844E-2"/>
    <n v="-5.8163292711358228E-2"/>
    <n v="0.24249996941219715"/>
    <n v="0.41199997757594925"/>
    <n v="0.7445998451455228"/>
    <n v="0.86100018981394699"/>
    <d v="2019-04-24T00:00:00"/>
  </r>
  <r>
    <x v="121"/>
    <x v="11"/>
    <x v="77"/>
    <n v="2169162"/>
    <n v="1615158"/>
    <n v="1284697"/>
    <n v="6.0362609713774752E-2"/>
    <n v="1.9271173724444424E-3"/>
    <n v="-6.6666637431010201E-2"/>
    <n v="7.3493350129709034E-2"/>
    <n v="0.25999999154254289"/>
    <n v="0.39199989590821704"/>
    <n v="0.74459998838261043"/>
    <n v="0.79540020233314634"/>
    <d v="2019-04-25T00:00:00"/>
  </r>
  <r>
    <x v="122"/>
    <x v="0"/>
    <x v="78"/>
    <n v="2147827"/>
    <n v="1552235"/>
    <n v="1260104"/>
    <n v="6.0440567699216532E-2"/>
    <n v="-3.6611108180407914E-2"/>
    <n v="-5.8823516134325682E-2"/>
    <n v="2.3600726438755881E-2"/>
    <n v="0.25249999448405425"/>
    <n v="0.40799991185884193"/>
    <n v="0.72270019885214221"/>
    <n v="0.81179975970133389"/>
    <d v="2019-04-26T00:00:00"/>
  </r>
  <r>
    <x v="123"/>
    <x v="22"/>
    <x v="79"/>
    <n v="3042461"/>
    <n v="1986118"/>
    <n v="1487205"/>
    <n v="3.4510592618582192E-2"/>
    <n v="-0.14743647070153953"/>
    <n v="-8.5714299050057785E-2"/>
    <n v="-6.750862993794049E-2"/>
    <n v="0.21629998125035968"/>
    <n v="0.32639997614058003"/>
    <n v="0.65279982224915944"/>
    <n v="0.74879992024643049"/>
    <d v="2019-04-27T00:00:00"/>
  </r>
  <r>
    <x v="124"/>
    <x v="20"/>
    <x v="80"/>
    <n v="3136000"/>
    <n v="2068505"/>
    <n v="1532762"/>
    <n v="3.4841870519280171E-2"/>
    <n v="-6.796122408523797E-2"/>
    <n v="-4.8543658453296556E-2"/>
    <n v="-2.040821472079013E-2"/>
    <n v="0.2015999970903771"/>
    <n v="0.35360001118530648"/>
    <n v="0.65959980867346935"/>
    <n v="0.74099990089460743"/>
    <d v="2019-04-28T00:00:00"/>
  </r>
  <r>
    <x v="125"/>
    <x v="2"/>
    <x v="55"/>
    <n v="1959989"/>
    <n v="1430792"/>
    <n v="1161517"/>
    <n v="5.3483391612416623E-2"/>
    <n v="-4.0209787320542922E-2"/>
    <n v="5.2631533028763E-2"/>
    <n v="-8.8199297954515754E-2"/>
    <n v="0.23749998848846129"/>
    <n v="0.37999983714201296"/>
    <n v="0.73000001530620839"/>
    <n v="0.81180003802090028"/>
    <d v="2019-04-29T00:00:00"/>
  </r>
  <r>
    <x v="126"/>
    <x v="13"/>
    <x v="37"/>
    <n v="2372445"/>
    <n v="1679928"/>
    <n v="1308664"/>
    <n v="5.9077396678636714E-2"/>
    <n v="4.9896948901256177E-2"/>
    <n v="5.154634623984955E-2"/>
    <n v="-1.5685873449249321E-3"/>
    <n v="0.26249996219249577"/>
    <n v="0.4079999422165822"/>
    <n v="0.70809987165139765"/>
    <n v="0.77900005238319736"/>
    <d v="2019-04-30T00:00:00"/>
  </r>
  <r>
    <x v="127"/>
    <x v="5"/>
    <x v="61"/>
    <n v="2187967"/>
    <n v="1565272"/>
    <n v="1334864"/>
    <n v="5.8538432773951488E-2"/>
    <n v="-8.6084544765537951E-2"/>
    <n v="0"/>
    <n v="-8.6084544765537951E-2"/>
    <n v="0.25249996634245347"/>
    <n v="0.37999992705558661"/>
    <n v="0.71540018656588511"/>
    <n v="0.85280002453247739"/>
    <d v="2019-05-01T00:00:00"/>
  </r>
  <r>
    <x v="128"/>
    <x v="10"/>
    <x v="81"/>
    <n v="2063818"/>
    <n v="1506587"/>
    <n v="1210693"/>
    <n v="5.7471914219337297E-2"/>
    <n v="-5.7604244424950046E-2"/>
    <n v="-1.020406341364033E-2"/>
    <n v="-4.7888842250930708E-2"/>
    <n v="0.24249998338540821"/>
    <n v="0.40399995223610397"/>
    <n v="0.72999993216456105"/>
    <n v="0.80359979211290156"/>
    <d v="2019-05-02T00:00:00"/>
  </r>
  <r>
    <x v="129"/>
    <x v="10"/>
    <x v="39"/>
    <n v="2168936"/>
    <n v="1583323"/>
    <n v="1337275"/>
    <n v="6.3480794955999814E-2"/>
    <n v="6.1241770520528371E-2"/>
    <n v="1.0416696145001181E-2"/>
    <n v="5.030110358845441E-2"/>
    <n v="0.247499978638382"/>
    <n v="0.41599987724860416"/>
    <n v="0.72999987090444352"/>
    <n v="0.84460024897004593"/>
    <d v="2019-05-03T00:00:00"/>
  </r>
  <r>
    <x v="130"/>
    <x v="21"/>
    <x v="82"/>
    <n v="3398365"/>
    <n v="2218452"/>
    <n v="1678481"/>
    <n v="3.6658025670518041E-2"/>
    <n v="0.12861441428720322"/>
    <n v="6.2500026105626771E-2"/>
    <n v="6.2225331093838321E-2"/>
    <n v="0.22049998531259976"/>
    <n v="0.33659999011504677"/>
    <n v="0.6527998022578505"/>
    <n v="0.75660009772580161"/>
    <d v="2019-05-04T00:00:00"/>
  </r>
  <r>
    <x v="131"/>
    <x v="3"/>
    <x v="83"/>
    <n v="3166666"/>
    <n v="2088733"/>
    <n v="1564043"/>
    <n v="3.6675656098075889E-2"/>
    <n v="2.0408256467735919E-2"/>
    <n v="-3.061227899510266E-2"/>
    <n v="5.2631662751314368E-2"/>
    <n v="0.20999999460666943"/>
    <n v="0.35359993657532435"/>
    <n v="0.65960003360000707"/>
    <n v="0.74879987054353048"/>
    <d v="2019-05-05T00:00:00"/>
  </r>
  <r>
    <x v="132"/>
    <x v="0"/>
    <x v="84"/>
    <n v="2059846"/>
    <n v="1428503"/>
    <n v="1229941"/>
    <n v="5.8993807079845854E-2"/>
    <n v="5.8909167924360961E-2"/>
    <n v="-3.9999976055997255E-2"/>
    <n v="0.10303040441717126"/>
    <n v="0.2600000019185898"/>
    <n v="0.37999995572485062"/>
    <n v="0.69349990241988968"/>
    <n v="0.86099994189721685"/>
    <d v="2019-05-06T00:00:00"/>
  </r>
  <r>
    <x v="133"/>
    <x v="5"/>
    <x v="3"/>
    <n v="2280320"/>
    <n v="1731219"/>
    <n v="1433796"/>
    <n v="6.287694533492591E-2"/>
    <n v="9.5618126577945217E-2"/>
    <n v="2.9411758067162896E-2"/>
    <n v="6.4314761142194588E-2"/>
    <n v="0.24999996710988942"/>
    <n v="0.39999992983442151"/>
    <n v="0.75920002455795677"/>
    <n v="0.82820024502965828"/>
    <d v="2019-05-07T00:00:00"/>
  </r>
  <r>
    <x v="134"/>
    <x v="1"/>
    <x v="38"/>
    <n v="2303123"/>
    <n v="1647654"/>
    <n v="1283523"/>
    <n v="5.8516138470911118E-2"/>
    <n v="-3.8461596087691285E-2"/>
    <n v="-3.8095258977849822E-2"/>
    <n v="-3.808489907213275E-4"/>
    <n v="0.24999998860243672"/>
    <n v="0.41999986140562418"/>
    <n v="0.71539991567970973"/>
    <n v="0.7790003240971709"/>
    <d v="2019-05-08T00:00:00"/>
  </r>
  <r>
    <x v="135"/>
    <x v="10"/>
    <x v="67"/>
    <n v="2256570"/>
    <n v="1680242"/>
    <n v="1377798"/>
    <n v="6.5404432393327203E-2"/>
    <n v="0.13802425552968423"/>
    <n v="0"/>
    <n v="0.13802425552968423"/>
    <n v="0.25749996914432954"/>
    <n v="0.41599993215899572"/>
    <n v="0.74459999025069024"/>
    <n v="0.81999973813295945"/>
    <d v="2019-05-09T00:00:00"/>
  </r>
  <r>
    <x v="136"/>
    <x v="8"/>
    <x v="36"/>
    <n v="2082540"/>
    <n v="1489849"/>
    <n v="1185026"/>
    <n v="5.7437779648598045E-2"/>
    <n v="-0.11385018040418016"/>
    <n v="-2.0618566978098496E-2"/>
    <n v="-9.5194386138206633E-2"/>
    <n v="0.25749998558028309"/>
    <n v="0.39199985543812416"/>
    <n v="0.71539994429878895"/>
    <n v="0.79540007074542451"/>
    <d v="2019-05-10T00:00:00"/>
  </r>
  <r>
    <x v="137"/>
    <x v="19"/>
    <x v="85"/>
    <n v="3331730"/>
    <n v="2152298"/>
    <n v="1745944"/>
    <n v="3.8894045968177589E-2"/>
    <n v="4.0192888689237538E-2"/>
    <n v="-1.9607843565490168E-2"/>
    <n v="6.0996746463022111E-2"/>
    <n v="0.20789999944307999"/>
    <n v="0.35699992467248337"/>
    <n v="0.64600012606063517"/>
    <n v="0.81119993606833252"/>
    <d v="2019-05-11T00:00:00"/>
  </r>
  <r>
    <x v="138"/>
    <x v="17"/>
    <x v="86"/>
    <n v="3069230"/>
    <n v="2066206"/>
    <n v="1547175"/>
    <n v="3.2824865016381509E-2"/>
    <n v="-1.0784869725448676E-2"/>
    <n v="0.10526316159725235"/>
    <n v="-0.10499583351411135"/>
    <n v="0.19949998979510394"/>
    <n v="0.32639993704324449"/>
    <n v="0.67320011859652096"/>
    <n v="0.74879997444591684"/>
    <d v="2019-05-12T00:00:00"/>
  </r>
  <r>
    <x v="139"/>
    <x v="12"/>
    <x v="49"/>
    <n v="2148305"/>
    <n v="1536897"/>
    <n v="1310666"/>
    <n v="5.8593330192061643E-2"/>
    <n v="6.5633229561417927E-2"/>
    <n v="7.2916633191269842E-2"/>
    <n v="-6.7884564093682043E-3"/>
    <n v="0.24499996870649643"/>
    <n v="0.39199999270122271"/>
    <n v="0.71539981520314855"/>
    <n v="0.85280015511774698"/>
    <d v="2019-05-13T00:00:00"/>
  </r>
  <r>
    <x v="140"/>
    <x v="12"/>
    <x v="67"/>
    <n v="2148081"/>
    <n v="1521056"/>
    <n v="1234793"/>
    <n v="5.5201427341402286E-2"/>
    <n v="-0.13879450075185029"/>
    <n v="-1.9047629488924911E-2"/>
    <n v="-0.12207205602369087"/>
    <n v="0.24249997541224722"/>
    <n v="0.39599992478497353"/>
    <n v="0.7080999273304871"/>
    <n v="0.81179982854017207"/>
    <d v="2019-05-14T00:00:00"/>
  </r>
  <r>
    <x v="141"/>
    <x v="1"/>
    <x v="16"/>
    <n v="2372217"/>
    <n v="1818304"/>
    <n v="1476099"/>
    <n v="6.7295727058084218E-2"/>
    <n v="0.15003704647287197"/>
    <n v="0"/>
    <n v="0.15003704647287197"/>
    <n v="0.25749999555495034"/>
    <n v="0.41999990439325391"/>
    <n v="0.76649986067885023"/>
    <n v="0.81179989704691846"/>
    <d v="2019-05-15T00:00:00"/>
  </r>
  <r>
    <x v="142"/>
    <x v="10"/>
    <x v="74"/>
    <n v="2234030"/>
    <n v="1614533"/>
    <n v="1310678"/>
    <n v="6.2218228390824568E-2"/>
    <n v="-4.8715414015697567E-2"/>
    <n v="0"/>
    <n v="-4.8715414015697567E-2"/>
    <n v="0.25249997389135576"/>
    <n v="0.42000000376002117"/>
    <n v="0.72269978469402829"/>
    <n v="0.81180006850278064"/>
    <d v="2019-05-16T00:00:00"/>
  </r>
  <r>
    <x v="143"/>
    <x v="12"/>
    <x v="36"/>
    <n v="2082540"/>
    <n v="1505052"/>
    <n v="1295850"/>
    <n v="5.7930980836752521E-2"/>
    <n v="9.352031094676394E-2"/>
    <n v="8.4210472233876565E-2"/>
    <n v="8.5867035803239844E-3"/>
    <n v="0.23749998882374873"/>
    <n v="0.39199985543812416"/>
    <n v="0.72270016422253591"/>
    <n v="0.86100015148978237"/>
    <d v="2019-05-17T00:00:00"/>
  </r>
  <r>
    <x v="144"/>
    <x v="17"/>
    <x v="65"/>
    <n v="3500000"/>
    <n v="2475200"/>
    <n v="1853429"/>
    <n v="3.9322349923212929E-2"/>
    <n v="6.1562684713828197E-2"/>
    <n v="4.9999989975439529E-2"/>
    <n v="1.1012069955020243E-2"/>
    <n v="0.21000000042432002"/>
    <n v="0.35360000161645716"/>
    <n v="0.70720000000000005"/>
    <n v="0.74879969295410476"/>
    <d v="2019-05-18T00:00:00"/>
  </r>
  <r>
    <x v="145"/>
    <x v="17"/>
    <x v="87"/>
    <n v="3365048"/>
    <n v="2288232"/>
    <n v="1695580"/>
    <n v="3.5973425517136823E-2"/>
    <n v="9.5919983195178249E-2"/>
    <n v="0"/>
    <n v="9.5919983195178471E-2"/>
    <n v="0.2078999982984768"/>
    <n v="0.34339999722426545"/>
    <n v="0.67999980980954799"/>
    <n v="0.74100003845763895"/>
    <d v="2019-05-19T00:00:00"/>
  </r>
  <r>
    <x v="146"/>
    <x v="10"/>
    <x v="48"/>
    <n v="1941425"/>
    <n v="1445585"/>
    <n v="1126111"/>
    <n v="5.3456784497351632E-2"/>
    <n v="-0.14081009196851069"/>
    <n v="-5.8252370326638991E-2"/>
    <n v="-8.7664341280365043E-2"/>
    <n v="0.2399999620237902"/>
    <n v="0.383999868665587"/>
    <n v="0.74459997167029368"/>
    <n v="0.77900019715201807"/>
    <d v="2019-05-20T00:00:00"/>
  </r>
  <r>
    <x v="147"/>
    <x v="6"/>
    <x v="73"/>
    <n v="2125119"/>
    <n v="1582364"/>
    <n v="1232661"/>
    <n v="5.457624831344892E-2"/>
    <n v="-1.7266051880761024E-3"/>
    <n v="9.7087656419474477E-3"/>
    <n v="-1.1325414179724769E-2"/>
    <n v="0.24249998915258872"/>
    <n v="0.38799984590421999"/>
    <n v="0.74460018474259559"/>
    <n v="0.778999648626991"/>
    <d v="2019-05-21T00:00:00"/>
  </r>
  <r>
    <x v="148"/>
    <x v="8"/>
    <x v="88"/>
    <n v="2146498"/>
    <n v="1535605"/>
    <n v="1271788"/>
    <n v="6.1643102264196066E-2"/>
    <n v="-0.13841280293530445"/>
    <n v="-5.9405883267696247E-2"/>
    <n v="-8.3996786140808966E-2"/>
    <n v="0.25499997019117343"/>
    <n v="0.40799996198459426"/>
    <n v="0.71540015411148761"/>
    <n v="0.82819996027624287"/>
    <d v="2019-05-22T00:00:00"/>
  </r>
  <r>
    <x v="149"/>
    <x v="16"/>
    <x v="1"/>
    <n v="2128086"/>
    <n v="1569038"/>
    <n v="1260879"/>
    <n v="5.8645079361476588E-2"/>
    <n v="-3.7994839312172735E-2"/>
    <n v="2.0618566978098496E-2"/>
    <n v="-5.7429295590083362E-2"/>
    <n v="0.25249999220936281"/>
    <n v="0.39199991452978861"/>
    <n v="0.73730009031589894"/>
    <n v="0.80360004027945786"/>
    <d v="2019-05-23T00:00:00"/>
  </r>
  <r>
    <x v="150"/>
    <x v="12"/>
    <x v="60"/>
    <n v="2211832"/>
    <n v="1598491"/>
    <n v="1297655"/>
    <n v="5.8011673370927261E-2"/>
    <n v="1.3929081297989754E-3"/>
    <n v="0"/>
    <n v="1.3929081297989754E-3"/>
    <n v="0.23999998211799797"/>
    <n v="0.41199986737514172"/>
    <n v="0.72270000614874907"/>
    <n v="0.81180000387865803"/>
    <d v="2019-05-24T00:00:00"/>
  </r>
  <r>
    <x v="151"/>
    <x v="23"/>
    <x v="89"/>
    <n v="3570666"/>
    <n v="2355211"/>
    <n v="1781953"/>
    <n v="3.8169433916514263E-2"/>
    <n v="-3.8564196416479901E-2"/>
    <n v="-9.5237992188946796E-3"/>
    <n v="-2.9319611085045327E-2"/>
    <n v="0.2183999945164799"/>
    <n v="0.35019994943153632"/>
    <n v="0.65959991777444316"/>
    <n v="0.75660015174861195"/>
    <d v="2019-05-25T00:00:00"/>
  </r>
  <r>
    <x v="152"/>
    <x v="4"/>
    <x v="90"/>
    <n v="3046794"/>
    <n v="2175411"/>
    <n v="1713789"/>
    <n v="3.935848970460458E-2"/>
    <n v="1.0739098125715163E-2"/>
    <n v="-7.6190478615162038E-2"/>
    <n v="9.4099022787118125E-2"/>
    <n v="0.2099999958661608"/>
    <n v="0.33319991312375863"/>
    <n v="0.71400002756996372"/>
    <n v="0.78780009846415233"/>
    <d v="2019-05-26T00:00:00"/>
  </r>
  <r>
    <x v="153"/>
    <x v="16"/>
    <x v="71"/>
    <n v="2150016"/>
    <n v="1506731"/>
    <n v="1186099"/>
    <n v="5.5166966842629638E-2"/>
    <n v="5.3270059523439439E-2"/>
    <n v="2.0618566978098496E-2"/>
    <n v="3.1991867100849225E-2"/>
    <n v="0.24999996511655004"/>
    <n v="0.39999992558196301"/>
    <n v="0.70079990102399237"/>
    <n v="0.78720023680404794"/>
    <d v="2019-05-27T00:00:00"/>
  </r>
  <r>
    <x v="154"/>
    <x v="12"/>
    <x v="91"/>
    <n v="2280952"/>
    <n v="1715048"/>
    <n v="1392276"/>
    <n v="6.2241705656881932E-2"/>
    <n v="0.12948815611104747"/>
    <n v="-9.6154118616319506E-3"/>
    <n v="0.14045409093362049"/>
    <n v="0.2574999798827477"/>
    <n v="0.3959999173608385"/>
    <n v="0.75190008382464868"/>
    <n v="0.81180001959128845"/>
    <d v="2019-05-28T00:00:00"/>
  </r>
  <r>
    <x v="155"/>
    <x v="12"/>
    <x v="26"/>
    <n v="2170226"/>
    <n v="1536737"/>
    <n v="1247523"/>
    <n v="5.5770522056108357E-2"/>
    <n v="-1.9079437767929863E-2"/>
    <n v="8.4210472233876565E-2"/>
    <n v="-9.5267434512274041E-2"/>
    <n v="0.24750000670575076"/>
    <n v="0.39199984538390581"/>
    <n v="0.70809998590008594"/>
    <n v="0.81179993713953658"/>
    <d v="2019-05-29T00:00:00"/>
  </r>
  <r>
    <x v="156"/>
    <x v="12"/>
    <x v="50"/>
    <n v="2326361"/>
    <n v="1766173"/>
    <n v="1477227"/>
    <n v="6.6039440543684394E-2"/>
    <n v="0.17158506089799253"/>
    <n v="4.0403967113556316E-2"/>
    <n v="0.12608664294970828"/>
    <n v="0.25999997317699697"/>
    <n v="0.39999996561153101"/>
    <n v="0.75919988342308009"/>
    <n v="0.83639994496575365"/>
    <d v="2019-05-30T00:00:00"/>
  </r>
  <r>
    <x v="157"/>
    <x v="10"/>
    <x v="73"/>
    <n v="2278479"/>
    <n v="1596758"/>
    <n v="1348621"/>
    <n v="6.4019392551536089E-2"/>
    <n v="3.9275462276182838E-2"/>
    <n v="-5.8252370326638991E-2"/>
    <n v="0.10356052207278021"/>
    <n v="0.25999999050594758"/>
    <n v="0.41599999853937647"/>
    <n v="0.7007999634844122"/>
    <n v="0.84459949472618889"/>
    <d v="2019-05-31T00:00:00"/>
  </r>
  <r>
    <x v="158"/>
    <x v="3"/>
    <x v="66"/>
    <n v="2776923"/>
    <n v="1926073"/>
    <n v="1427220"/>
    <n v="3.3467257547456095E-2"/>
    <n v="-0.19906978466884373"/>
    <n v="-8.6538474102115903E-2"/>
    <n v="-0.12319219560193007"/>
    <n v="0.20159999951225532"/>
    <n v="0.32299999360263154"/>
    <n v="0.69359971450414726"/>
    <n v="0.7409999517152257"/>
    <d v="2019-06-01T00:00:00"/>
  </r>
  <r>
    <x v="159"/>
    <x v="19"/>
    <x v="51"/>
    <n v="3333333"/>
    <n v="2153333"/>
    <n v="1646008"/>
    <n v="3.6667791645086018E-2"/>
    <n v="-3.9550376388225117E-2"/>
    <n v="3.0927847599856007E-2"/>
    <n v="-6.8363854398706181E-2"/>
    <n v="0.21839999108927985"/>
    <n v="0.33999998571999918"/>
    <n v="0.64599996459999642"/>
    <n v="0.76440011832819166"/>
    <d v="2019-06-02T00:00:00"/>
  </r>
  <r>
    <x v="160"/>
    <x v="1"/>
    <x v="74"/>
    <n v="2212753"/>
    <n v="1647616"/>
    <n v="1310514"/>
    <n v="5.9746664993200443E-2"/>
    <n v="0.10489427948257268"/>
    <n v="2.0201937045509322E-2"/>
    <n v="8.3015224738292037E-2"/>
    <n v="0.24249998164992312"/>
    <n v="0.41599990524746672"/>
    <n v="0.74460005251376904"/>
    <n v="0.79540014178060903"/>
    <d v="2019-06-03T00:00:00"/>
  </r>
  <r>
    <x v="161"/>
    <x v="12"/>
    <x v="91"/>
    <n v="2350072"/>
    <n v="1681241"/>
    <n v="1309687"/>
    <n v="5.8549563992085427E-2"/>
    <n v="-5.9319416552465198E-2"/>
    <n v="0"/>
    <n v="-5.9319416552465198E-2"/>
    <n v="0.2574999798827477"/>
    <n v="0.40799995694430241"/>
    <n v="0.71539978349599498"/>
    <n v="0.77900015524246669"/>
    <d v="2019-06-04T00:00:00"/>
  </r>
  <r>
    <x v="162"/>
    <x v="1"/>
    <x v="61"/>
    <n v="2418280"/>
    <n v="1853611"/>
    <n v="1443963"/>
    <n v="6.5830638683430087E-2"/>
    <n v="0.1574640307232813"/>
    <n v="-1.9417486578885645E-2"/>
    <n v="0.1803841215113724"/>
    <n v="0.26249996979645729"/>
    <n v="0.42000003820897847"/>
    <n v="0.76649974361943196"/>
    <n v="0.77900001672411312"/>
    <d v="2019-06-05T00:00:00"/>
  </r>
  <r>
    <x v="163"/>
    <x v="2"/>
    <x v="38"/>
    <n v="2105713"/>
    <n v="1583285"/>
    <n v="1350226"/>
    <n v="6.2172715443051495E-2"/>
    <n v="-8.5972568873978084E-2"/>
    <n v="-2.9126207515823954E-2"/>
    <n v="-5.8551754357687225E-2"/>
    <n v="0.25249998388384581"/>
    <n v="0.38399997228112481"/>
    <n v="0.75189971282886126"/>
    <n v="0.85280034864222176"/>
    <d v="2019-06-06T00:00:00"/>
  </r>
  <r>
    <x v="164"/>
    <x v="12"/>
    <x v="50"/>
    <n v="2279834"/>
    <n v="1647636"/>
    <n v="1283508"/>
    <n v="5.7379231664018641E-2"/>
    <n v="-4.8281170173087862E-2"/>
    <n v="6.1855605993766494E-2"/>
    <n v="-0.1037210854847157"/>
    <n v="0.25999997317699697"/>
    <n v="0.39200000412661629"/>
    <n v="0.72269998605161601"/>
    <n v="0.77899973052300386"/>
    <d v="2019-06-07T00:00:00"/>
  </r>
  <r>
    <x v="165"/>
    <x v="14"/>
    <x v="92"/>
    <n v="3135000"/>
    <n v="2110482"/>
    <n v="1613252"/>
    <n v="3.6301103401413112E-2"/>
    <n v="0.13034570703885873"/>
    <n v="4.2105264638900852E-2"/>
    <n v="8.4675173934962045E-2"/>
    <n v="0.19949999609593452"/>
    <n v="0.3536000090232857"/>
    <n v="0.67320000000000002"/>
    <n v="0.76439979113775902"/>
    <d v="2019-06-08T00:00:00"/>
  </r>
  <r>
    <x v="166"/>
    <x v="21"/>
    <x v="93"/>
    <n v="3201230"/>
    <n v="2133300"/>
    <n v="1697253"/>
    <n v="3.7068006157569708E-2"/>
    <n v="3.113289850353107E-2"/>
    <n v="2.000000044553607E-2"/>
    <n v="1.0914606376010827E-2"/>
    <n v="0.20159999842751997"/>
    <n v="0.34679992533666482"/>
    <n v="0.66640010246061665"/>
    <n v="0.79559977499648427"/>
    <d v="2019-06-09T00:00:00"/>
  </r>
  <r>
    <x v="167"/>
    <x v="6"/>
    <x v="68"/>
    <n v="2252956"/>
    <n v="1611765"/>
    <n v="1361297"/>
    <n v="6.0271626262494778E-2"/>
    <n v="3.8750444482088753E-2"/>
    <n v="2.9703010019234144E-2"/>
    <n v="8.786453090797286E-3"/>
    <n v="0.26249995904548801"/>
    <n v="0.37999990891968116"/>
    <n v="0.71540012321589952"/>
    <n v="0.84460017434303392"/>
    <d v="2019-06-10T00:00:00"/>
  </r>
  <r>
    <x v="168"/>
    <x v="10"/>
    <x v="15"/>
    <n v="2101315"/>
    <n v="1579979"/>
    <n v="1256715"/>
    <n v="5.965659062880059E-2"/>
    <n v="-4.0446305109541392E-2"/>
    <n v="-5.8252370326638991E-2"/>
    <n v="1.8907512904191792E-2"/>
    <n v="0.26249996439730333"/>
    <n v="0.37999995298182909"/>
    <n v="0.75190011968695791"/>
    <n v="0.795399812275986"/>
    <d v="2019-06-11T00:00:00"/>
  </r>
  <r>
    <x v="169"/>
    <x v="13"/>
    <x v="88"/>
    <n v="2146498"/>
    <n v="1519935"/>
    <n v="1296201"/>
    <n v="5.8514775872374865E-2"/>
    <n v="-0.10233087689920028"/>
    <n v="9.9010185364971637E-3"/>
    <n v="-0.11113157881144275"/>
    <n v="0.23749997009257129"/>
    <n v="0.40799996198459426"/>
    <n v="0.70809989107839844"/>
    <n v="0.85280028422268062"/>
    <d v="2019-06-12T00:00:00"/>
  </r>
  <r>
    <x v="170"/>
    <x v="24"/>
    <x v="94"/>
    <n v="1040823"/>
    <n v="729408"/>
    <n v="616058"/>
    <n v="6.035553509059826E-2"/>
    <n v="-0.54373712252615491"/>
    <n v="-0.52999999355353777"/>
    <n v="-2.9227939289827587E-2"/>
    <n v="0.24749993876841234"/>
    <n v="0.41200006808459433"/>
    <n v="0.70079927134584841"/>
    <n v="0.84460000438711946"/>
    <d v="2019-06-13T00:00:00"/>
  </r>
  <r>
    <x v="171"/>
    <x v="10"/>
    <x v="81"/>
    <n v="2104686"/>
    <n v="1613241"/>
    <n v="1336086"/>
    <n v="6.342435281417956E-2"/>
    <n v="4.0964294729756157E-2"/>
    <n v="-5.8252370326638991E-2"/>
    <n v="0.10535381835640178"/>
    <n v="0.24249998338540821"/>
    <n v="0.41200001331124969"/>
    <n v="0.76649961086831953"/>
    <n v="0.82819987838146936"/>
    <d v="2019-06-14T00:00:00"/>
  </r>
  <r>
    <x v="172"/>
    <x v="19"/>
    <x v="85"/>
    <n v="3014423"/>
    <n v="2131800"/>
    <n v="1579663"/>
    <n v="3.51898373236652E-2"/>
    <n v="-2.0820677736646198E-2"/>
    <n v="1.0101021692856316E-2"/>
    <n v="-3.0612460052788726E-2"/>
    <n v="0.20789999944307999"/>
    <n v="0.32299999817842423"/>
    <n v="0.7072000180465714"/>
    <n v="0.74099962473027492"/>
    <d v="2019-06-15T00:00:00"/>
  </r>
  <r>
    <x v="173"/>
    <x v="4"/>
    <x v="95"/>
    <n v="3136333"/>
    <n v="2068725"/>
    <n v="1662014"/>
    <n v="3.8169436790590136E-2"/>
    <n v="-2.0762373081679608E-2"/>
    <n v="-4.9019619833725936E-2"/>
    <n v="2.9713781430229513E-2"/>
    <n v="0.20369997899550371"/>
    <n v="0.35360000090194504"/>
    <n v="0.65959992130937628"/>
    <n v="0.80340016193549169"/>
    <d v="2019-06-16T00:00:00"/>
  </r>
  <r>
    <x v="174"/>
    <x v="11"/>
    <x v="14"/>
    <n v="2042103"/>
    <n v="1460920"/>
    <n v="1233893"/>
    <n v="5.7975539436582062E-2"/>
    <n v="-9.3590157034063814E-2"/>
    <n v="-5.7692294069183969E-2"/>
    <n v="-3.8095650777910106E-2"/>
    <n v="0.2374999606493316"/>
    <n v="0.40400003165364579"/>
    <n v="0.7153997619121073"/>
    <n v="0.8445999780959943"/>
    <d v="2019-06-17T00:00:00"/>
  </r>
  <r>
    <x v="175"/>
    <x v="6"/>
    <x v="96"/>
    <n v="2236017"/>
    <n v="1632292"/>
    <n v="1271556"/>
    <n v="5.6298330198210095E-2"/>
    <n v="1.1809360117449152E-2"/>
    <n v="7.2164913217948046E-2"/>
    <n v="-5.6293200720880954E-2"/>
    <n v="0.24999997786242595"/>
    <n v="0.39599997024709788"/>
    <n v="0.72999981663824565"/>
    <n v="0.77900032592207769"/>
    <d v="2019-06-18T00:00:00"/>
  </r>
  <r>
    <x v="176"/>
    <x v="12"/>
    <x v="91"/>
    <n v="2234872"/>
    <n v="1615142"/>
    <n v="1324416"/>
    <n v="5.9208024011952333E-2"/>
    <n v="2.1767457361936859E-2"/>
    <n v="9.8039043079567456E-3"/>
    <n v="1.1847403142917212E-2"/>
    <n v="0.2574999798827477"/>
    <n v="0.3879998909718626"/>
    <n v="0.72270000250573629"/>
    <n v="0.81999972757813244"/>
    <d v="2019-06-19T00:00:00"/>
  </r>
  <r>
    <x v="177"/>
    <x v="12"/>
    <x v="91"/>
    <n v="2234872"/>
    <n v="1680400"/>
    <n v="1322811"/>
    <n v="5.9136272478794182E-2"/>
    <n v="1.1472182813955829"/>
    <n v="1.1914893179280521"/>
    <n v="-2.0201338783159994E-2"/>
    <n v="0.2574999798827477"/>
    <n v="0.3879998909718626"/>
    <n v="0.75189988509409045"/>
    <n v="0.78720007141156867"/>
    <d v="2019-06-20T00:00:00"/>
  </r>
  <r>
    <x v="178"/>
    <x v="11"/>
    <x v="97"/>
    <n v="2063599"/>
    <n v="1461234"/>
    <n v="1234158"/>
    <n v="5.7987990692850391E-2"/>
    <n v="-7.6288502386822388E-2"/>
    <n v="1.0309259753916944E-2"/>
    <n v="-8.5714112641505413E-2"/>
    <n v="0.25249996558284826"/>
    <n v="0.38400005210315308"/>
    <n v="0.70809978101365623"/>
    <n v="0.84459983821893003"/>
    <d v="2019-06-21T00:00:00"/>
  </r>
  <r>
    <x v="179"/>
    <x v="23"/>
    <x v="69"/>
    <n v="3502000"/>
    <n v="2286105"/>
    <n v="1729667"/>
    <n v="3.7049467777250843E-2"/>
    <n v="9.4959494525097998E-2"/>
    <n v="4.0000000891072141E-2"/>
    <n v="5.2845667812594366E-2"/>
    <n v="0.2141999822642397"/>
    <n v="0.35020003502000352"/>
    <n v="0.65279982866933184"/>
    <n v="0.75659998119071525"/>
    <d v="2019-06-22T00:00:00"/>
  </r>
  <r>
    <x v="180"/>
    <x v="20"/>
    <x v="4"/>
    <n v="3133173"/>
    <n v="2066640"/>
    <n v="1692578"/>
    <n v="3.8474716570336555E-2"/>
    <n v="1.8389736789220734E-2"/>
    <n v="1.0309313154317934E-2"/>
    <n v="7.9980163558943662E-3"/>
    <n v="0.19949999948854286"/>
    <n v="0.35699999829086998"/>
    <n v="0.65959970930427403"/>
    <n v="0.81899992257964616"/>
    <d v="2019-06-23T00:00:00"/>
  </r>
  <r>
    <x v="181"/>
    <x v="16"/>
    <x v="39"/>
    <n v="2189792"/>
    <n v="1582562"/>
    <n v="1297701"/>
    <n v="6.0357717221452278E-2"/>
    <n v="5.171274980893803E-2"/>
    <n v="1.0204110399515187E-2"/>
    <n v="4.1089359547503923E-2"/>
    <n v="0.24249997686064484"/>
    <n v="0.4200000383598112"/>
    <n v="0.72269969019888647"/>
    <n v="0.82000010110188415"/>
    <d v="2019-06-24T00:00:00"/>
  </r>
  <r>
    <x v="182"/>
    <x v="1"/>
    <x v="78"/>
    <n v="2105713"/>
    <n v="1583285"/>
    <n v="1311277"/>
    <n v="5.9781450356340256E-2"/>
    <n v="3.1238105124744786E-2"/>
    <n v="-2.8846191309743974E-2"/>
    <n v="6.1868978100542371E-2"/>
    <n v="0.23999999452916962"/>
    <n v="0.39999996200812155"/>
    <n v="0.75189971282886126"/>
    <n v="0.82820022927015668"/>
    <d v="2019-06-25T00:00:00"/>
  </r>
  <r>
    <x v="183"/>
    <x v="13"/>
    <x v="37"/>
    <n v="2302667"/>
    <n v="1731375"/>
    <n v="1462320"/>
    <n v="6.6013933837183597E-2"/>
    <n v="0.10412438387938527"/>
    <n v="-9.7087209369383087E-3"/>
    <n v="0.11494911270569252"/>
    <n v="0.26249996219249577"/>
    <n v="0.39599990850958855"/>
    <n v="0.75189986220326255"/>
    <n v="0.8446003898635478"/>
    <d v="2019-06-26T00:00:00"/>
  </r>
  <r>
    <x v="184"/>
    <x v="12"/>
    <x v="91"/>
    <n v="2373112"/>
    <n v="1645753"/>
    <n v="1349517"/>
    <n v="6.0330164344539687E-2"/>
    <n v="2.0188825160964097E-2"/>
    <n v="0"/>
    <n v="2.0188825160964097E-2"/>
    <n v="0.2574999798827477"/>
    <n v="0.41199997013879036"/>
    <n v="0.69349992752133061"/>
    <n v="0.81999972049268632"/>
    <d v="2019-06-27T00:00:00"/>
  </r>
  <r>
    <x v="185"/>
    <x v="8"/>
    <x v="21"/>
    <n v="2038389"/>
    <n v="1562425"/>
    <n v="1255565"/>
    <n v="6.0856779348716403E-2"/>
    <n v="1.7345429029346215E-2"/>
    <n v="-3.0612237226795957E-2"/>
    <n v="4.9472116926095211E-2"/>
    <n v="0.23749995940667931"/>
    <n v="0.41599996244878035"/>
    <n v="0.7664999173366811"/>
    <n v="0.80360017280829477"/>
    <d v="2019-06-28T00:00:00"/>
  </r>
  <r>
    <x v="186"/>
    <x v="19"/>
    <x v="85"/>
    <n v="3204807"/>
    <n v="2179269"/>
    <n v="1750824"/>
    <n v="3.9002756754047414E-2"/>
    <n v="1.2231834220112869E-2"/>
    <n v="-3.8461539285384649E-2"/>
    <n v="5.2721107588917349E-2"/>
    <n v="0.20789999944307999"/>
    <n v="0.34339993264455626"/>
    <n v="0.68000007488750491"/>
    <n v="0.80339967209188035"/>
    <d v="2019-06-29T00:00:00"/>
  </r>
  <r>
    <x v="187"/>
    <x v="4"/>
    <x v="90"/>
    <n v="3140064"/>
    <n v="2135243"/>
    <n v="1632180"/>
    <n v="3.748427590914722E-2"/>
    <n v="-3.5684027560325182E-2"/>
    <n v="-1.0204115729796515E-2"/>
    <n v="-2.5742636969883437E-2"/>
    <n v="0.2099999958661608"/>
    <n v="0.34339999750657313"/>
    <n v="0.67999983439827982"/>
    <n v="0.76440011745735736"/>
    <d v="2019-06-30T00:00:00"/>
  </r>
  <r>
    <x v="188"/>
    <x v="11"/>
    <x v="24"/>
    <n v="2022735"/>
    <n v="1535660"/>
    <n v="1284426"/>
    <n v="6.0349876542270156E-2"/>
    <n v="-1.0229629167273546E-2"/>
    <n v="-1.0101038289657804E-2"/>
    <n v="-1.2990350767172476E-4"/>
    <n v="0.2474999639383427"/>
    <n v="0.38399993165690244"/>
    <n v="0.75919979631538481"/>
    <n v="0.83639998437154062"/>
    <d v="2019-07-01T00:00:00"/>
  </r>
  <r>
    <x v="189"/>
    <x v="5"/>
    <x v="98"/>
    <n v="2234942"/>
    <n v="1647823"/>
    <n v="1351214"/>
    <n v="5.9255437184778437E-2"/>
    <n v="3.0456570198363897E-2"/>
    <n v="3.9603982965473961E-2"/>
    <n v="-8.7989362657882042E-3"/>
    <n v="0.24749996787732534"/>
    <n v="0.39599999503879751"/>
    <n v="0.73730011785540739"/>
    <n v="0.81999947809928619"/>
    <d v="2019-07-02T00:00:00"/>
  </r>
  <r>
    <x v="190"/>
    <x v="5"/>
    <x v="37"/>
    <n v="2395704"/>
    <n v="1818819"/>
    <n v="1506346"/>
    <n v="6.6058515365843062E-2"/>
    <n v="3.0106953334427589E-2"/>
    <n v="2.9411758067162896E-2"/>
    <n v="6.7533513105622056E-4"/>
    <n v="0.25499996557501758"/>
    <n v="0.41199989612742755"/>
    <n v="0.75920021839091978"/>
    <n v="0.82820005728992274"/>
    <d v="2019-07-03T00:00:00"/>
  </r>
  <r>
    <x v="191"/>
    <x v="16"/>
    <x v="99"/>
    <n v="2149801"/>
    <n v="1600742"/>
    <n v="1338860"/>
    <n v="6.2272074444817103E-2"/>
    <n v="-7.8968994091960232E-3"/>
    <n v="-3.8834883747753235E-2"/>
    <n v="3.2188045919904207E-2"/>
    <n v="0.24749998453500385"/>
    <n v="0.40399989401068276"/>
    <n v="0.74460008158894708"/>
    <n v="0.83639961967637511"/>
    <d v="2019-07-04T00:00:00"/>
  </r>
  <r>
    <x v="192"/>
    <x v="0"/>
    <x v="100"/>
    <n v="2125936"/>
    <n v="1598491"/>
    <n v="1376301"/>
    <n v="6.6013927235370584E-2"/>
    <n v="9.6160692596560127E-2"/>
    <n v="1.0526296911824717E-2"/>
    <n v="8.4742372860435511E-2"/>
    <n v="0.24750000551594573"/>
    <n v="0.4119999069774653"/>
    <n v="0.75189986904591677"/>
    <n v="0.86100015577191236"/>
    <d v="2019-07-05T00:00:00"/>
  </r>
  <r>
    <x v="193"/>
    <x v="19"/>
    <x v="65"/>
    <n v="3466346"/>
    <n v="2404257"/>
    <n v="1912827"/>
    <n v="4.2611665246520644E-2"/>
    <n v="9.2529574645995316E-2"/>
    <n v="0"/>
    <n v="9.2529574645995316E-2"/>
    <n v="0.22050000278460005"/>
    <n v="0.35019998605805708"/>
    <n v="0.6935998310612963"/>
    <n v="0.79560005440350179"/>
    <d v="2019-07-06T00:00:00"/>
  </r>
  <r>
    <x v="194"/>
    <x v="22"/>
    <x v="93"/>
    <n v="3232615"/>
    <n v="2264123"/>
    <n v="1801336"/>
    <n v="4.1800002598960044E-2"/>
    <n v="0.10363807913342882"/>
    <n v="-1.0309290188543541E-2"/>
    <n v="0.11513432192936301"/>
    <n v="0.21419999832923997"/>
    <n v="0.35019996708833251"/>
    <n v="0.70039983109649617"/>
    <n v="0.79559988569525597"/>
    <d v="2019-07-07T00:00:00"/>
  </r>
  <r>
    <x v="195"/>
    <x v="16"/>
    <x v="101"/>
    <n v="2236017"/>
    <n v="1599646"/>
    <n v="1298593"/>
    <n v="6.0399205271289287E-2"/>
    <n v="1.1029829667104307E-2"/>
    <n v="1.0204110399515187E-2"/>
    <n v="8.1737912064450136E-4"/>
    <n v="0.25999998046526801"/>
    <n v="0.39999996422209988"/>
    <n v="0.71539974874967405"/>
    <n v="0.8118002358021712"/>
    <d v="2019-07-08T00:00:00"/>
  </r>
  <r>
    <x v="196"/>
    <x v="8"/>
    <x v="102"/>
    <n v="817006"/>
    <n v="596414"/>
    <n v="498841"/>
    <n v="2.4178642019404045E-2"/>
    <n v="-0.63082013655867986"/>
    <n v="-9.5238059737655312E-2"/>
    <n v="-0.59195909830169868"/>
    <n v="9.9999985459109E-2"/>
    <n v="0.39599989724435536"/>
    <n v="0.72999953488713665"/>
    <n v="0.83640055397760615"/>
    <d v="2019-07-09T00:00:00"/>
  </r>
  <r>
    <x v="197"/>
    <x v="16"/>
    <x v="24"/>
    <n v="2064876"/>
    <n v="1552580"/>
    <n v="1285847"/>
    <n v="5.9806372666779753E-2"/>
    <n v="-0.14638004814298977"/>
    <n v="-5.714280075980549E-2"/>
    <n v="-9.4645522449875008E-2"/>
    <n v="0.24499995744219102"/>
    <n v="0.39200006074942001"/>
    <n v="0.75189987195357011"/>
    <n v="0.82820015715776318"/>
    <d v="2019-07-10T00:00:00"/>
  </r>
  <r>
    <x v="198"/>
    <x v="13"/>
    <x v="17"/>
    <n v="2211624"/>
    <n v="1695210"/>
    <n v="1445675"/>
    <n v="6.5262523797848901E-2"/>
    <n v="7.9780559580538757E-2"/>
    <n v="3.0302975335167126E-2"/>
    <n v="4.8022317863873454E-2"/>
    <n v="0.25999997201116104"/>
    <n v="0.38399996666341402"/>
    <n v="0.76650009223991056"/>
    <n v="0.85279994808902737"/>
    <d v="2019-07-11T00:00:00"/>
  </r>
  <r>
    <x v="199"/>
    <x v="6"/>
    <x v="8"/>
    <n v="2442905"/>
    <n v="1783320"/>
    <n v="1491569"/>
    <n v="6.6039438353807489E-2"/>
    <n v="8.3752028081066632E-2"/>
    <n v="8.3333329336271023E-2"/>
    <n v="3.8645054922947786E-4"/>
    <n v="0.25999996280887561"/>
    <n v="0.41599998501456315"/>
    <n v="0.72999973392334128"/>
    <n v="0.83640008523428211"/>
    <d v="2019-07-12T00:00:00"/>
  </r>
  <r>
    <x v="200"/>
    <x v="14"/>
    <x v="85"/>
    <n v="3331730"/>
    <n v="2152298"/>
    <n v="1729156"/>
    <n v="3.8909154151474099E-2"/>
    <n v="-9.6020706524949762E-2"/>
    <n v="-1.0000011361168459E-2"/>
    <n v="-8.6889612823776385E-2"/>
    <n v="0.20999999707476361"/>
    <n v="0.35699992467248337"/>
    <n v="0.64600012606063517"/>
    <n v="0.803399900943085"/>
    <d v="2019-07-13T00:00:00"/>
  </r>
  <r>
    <x v="201"/>
    <x v="3"/>
    <x v="103"/>
    <n v="2950480"/>
    <n v="1926073"/>
    <n v="1547407"/>
    <n v="3.6285554154045198E-2"/>
    <n v="-0.14096703779861175"/>
    <n v="-1.0416655547603404E-2"/>
    <n v="-0.13192459574277737"/>
    <n v="0.2141999921538765"/>
    <n v="0.3229999293894707"/>
    <n v="0.65279988340880124"/>
    <n v="0.80339997497498794"/>
    <d v="2019-07-14T00:00:00"/>
  </r>
  <r>
    <x v="202"/>
    <x v="16"/>
    <x v="99"/>
    <n v="2128516"/>
    <n v="1553817"/>
    <n v="1286871"/>
    <n v="5.9854000203812367E-2"/>
    <n v="-9.0266927359072824E-3"/>
    <n v="0"/>
    <n v="-9.0266927359072824E-3"/>
    <n v="0.24749998453500385"/>
    <n v="0.39999992483027147"/>
    <n v="0.7300001503394854"/>
    <n v="0.82819984592780227"/>
    <d v="2019-07-15T00:00:00"/>
  </r>
  <r>
    <x v="203"/>
    <x v="11"/>
    <x v="14"/>
    <n v="2001665"/>
    <n v="1505052"/>
    <n v="1172435"/>
    <n v="5.5087881671529941E-2"/>
    <n v="1.3503180372102532"/>
    <n v="3.1578939205113343E-2"/>
    <n v="1.2783695472773182"/>
    <n v="0.2374999606493316"/>
    <n v="0.3959999683463542"/>
    <n v="0.75190004321402437"/>
    <n v="0.77899966247013397"/>
    <d v="2019-07-16T00:00:00"/>
  </r>
  <r>
    <x v="204"/>
    <x v="1"/>
    <x v="104"/>
    <n v="2192574"/>
    <n v="1536555"/>
    <n v="1297775"/>
    <n v="5.9165890758550235E-2"/>
    <n v="9.2763758052085699E-3"/>
    <n v="2.0201937045509322E-2"/>
    <n v="-1.0709258556743761E-2"/>
    <n v="0.25500000843419685"/>
    <n v="0.39200000143028241"/>
    <n v="0.70079960813181219"/>
    <n v="0.84460042107181321"/>
    <d v="2019-07-17T00:00:00"/>
  </r>
  <r>
    <x v="205"/>
    <x v="8"/>
    <x v="6"/>
    <n v="2122978"/>
    <n v="1580769"/>
    <n v="1296231"/>
    <n v="6.2827845592992801E-2"/>
    <n v="-0.10337316478461622"/>
    <n v="-6.8627420442282427E-2"/>
    <n v="-3.730591560322627E-2"/>
    <n v="0.2624999678888657"/>
    <n v="0.39199994239036767"/>
    <n v="0.74459980272993875"/>
    <n v="0.8200002656934694"/>
    <d v="2019-07-18T00:00:00"/>
  </r>
  <r>
    <x v="206"/>
    <x v="10"/>
    <x v="74"/>
    <n v="2063818"/>
    <n v="1566850"/>
    <n v="1246273"/>
    <n v="5.916090615034212E-2"/>
    <n v="-0.16445501347909486"/>
    <n v="-6.7307661655664042E-2"/>
    <n v="-0.10415794523589839"/>
    <n v="0.25249997389135576"/>
    <n v="0.387999967663818"/>
    <n v="0.75919969687249556"/>
    <n v="0.79540032549382522"/>
    <d v="2019-07-19T00:00:00"/>
  </r>
  <r>
    <x v="207"/>
    <x v="19"/>
    <x v="105"/>
    <n v="3171153"/>
    <n v="2156384"/>
    <n v="1698799"/>
    <n v="3.7843806214113464E-2"/>
    <n v="-1.7555963718715928E-2"/>
    <n v="1.0101021692856316E-2"/>
    <n v="-2.7380393138674131E-2"/>
    <n v="0.21419998997543982"/>
    <n v="0.32979993310719574"/>
    <n v="0.6799999873862913"/>
    <n v="0.78779985382937356"/>
    <d v="2019-07-20T00:00:00"/>
  </r>
  <r>
    <x v="208"/>
    <x v="4"/>
    <x v="5"/>
    <n v="3074153"/>
    <n v="2027711"/>
    <n v="1660696"/>
    <n v="3.8139167901344917E-2"/>
    <n v="7.3212154268398777E-2"/>
    <n v="2.1052632319450426E-2"/>
    <n v="5.1084068867474519E-2"/>
    <n v="0.2015999886824669"/>
    <n v="0.35019992527009847"/>
    <n v="0.65959989629663851"/>
    <n v="0.8190003407783456"/>
    <d v="2019-07-21T00:00:00"/>
  </r>
  <r>
    <x v="209"/>
    <x v="16"/>
    <x v="26"/>
    <n v="2214517"/>
    <n v="1551933"/>
    <n v="1298037"/>
    <n v="6.0373345007041106E-2"/>
    <n v="8.6768603846072434E-3"/>
    <n v="0"/>
    <n v="8.6768603846072434E-3"/>
    <n v="0.25749999988372185"/>
    <n v="0.39999996387474435"/>
    <n v="0.70079976807583777"/>
    <n v="0.83640015387262212"/>
    <d v="2019-07-22T00:00:00"/>
  </r>
  <r>
    <x v="210"/>
    <x v="0"/>
    <x v="2"/>
    <n v="2043167"/>
    <n v="1416936"/>
    <n v="1208363"/>
    <n v="5.7958823800835793E-2"/>
    <n v="3.064391629386698E-2"/>
    <n v="-2.0408173813155628E-2"/>
    <n v="5.2115674848858706E-2"/>
    <n v="0.24999997601762725"/>
    <n v="0.39199997851179197"/>
    <n v="0.69349984607229853"/>
    <n v="0.85279998532043788"/>
    <d v="2019-07-23T00:00:00"/>
  </r>
  <r>
    <x v="211"/>
    <x v="12"/>
    <x v="42"/>
    <n v="2214517"/>
    <n v="1535767"/>
    <n v="1322295"/>
    <n v="5.9113204696171373E-2"/>
    <n v="1.8893876057097803E-2"/>
    <n v="1.980199148273698E-2"/>
    <n v="-8.9048033763017287E-4"/>
    <n v="0.25"/>
    <n v="0.39599997496519718"/>
    <n v="0.69349975638028516"/>
    <n v="0.86099974800864976"/>
    <d v="2019-07-24T00:00:00"/>
  </r>
  <r>
    <x v="212"/>
    <x v="13"/>
    <x v="45"/>
    <n v="2327256"/>
    <n v="1749863"/>
    <n v="1506632"/>
    <n v="6.8014323243191371E-2"/>
    <n v="0.16231751902245817"/>
    <n v="7.3684175322051626E-2"/>
    <n v="8.2550620688114362E-2"/>
    <n v="0.25749998182982631"/>
    <n v="0.40799998737740967"/>
    <n v="0.75189966209132131"/>
    <n v="0.86099997542664763"/>
    <d v="2019-07-25T00:00:00"/>
  </r>
  <r>
    <x v="213"/>
    <x v="5"/>
    <x v="37"/>
    <n v="2256149"/>
    <n v="1581109"/>
    <n v="1322439"/>
    <n v="5.7993553275203794E-2"/>
    <n v="6.1115020545257748E-2"/>
    <n v="8.247417297186499E-2"/>
    <n v="-1.9731828856234923E-2"/>
    <n v="0.25499996557501758"/>
    <n v="0.38800000068789781"/>
    <n v="0.7007999028432963"/>
    <n v="0.83639964101146724"/>
    <d v="2019-07-26T00:00:00"/>
  </r>
  <r>
    <x v="214"/>
    <x v="18"/>
    <x v="11"/>
    <n v="3167580"/>
    <n v="2240112"/>
    <n v="1782233"/>
    <n v="3.930935479152356E-2"/>
    <n v="4.9113520787332776E-2"/>
    <n v="1.0000011361168459E-2"/>
    <n v="3.8726246750083293E-2"/>
    <n v="0.19949999391247838"/>
    <n v="0.35019999867330898"/>
    <n v="0.70719981815771027"/>
    <n v="0.79559995214524992"/>
    <d v="2019-07-27T00:00:00"/>
  </r>
  <r>
    <x v="215"/>
    <x v="20"/>
    <x v="106"/>
    <n v="2924294"/>
    <n v="2068061"/>
    <n v="1677611"/>
    <n v="3.8134495273056179E-2"/>
    <n v="1.0185488493980932E-2"/>
    <n v="1.0309313154317934E-2"/>
    <n v="-1.2251521325334913E-4"/>
    <n v="0.20579999229404558"/>
    <n v="0.3229999213567637"/>
    <n v="0.70720009684388774"/>
    <n v="0.81119995976907833"/>
    <d v="2019-07-28T00:00:00"/>
  </r>
  <r>
    <x v="216"/>
    <x v="12"/>
    <x v="42"/>
    <n v="2214517"/>
    <n v="1551933"/>
    <n v="1208956"/>
    <n v="5.4046384125073878E-2"/>
    <n v="-6.8627473639041092E-2"/>
    <n v="4.0403967113556316E-2"/>
    <n v="-0.10479725582919641"/>
    <n v="0.25"/>
    <n v="0.39599997496519718"/>
    <n v="0.70079976807583777"/>
    <n v="0.77900012436103883"/>
    <d v="2019-07-29T00:00:00"/>
  </r>
  <r>
    <x v="217"/>
    <x v="6"/>
    <x v="84"/>
    <n v="2124894"/>
    <n v="1535660"/>
    <n v="1221464"/>
    <n v="5.4080499480342589E-2"/>
    <n v="1.0841940708214315E-2"/>
    <n v="8.3333329336271023E-2"/>
    <n v="-6.6915166081014887E-2"/>
    <n v="0.23999999291597632"/>
    <n v="0.39199999704832339"/>
    <n v="0.72269957936725315"/>
    <n v="0.79540002344268912"/>
    <d v="2019-07-30T00:00:00"/>
  </r>
  <r>
    <x v="218"/>
    <x v="6"/>
    <x v="31"/>
    <n v="2124216"/>
    <n v="1488650"/>
    <n v="1184072"/>
    <n v="5.2424963143152974E-2"/>
    <n v="-0.10453264967348441"/>
    <n v="9.7087656419474477E-3"/>
    <n v="-0.1131429362930747"/>
    <n v="0.23749999667936389"/>
    <n v="0.39599991275465435"/>
    <n v="0.70079973034757292"/>
    <n v="0.79539985893258991"/>
    <d v="2019-07-31T00:00:00"/>
  </r>
  <r>
    <x v="219"/>
    <x v="0"/>
    <x v="78"/>
    <n v="2168884"/>
    <n v="1519954"/>
    <n v="1233898"/>
    <n v="5.9183603577901416E-2"/>
    <n v="-0.18102230670794195"/>
    <n v="-5.8823516134325682E-2"/>
    <n v="-0.12983617632590294"/>
    <n v="0.25249999448405425"/>
    <n v="0.41199988678420213"/>
    <n v="0.70080004278698171"/>
    <n v="0.8117995676184937"/>
    <d v="2019-08-01T00:00:00"/>
  </r>
  <r>
    <x v="220"/>
    <x v="6"/>
    <x v="101"/>
    <n v="2124216"/>
    <n v="1566184"/>
    <n v="1322799"/>
    <n v="5.8567121611523297E-2"/>
    <n v="2.7222427650719361E-4"/>
    <n v="-9.5237928177200892E-3"/>
    <n v="9.8902085477963197E-3"/>
    <n v="0.24749998162581355"/>
    <n v="0.37999993917756986"/>
    <n v="0.7372997849559555"/>
    <n v="0.84459999591363466"/>
    <d v="2019-08-02T00:00:00"/>
  </r>
  <r>
    <x v="221"/>
    <x v="23"/>
    <x v="107"/>
    <n v="3328000"/>
    <n v="2330931"/>
    <n v="1890851"/>
    <n v="4.0502029116634898E-2"/>
    <n v="6.0944893288363611E-2"/>
    <n v="2.9702959596478395E-2"/>
    <n v="3.034072503699603E-2"/>
    <n v="0.2015999883475198"/>
    <n v="0.353600026520002"/>
    <n v="0.70039993990384619"/>
    <n v="0.81119990252821728"/>
    <d v="2019-08-03T00:00:00"/>
  </r>
  <r>
    <x v="222"/>
    <x v="20"/>
    <x v="108"/>
    <n v="3166153"/>
    <n v="1033432"/>
    <n v="765773"/>
    <n v="1.7407114550830941E-2"/>
    <n v="-0.54353363205176886"/>
    <n v="0"/>
    <n v="-0.54353363205176897"/>
    <n v="0.22049999823831426"/>
    <n v="0.32639992099153153"/>
    <n v="0.32639989286683241"/>
    <n v="0.74099989162325142"/>
    <d v="2019-08-04T00:00:00"/>
  </r>
  <r>
    <x v="223"/>
    <x v="8"/>
    <x v="55"/>
    <n v="2063147"/>
    <n v="1445853"/>
    <n v="1244880"/>
    <n v="6.0338881281040861E-2"/>
    <n v="2.971489450401843E-2"/>
    <n v="-7.7669856905524637E-2"/>
    <n v="0.11642771774342786"/>
    <n v="0.24999998788259084"/>
    <n v="0.39999996122428877"/>
    <n v="0.70079979759076794"/>
    <n v="0.86100039215604907"/>
    <d v="2019-08-05T00:00:00"/>
  </r>
  <r>
    <x v="224"/>
    <x v="0"/>
    <x v="27"/>
    <n v="2211624"/>
    <n v="1549906"/>
    <n v="1334469"/>
    <n v="6.4007466000429961E-2"/>
    <n v="9.2516029944394562E-2"/>
    <n v="-7.6923073517295992E-2"/>
    <n v="0.18355907610830524"/>
    <n v="0.25499996498573574"/>
    <n v="0.41599998796178772"/>
    <n v="0.70079995514608273"/>
    <n v="0.86099995741677238"/>
    <d v="2019-08-06T00:00:00"/>
  </r>
  <r>
    <x v="225"/>
    <x v="6"/>
    <x v="73"/>
    <n v="2147028"/>
    <n v="1551657"/>
    <n v="1335977"/>
    <n v="5.9150579512985767E-2"/>
    <n v="0.12829034045226972"/>
    <n v="0"/>
    <n v="0.12829034045226972"/>
    <n v="0.24249998915258872"/>
    <n v="0.39199994595693022"/>
    <n v="0.72269993684292888"/>
    <n v="0.86100020816456213"/>
    <d v="2019-08-07T00:00:00"/>
  </r>
  <r>
    <x v="226"/>
    <x v="1"/>
    <x v="109"/>
    <n v="2235565"/>
    <n v="1615643"/>
    <n v="1298330"/>
    <n v="5.9191193349038565E-2"/>
    <n v="5.2218254669348596E-2"/>
    <n v="5.2083288866014987E-2"/>
    <n v="1.282411120364646E-4"/>
    <n v="0.25999998267570379"/>
    <n v="0.39199992705559011"/>
    <n v="0.7227000780563303"/>
    <n v="0.8035995575755287"/>
    <d v="2019-08-08T00:00:00"/>
  </r>
  <r>
    <x v="227"/>
    <x v="11"/>
    <x v="49"/>
    <n v="2279834"/>
    <n v="1581065"/>
    <n v="1257579"/>
    <n v="5.9088446817606902E-2"/>
    <n v="-4.9304542867056877E-2"/>
    <n v="-5.7692294069183969E-2"/>
    <n v="8.9013287957289133E-3"/>
    <n v="0.2574999672273538"/>
    <n v="0.41600001459755453"/>
    <n v="0.69350005307403961"/>
    <n v="0.79539993611900839"/>
    <d v="2019-08-09T00:00:00"/>
  </r>
  <r>
    <x v="228"/>
    <x v="23"/>
    <x v="57"/>
    <n v="3399000"/>
    <n v="2357546"/>
    <n v="1857275"/>
    <n v="3.9782831184264698E-2"/>
    <n v="-1.7757083979647259E-2"/>
    <n v="0"/>
    <n v="-1.7757083979647148E-2"/>
    <n v="0.21629999910035999"/>
    <n v="0.33660000718951472"/>
    <n v="0.69359988231832892"/>
    <n v="0.78780011079317225"/>
    <d v="2019-08-10T00:00:00"/>
  </r>
  <r>
    <x v="229"/>
    <x v="18"/>
    <x v="110"/>
    <n v="3140064"/>
    <n v="2028481"/>
    <n v="1582215"/>
    <n v="3.4897710227265712E-2"/>
    <n v="1.0661671278564273"/>
    <n v="3.0612233532244737E-2"/>
    <n v="1.0047958049198824"/>
    <n v="0.20999999823550097"/>
    <n v="0.32979999403431276"/>
    <n v="0.64599989044809281"/>
    <n v="0.77999991126364998"/>
    <d v="2019-08-11T00:00:00"/>
  </r>
  <r>
    <x v="230"/>
    <x v="10"/>
    <x v="111"/>
    <n v="2041277"/>
    <n v="1534836"/>
    <n v="1233394"/>
    <n v="5.8549536642770135E-2"/>
    <n v="-9.2265921213289248E-3"/>
    <n v="2.1052642293288626E-2"/>
    <n v="-2.9654919022056192E-2"/>
    <n v="0.23749998813243445"/>
    <n v="0.40799982890717257"/>
    <n v="0.75189991363249575"/>
    <n v="0.80359986343817846"/>
    <d v="2019-08-12T00:00:00"/>
  </r>
  <r>
    <x v="231"/>
    <x v="1"/>
    <x v="61"/>
    <n v="2303123"/>
    <n v="1714906"/>
    <n v="1392160"/>
    <n v="6.3468926800426345E-2"/>
    <n v="4.3231427631514885E-2"/>
    <n v="5.2083288866014987E-2"/>
    <n v="-8.4136934900688187E-3"/>
    <n v="0.26249996979645729"/>
    <n v="0.39999989579369516"/>
    <n v="0.74460026668137136"/>
    <n v="0.81179959717908734"/>
    <d v="2019-08-13T00:00:00"/>
  </r>
  <r>
    <x v="232"/>
    <x v="12"/>
    <x v="42"/>
    <n v="2259254"/>
    <n v="1599778"/>
    <n v="1351172"/>
    <n v="6.0404151127951985E-2"/>
    <n v="1.1373698798706755E-2"/>
    <n v="-9.6154118616319506E-3"/>
    <n v="2.1192888138839239E-2"/>
    <n v="0.25"/>
    <n v="0.40399984621478252"/>
    <n v="0.70810010738057783"/>
    <n v="0.8445996882067387"/>
    <d v="2019-08-14T00:00:00"/>
  </r>
  <r>
    <x v="233"/>
    <x v="1"/>
    <x v="38"/>
    <n v="2193451"/>
    <n v="1617231"/>
    <n v="1392436"/>
    <n v="6.3481509710290804E-2"/>
    <n v="7.2482342701778446E-2"/>
    <n v="0"/>
    <n v="7.2482342701778446E-2"/>
    <n v="0.24999998860243672"/>
    <n v="0.39999996352779582"/>
    <n v="0.7372998074723347"/>
    <n v="0.86100006739915325"/>
    <d v="2019-08-15T00:00:00"/>
  </r>
  <r>
    <x v="234"/>
    <x v="0"/>
    <x v="84"/>
    <n v="2146576"/>
    <n v="1519990"/>
    <n v="1296248"/>
    <n v="6.2174205461592087E-2"/>
    <n v="3.0748764093547987E-2"/>
    <n v="-2.0408173813155628E-2"/>
    <n v="5.2222706978747313E-2"/>
    <n v="0.2600000019185898"/>
    <n v="0.3959998878362882"/>
    <n v="0.70809978309642896"/>
    <n v="0.85280034737070642"/>
    <d v="2019-08-16T00:00:00"/>
  </r>
  <r>
    <x v="235"/>
    <x v="22"/>
    <x v="79"/>
    <n v="3264307"/>
    <n v="2108742"/>
    <n v="1628371"/>
    <n v="3.7786349704925212E-2"/>
    <n v="-0.12324723048552311"/>
    <n v="-7.6923099990770072E-2"/>
    <n v="-5.0184499692650153E-2"/>
    <n v="0.21629998125035968"/>
    <n v="0.35019996210815141"/>
    <n v="0.64599990135731722"/>
    <n v="0.77220020277492463"/>
    <d v="2019-08-17T00:00:00"/>
  </r>
  <r>
    <x v="236"/>
    <x v="14"/>
    <x v="85"/>
    <n v="3331730"/>
    <n v="2288232"/>
    <n v="1784821"/>
    <n v="4.0161717868016616E-2"/>
    <n v="0.12805212945143363"/>
    <n v="-1.9802002472636637E-2"/>
    <n v="0.15084106110314699"/>
    <n v="0.20999999707476361"/>
    <n v="0.35699992467248337"/>
    <n v="0.68679995077632339"/>
    <n v="0.78000001748074499"/>
    <d v="2019-08-18T00:00:00"/>
  </r>
  <r>
    <x v="237"/>
    <x v="12"/>
    <x v="67"/>
    <n v="2169779"/>
    <n v="1568099"/>
    <n v="1260124"/>
    <n v="5.6333849825158724E-2"/>
    <n v="2.1671906949441988E-2"/>
    <n v="6.1855605993766494E-2"/>
    <n v="-3.7842943679128327E-2"/>
    <n v="0.24249997541224722"/>
    <n v="0.399999963129889"/>
    <n v="0.72269986943370734"/>
    <n v="0.80359977271843164"/>
    <d v="2019-08-19T00:00:00"/>
  </r>
  <r>
    <x v="238"/>
    <x v="0"/>
    <x v="44"/>
    <n v="1961440"/>
    <n v="1446170"/>
    <n v="1150283"/>
    <n v="5.5173031380551046E-2"/>
    <n v="-0.17374224227100332"/>
    <n v="-4.950491032145643E-2"/>
    <n v="-0.13070798323030053"/>
    <n v="0.23999999808141018"/>
    <n v="0.39199988008813524"/>
    <n v="0.73730014683089973"/>
    <n v="0.79539957266434791"/>
    <d v="2019-08-20T00:00:00"/>
  </r>
  <r>
    <x v="239"/>
    <x v="1"/>
    <x v="104"/>
    <n v="2304440"/>
    <n v="1699063"/>
    <n v="1421096"/>
    <n v="6.4788126365057666E-2"/>
    <n v="5.1750628343393723E-2"/>
    <n v="-1.9417486578885645E-2"/>
    <n v="7.2577383428818587E-2"/>
    <n v="0.25500000843419685"/>
    <n v="0.41199999785457642"/>
    <n v="0.73729973442571728"/>
    <n v="0.83639982743429764"/>
    <d v="2019-08-21T00:00:00"/>
  </r>
  <r>
    <x v="240"/>
    <x v="11"/>
    <x v="112"/>
    <n v="2044018"/>
    <n v="1566740"/>
    <n v="1310421"/>
    <n v="6.1571274303383924E-2"/>
    <n v="-5.8900373158981778E-2"/>
    <n v="-2.970291883871945E-2"/>
    <n v="-3.0091209481699188E-2"/>
    <n v="0.24499998660902628"/>
    <n v="0.39199989720641165"/>
    <n v="0.76650009931419394"/>
    <n v="0.83639978554195338"/>
    <d v="2019-08-22T00:00:00"/>
  </r>
  <r>
    <x v="241"/>
    <x v="1"/>
    <x v="74"/>
    <n v="2127647"/>
    <n v="1522119"/>
    <n v="1210693"/>
    <n v="5.5195800335298077E-2"/>
    <n v="-6.6002030475649676E-2"/>
    <n v="5.2083288866014987E-2"/>
    <n v="-0.11223955456262158"/>
    <n v="0.24249998164992312"/>
    <n v="0.39999988719936513"/>
    <n v="0.71540015801493384"/>
    <n v="0.79539970265136961"/>
    <d v="2019-08-23T00:00:00"/>
  </r>
  <r>
    <x v="242"/>
    <x v="18"/>
    <x v="113"/>
    <n v="3265666"/>
    <n v="2176240"/>
    <n v="1663518"/>
    <n v="3.6690948525858115E-2"/>
    <n v="2.158414759290106E-2"/>
    <n v="5.2083370558023256E-2"/>
    <n v="-2.8989335768633939E-2"/>
    <n v="0.20369998681919232"/>
    <n v="0.35359995287739177"/>
    <n v="0.66640005438400618"/>
    <n v="0.76440006616917255"/>
    <d v="2019-08-24T00:00:00"/>
  </r>
  <r>
    <x v="243"/>
    <x v="3"/>
    <x v="76"/>
    <n v="3261666"/>
    <n v="2217933"/>
    <n v="1660788"/>
    <n v="3.8944255074707827E-2"/>
    <n v="-6.9493243300028373E-2"/>
    <n v="-4.0404041767787002E-2"/>
    <n v="-3.0314011898338933E-2"/>
    <n v="0.21629999092748003"/>
    <n v="0.3535999444936509"/>
    <n v="0.68000003679101417"/>
    <n v="0.74879989611949505"/>
    <d v="2019-08-25T00:00:00"/>
  </r>
  <r>
    <x v="244"/>
    <x v="5"/>
    <x v="15"/>
    <n v="2278268"/>
    <n v="1696398"/>
    <n v="1335405"/>
    <n v="5.8562157507055915E-2"/>
    <n v="5.9740946129111183E-2"/>
    <n v="1.9417486578885645E-2"/>
    <n v="3.9555395003414651E-2"/>
    <n v="0.24249996941219715"/>
    <n v="0.41199997757594925"/>
    <n v="0.7445998451455228"/>
    <n v="0.78720029144104153"/>
    <d v="2019-08-26T00:00:00"/>
  </r>
  <r>
    <x v="245"/>
    <x v="6"/>
    <x v="109"/>
    <n v="2167129"/>
    <n v="1502904"/>
    <n v="1170762"/>
    <n v="5.1835660922143305E-2"/>
    <n v="1.7803444891387521E-2"/>
    <n v="8.3333329336271023E-2"/>
    <n v="-6.048916245671776E-2"/>
    <n v="0.25249997409903835"/>
    <n v="0.37999987024311704"/>
    <n v="0.6935000177654399"/>
    <n v="0.77899985627824531"/>
    <d v="2019-08-27T00:00:00"/>
  </r>
  <r>
    <x v="246"/>
    <x v="12"/>
    <x v="42"/>
    <n v="2259254"/>
    <n v="1566793"/>
    <n v="1310465"/>
    <n v="5.8584344486039969E-2"/>
    <n v="-7.7849068606202554E-2"/>
    <n v="1.980199148273698E-2"/>
    <n v="-9.575492033928612E-2"/>
    <n v="0.25"/>
    <n v="0.40399984621478252"/>
    <n v="0.69350015536101739"/>
    <n v="0.83639957543849119"/>
    <d v="2019-08-28T00:00:00"/>
  </r>
  <r>
    <x v="247"/>
    <x v="8"/>
    <x v="88"/>
    <n v="2146498"/>
    <n v="1598282"/>
    <n v="1284380"/>
    <n v="6.22534319289757E-2"/>
    <n v="-1.9872239532180869E-2"/>
    <n v="-3.0612237226795957E-2"/>
    <n v="1.1079153928673646E-2"/>
    <n v="0.25499997019117343"/>
    <n v="0.40799996198459426"/>
    <n v="0.74459980861850328"/>
    <n v="0.80360036589287742"/>
    <d v="2019-08-29T00:00:00"/>
  </r>
  <r>
    <x v="248"/>
    <x v="0"/>
    <x v="78"/>
    <n v="2084656"/>
    <n v="1460927"/>
    <n v="1233898"/>
    <n v="5.9183603577901416E-2"/>
    <n v="1.9166708653638898E-2"/>
    <n v="-4.950491032145643E-2"/>
    <n v="7.2248309081100803E-2"/>
    <n v="0.25249999448405425"/>
    <n v="0.3959999870827613"/>
    <n v="0.70080003607309793"/>
    <n v="0.84459935369802874"/>
    <d v="2019-08-30T00:00:00"/>
  </r>
  <r>
    <x v="249"/>
    <x v="23"/>
    <x v="59"/>
    <n v="3135000"/>
    <n v="2025210"/>
    <n v="1500680"/>
    <n v="3.2144566152886536E-2"/>
    <n v="-9.7887729498568721E-2"/>
    <n v="2.9702959596478395E-2"/>
    <n v="-0.12391018917833363"/>
    <n v="0.19949999293139989"/>
    <n v="0.3366000177157904"/>
    <n v="0.64600000000000002"/>
    <n v="0.74099969879666805"/>
    <d v="2019-08-31T00:00:00"/>
  </r>
  <r>
    <x v="250"/>
    <x v="22"/>
    <x v="93"/>
    <n v="3169846"/>
    <n v="2133940"/>
    <n v="1697763"/>
    <n v="3.9396591092621364E-2"/>
    <n v="2.2263527915664216E-2"/>
    <n v="1.0526304435092948E-2"/>
    <n v="1.1614961360688625E-2"/>
    <n v="0.21419999832923997"/>
    <n v="0.34339999191833315"/>
    <n v="0.67319989677731973"/>
    <n v="0.79560015745522372"/>
    <d v="2019-09-01T00:00:00"/>
  </r>
  <r>
    <x v="251"/>
    <x v="2"/>
    <x v="71"/>
    <n v="2257517"/>
    <n v="1697427"/>
    <n v="1419728"/>
    <n v="6.5373015295611708E-2"/>
    <n v="6.3144139792796983E-2"/>
    <n v="-4.7619051795569911E-2"/>
    <n v="0.11630134678243675"/>
    <n v="0.24749997006999935"/>
    <n v="0.41999995907007964"/>
    <n v="0.75189998569224503"/>
    <n v="0.83640003369806182"/>
    <d v="2019-09-02T00:00:00"/>
  </r>
  <r>
    <x v="252"/>
    <x v="12"/>
    <x v="49"/>
    <n v="2126383"/>
    <n v="1505692"/>
    <n v="1185281"/>
    <n v="5.2987993129734817E-2"/>
    <n v="1.2401324949050219E-2"/>
    <n v="-9.6154118616319506E-3"/>
    <n v="2.2230491269751518E-2"/>
    <n v="0.24499996870649643"/>
    <n v="0.38799989781711819"/>
    <n v="0.70810009297478393"/>
    <n v="0.7872001710841261"/>
    <d v="2019-09-03T00:00:00"/>
  </r>
  <r>
    <x v="253"/>
    <x v="10"/>
    <x v="48"/>
    <n v="1981872"/>
    <n v="1504637"/>
    <n v="1246140"/>
    <n v="5.9154592605462311E-2"/>
    <n v="-4.9085629909993767E-2"/>
    <n v="-5.8252370326638991E-2"/>
    <n v="9.7337970480873004E-3"/>
    <n v="0.2399999620237902"/>
    <n v="0.39199999367063071"/>
    <n v="0.75919988778286385"/>
    <n v="0.82819975847995231"/>
    <d v="2019-09-04T00:00:00"/>
  </r>
  <r>
    <x v="254"/>
    <x v="0"/>
    <x v="100"/>
    <n v="2022735"/>
    <n v="1535660"/>
    <n v="1309611"/>
    <n v="6.2815158356087003E-2"/>
    <n v="1.9644497734315314E-2"/>
    <n v="1.0526296911824717E-2"/>
    <n v="9.0232202419324725E-3"/>
    <n v="0.24750000551594573"/>
    <n v="0.39199986821807581"/>
    <n v="0.75919979631538481"/>
    <n v="0.852800098980243"/>
    <d v="2019-09-05T00:00:00"/>
  </r>
  <r>
    <x v="255"/>
    <x v="5"/>
    <x v="114"/>
    <n v="2322506"/>
    <n v="1610658"/>
    <n v="1360362"/>
    <n v="5.9656608826995257E-2"/>
    <n v="0.10249145391272219"/>
    <n v="9.3749977516524474E-2"/>
    <n v="7.9921670952536328E-3"/>
    <n v="0.26249996327270986"/>
    <n v="0.387999948545242"/>
    <n v="0.69350003832067608"/>
    <n v="0.84460015720283266"/>
    <d v="2019-09-06T00:00:00"/>
  </r>
  <r>
    <x v="256"/>
    <x v="14"/>
    <x v="85"/>
    <n v="1396153"/>
    <n v="939890"/>
    <n v="696459"/>
    <n v="1.5671593882322647E-2"/>
    <n v="-0.53590439000986212"/>
    <n v="-4.8076934816731254E-2"/>
    <n v="-0.51246522327334754"/>
    <n v="0.20999999707476361"/>
    <n v="0.14959991230719827"/>
    <n v="0.67319985703572605"/>
    <n v="0.74100054261668924"/>
    <d v="2019-09-07T00:00:00"/>
  </r>
  <r>
    <x v="257"/>
    <x v="9"/>
    <x v="115"/>
    <n v="3364666"/>
    <n v="2333732"/>
    <n v="1856717"/>
    <n v="4.0157003426928843E-2"/>
    <n v="9.3625553154356611E-2"/>
    <n v="7.2916681653230064E-2"/>
    <n v="1.9301475412422109E-2"/>
    <n v="0.20580000066181561"/>
    <n v="0.35359993105955989"/>
    <n v="0.69359989966314639"/>
    <n v="0.79559992321311956"/>
    <d v="2019-09-08T00:00:00"/>
  </r>
  <r>
    <x v="258"/>
    <x v="8"/>
    <x v="58"/>
    <n v="1960815"/>
    <n v="1445709"/>
    <n v="1161771"/>
    <n v="5.631061824814932E-2"/>
    <n v="-0.18169466263960421"/>
    <n v="-4.9999958558456847E-2"/>
    <n v="-0.1386259606732676"/>
    <n v="0.24749997249348119"/>
    <n v="0.38400000470008649"/>
    <n v="0.73730005125419784"/>
    <n v="0.80359947956331457"/>
    <d v="2019-09-09T00:00:00"/>
  </r>
  <r>
    <x v="259"/>
    <x v="12"/>
    <x v="36"/>
    <n v="2188793"/>
    <n v="1581840"/>
    <n v="1361964"/>
    <n v="6.0886607542807281E-2"/>
    <n v="0.14906423033862848"/>
    <n v="0"/>
    <n v="0.1490642303386287"/>
    <n v="0.23749998882374873"/>
    <n v="0.41200002861120461"/>
    <n v="0.72269967968647564"/>
    <n v="0.86099984827795484"/>
    <d v="2019-09-10T00:00:00"/>
  </r>
  <r>
    <x v="260"/>
    <x v="16"/>
    <x v="98"/>
    <n v="2144641"/>
    <n v="1502964"/>
    <n v="1195458"/>
    <n v="5.5602265787051797E-2"/>
    <n v="-4.0671192642881215E-2"/>
    <n v="2.0618566978098496E-2"/>
    <n v="-6.0051581152846811E-2"/>
    <n v="0.26249996104681417"/>
    <n v="0.37999993975682667"/>
    <n v="0.70079980752023296"/>
    <n v="0.79540028902887894"/>
    <d v="2019-09-11T00:00:00"/>
  </r>
  <r>
    <x v="261"/>
    <x v="11"/>
    <x v="14"/>
    <n v="2062322"/>
    <n v="1535605"/>
    <n v="1259196"/>
    <n v="5.9164422973780051E-2"/>
    <n v="-3.849616412812662E-2"/>
    <n v="2.0833344325254632E-2"/>
    <n v="-5.8118700610633511E-2"/>
    <n v="0.2374999606493316"/>
    <n v="0.4080000633072916"/>
    <n v="0.74460001881374493"/>
    <n v="0.81999993487908673"/>
    <d v="2019-09-12T00:00:00"/>
  </r>
  <r>
    <x v="262"/>
    <x v="11"/>
    <x v="0"/>
    <n v="2043167"/>
    <n v="1506427"/>
    <n v="1235270"/>
    <n v="5.8040238983304654E-2"/>
    <n v="-9.1954935524514836E-2"/>
    <n v="-6.6666637431010201E-2"/>
    <n v="-2.7094564633703744E-2"/>
    <n v="0.23999998496452074"/>
    <n v="0.39999996084510364"/>
    <n v="0.73729998575740507"/>
    <n v="0.8199999070648627"/>
    <d v="2019-09-13T00:00:00"/>
  </r>
  <r>
    <x v="263"/>
    <x v="20"/>
    <x v="80"/>
    <n v="3045538"/>
    <n v="1967417"/>
    <n v="1473202"/>
    <n v="3.3487986610279082E-2"/>
    <n v="1.1152745531323451"/>
    <n v="-1.0100976689217722E-2"/>
    <n v="1.1368590113895878"/>
    <n v="0.2015999970903771"/>
    <n v="0.34339995882183544"/>
    <n v="0.6459998200646323"/>
    <n v="0.74880007644541036"/>
    <d v="2019-09-14T00:00:00"/>
  </r>
  <r>
    <x v="264"/>
    <x v="21"/>
    <x v="116"/>
    <n v="3364038"/>
    <n v="2401923"/>
    <n v="1892235"/>
    <n v="4.1326413110814308E-2"/>
    <n v="1.9129463456197149E-2"/>
    <n v="-9.7087273650668937E-3"/>
    <n v="2.9120939913092947E-2"/>
    <n v="0.20579998337975972"/>
    <n v="0.35699998599183536"/>
    <n v="0.71399996076144201"/>
    <n v="0.78780002522978465"/>
    <d v="2019-09-15T00:00:00"/>
  </r>
  <r>
    <x v="265"/>
    <x v="0"/>
    <x v="78"/>
    <n v="2189941"/>
    <n v="1518724"/>
    <n v="1220447"/>
    <n v="5.8538429785799997E-2"/>
    <n v="5.0505650425083815E-2"/>
    <n v="1.0526296911824717E-2"/>
    <n v="3.9562903178103515E-2"/>
    <n v="0.25249999448405425"/>
    <n v="0.41599986170956232"/>
    <n v="0.69349996187111895"/>
    <n v="0.80360025916493061"/>
    <d v="2019-09-16T00:00:00"/>
  </r>
  <r>
    <x v="266"/>
    <x v="1"/>
    <x v="109"/>
    <n v="2235565"/>
    <n v="1615643"/>
    <n v="1338075"/>
    <n v="6.1003177959775085E-2"/>
    <n v="-1.7540111192366314E-2"/>
    <n v="-1.9417486578885645E-2"/>
    <n v="1.9145493840471151E-3"/>
    <n v="0.25999998267570379"/>
    <n v="0.39199992705559011"/>
    <n v="0.7227000780563303"/>
    <n v="0.82819967034796671"/>
    <d v="2019-09-17T00:00:00"/>
  </r>
  <r>
    <x v="267"/>
    <x v="11"/>
    <x v="117"/>
    <n v="2279408"/>
    <n v="1747166"/>
    <n v="1404023"/>
    <n v="6.5969245960847703E-2"/>
    <n v="0.17446451485539427"/>
    <n v="-1.0101038289657804E-2"/>
    <n v="0.18644887986219594"/>
    <n v="0.26249996887185933"/>
    <n v="0.40799994988172983"/>
    <n v="0.76649989821918674"/>
    <n v="0.80360023031583716"/>
    <d v="2019-09-18T00:00:00"/>
  </r>
  <r>
    <x v="268"/>
    <x v="12"/>
    <x v="67"/>
    <n v="2213175"/>
    <n v="1647930"/>
    <n v="1337789"/>
    <n v="5.9805864044926743E-2"/>
    <n v="6.2415223682413146E-2"/>
    <n v="5.1020364054076506E-2"/>
    <n v="1.0841668673604143E-2"/>
    <n v="0.24249997541224722"/>
    <n v="0.40800003981971988"/>
    <n v="0.74459995255684708"/>
    <n v="0.81179965168423418"/>
    <d v="2019-09-19T00:00:00"/>
  </r>
  <r>
    <x v="269"/>
    <x v="0"/>
    <x v="48"/>
    <n v="1961649"/>
    <n v="1474964"/>
    <n v="1197375"/>
    <n v="5.7431787176970631E-2"/>
    <n v="-3.0677503703643749E-2"/>
    <n v="-2.0408173813155628E-2"/>
    <n v="-1.0483275344697396E-2"/>
    <n v="0.24249996858309167"/>
    <n v="0.38800003006450418"/>
    <n v="0.75190005959272022"/>
    <n v="0.81179947442785039"/>
    <d v="2019-09-20T00:00:00"/>
  </r>
  <r>
    <x v="270"/>
    <x v="20"/>
    <x v="118"/>
    <n v="3141025"/>
    <n v="2135897"/>
    <n v="1582700"/>
    <n v="3.5977032618804958E-2"/>
    <n v="7.4326534989770598E-2"/>
    <n v="0"/>
    <n v="7.4326534989770598E-2"/>
    <n v="0.20999998749771406"/>
    <n v="0.33999995670203748"/>
    <n v="0.68"/>
    <n v="0.74100015122452068"/>
    <d v="2019-09-21T00:00:00"/>
  </r>
  <r>
    <x v="271"/>
    <x v="3"/>
    <x v="92"/>
    <n v="2984278"/>
    <n v="1948137"/>
    <n v="1565133"/>
    <n v="3.6701215795057938E-2"/>
    <n v="-0.17286542104971103"/>
    <n v="-6.8627463399216215E-2"/>
    <n v="-0.11191867301316905"/>
    <n v="0.20789999583306593"/>
    <n v="0.33659991315087495"/>
    <n v="0.65280010776475916"/>
    <n v="0.80339986356195692"/>
    <d v="2019-09-22T00:00:00"/>
  </r>
  <r>
    <x v="272"/>
    <x v="2"/>
    <x v="71"/>
    <n v="2150016"/>
    <n v="1553817"/>
    <n v="1235906"/>
    <n v="5.6908719023600493E-2"/>
    <n v="1.2666670490402376E-2"/>
    <n v="4.1666640685761536E-2"/>
    <n v="-2.7840014980976324E-2"/>
    <n v="0.24749997006999935"/>
    <n v="0.39999992558196301"/>
    <n v="0.72270020316127881"/>
    <n v="0.79539997309850519"/>
    <d v="2019-09-23T00:00:00"/>
  </r>
  <r>
    <x v="273"/>
    <x v="1"/>
    <x v="74"/>
    <n v="2085094"/>
    <n v="1476455"/>
    <n v="1174372"/>
    <n v="5.3539916751285978E-2"/>
    <n v="-0.12234217065560604"/>
    <n v="0"/>
    <n v="-0.12234217065560604"/>
    <n v="0.24249998164992312"/>
    <n v="0.3919998781753144"/>
    <n v="0.70809997055288632"/>
    <n v="0.79539979206951783"/>
    <d v="2019-09-24T00:00:00"/>
  </r>
  <r>
    <x v="274"/>
    <x v="16"/>
    <x v="24"/>
    <n v="2085946"/>
    <n v="1461831"/>
    <n v="1150753"/>
    <n v="5.3522979612204875E-2"/>
    <n v="-0.18038878280484005"/>
    <n v="1.0204110399515187E-2"/>
    <n v="-0.18866770670729816"/>
    <n v="0.24499995744219102"/>
    <n v="0.39600003037471004"/>
    <n v="0.700800020710028"/>
    <n v="0.7871997515444672"/>
    <d v="2019-09-25T00:00:00"/>
  </r>
  <r>
    <x v="275"/>
    <x v="11"/>
    <x v="49"/>
    <n v="2126383"/>
    <n v="1567782"/>
    <n v="1311293"/>
    <n v="6.161224598438763E-2"/>
    <n v="-1.9805813921328408E-2"/>
    <n v="-4.8543649389700683E-2"/>
    <n v="3.0204094001616832E-2"/>
    <n v="0.2574999672273538"/>
    <n v="0.38799989781711819"/>
    <n v="0.73729991257454564"/>
    <n v="0.83640008623647932"/>
    <d v="2019-09-26T00:00:00"/>
  </r>
  <r>
    <x v="276"/>
    <x v="10"/>
    <x v="39"/>
    <n v="2064661"/>
    <n v="1431842"/>
    <n v="1127146"/>
    <n v="5.3505916218784741E-2"/>
    <n v="-5.8652468942478331E-2"/>
    <n v="1.0416696145001181E-2"/>
    <n v="-6.835710938419326E-2"/>
    <n v="0.247499978638382"/>
    <n v="0.39600003068784895"/>
    <n v="0.69349980456840132"/>
    <n v="0.78719998435581584"/>
    <d v="2019-09-27T00:00:00"/>
  </r>
  <r>
    <x v="277"/>
    <x v="9"/>
    <x v="63"/>
    <n v="3235586"/>
    <n v="2178196"/>
    <n v="1648023"/>
    <n v="3.5643377670726097E-2"/>
    <n v="4.1273140835281552E-2"/>
    <n v="5.1020374066121921E-2"/>
    <n v="-9.2741097247820425E-3"/>
    <n v="0.20789998919250774"/>
    <n v="0.33659996363090111"/>
    <n v="0.67319984695198953"/>
    <n v="0.75659995702866045"/>
    <d v="2019-09-28T00:00:00"/>
  </r>
  <r>
    <x v="278"/>
    <x v="4"/>
    <x v="90"/>
    <n v="3140064"/>
    <n v="2135243"/>
    <n v="1698799"/>
    <n v="3.9014232762430233E-2"/>
    <n v="8.5402326831010456E-2"/>
    <n v="2.1052632319450426E-2"/>
    <n v="6.3022897668794764E-2"/>
    <n v="0.2099999958661608"/>
    <n v="0.34339999750657313"/>
    <n v="0.67999983439827982"/>
    <n v="0.79559984507618098"/>
    <d v="2019-09-29T00:00:00"/>
  </r>
  <r>
    <x v="279"/>
    <x v="16"/>
    <x v="98"/>
    <n v="2234942"/>
    <n v="1631507"/>
    <n v="1377971"/>
    <n v="6.4091176594116686E-2"/>
    <n v="0.11494806239309452"/>
    <n v="-9.9999364563004844E-3"/>
    <n v="0.12621014308084444"/>
    <n v="0.26249996104681417"/>
    <n v="0.39599999503879751"/>
    <n v="0.72999970469032305"/>
    <n v="0.84460011510830169"/>
    <d v="2019-09-30T00:00:00"/>
  </r>
  <r>
    <x v="280"/>
    <x v="12"/>
    <x v="26"/>
    <n v="2303097"/>
    <n v="1630823"/>
    <n v="1270411"/>
    <n v="5.6793730212447123E-2"/>
    <n v="8.1779027429128126E-2"/>
    <n v="1.980199148273698E-2"/>
    <n v="6.077359956079853E-2"/>
    <n v="0.24750000670575076"/>
    <n v="0.41599983960386488"/>
    <n v="0.70810000620903069"/>
    <n v="0.77899992825708242"/>
    <d v="2019-10-01T00:00:00"/>
  </r>
  <r>
    <x v="281"/>
    <x v="8"/>
    <x v="6"/>
    <n v="2166304"/>
    <n v="1660472"/>
    <n v="1402435"/>
    <n v="6.7975514884468013E-2"/>
    <n v="0.21871070507745793"/>
    <n v="-4.0404060136093878E-2"/>
    <n v="0.27002486365627365"/>
    <n v="0.2624999678888657"/>
    <n v="0.39999992614149699"/>
    <n v="0.76649999261414836"/>
    <n v="0.84460021006075381"/>
    <d v="2019-10-02T00:00:00"/>
  </r>
  <r>
    <x v="282"/>
    <x v="11"/>
    <x v="24"/>
    <n v="2022735"/>
    <n v="1402767"/>
    <n v="1127263"/>
    <n v="5.2965435829443727E-2"/>
    <n v="-0.14034239487284683"/>
    <n v="0"/>
    <n v="-0.14034239487284683"/>
    <n v="0.2474999639383427"/>
    <n v="0.38399993165690244"/>
    <n v="0.69350013719048709"/>
    <n v="0.80359959993355989"/>
    <d v="2019-10-03T00:00:00"/>
  </r>
  <r>
    <x v="283"/>
    <x v="11"/>
    <x v="24"/>
    <n v="2043805"/>
    <n v="1536737"/>
    <n v="1234922"/>
    <n v="5.8023887899601341E-2"/>
    <n v="9.5618491304586994E-2"/>
    <n v="1.0309259753916944E-2"/>
    <n v="8.443873126744883E-2"/>
    <n v="0.2474999639383427"/>
    <n v="0.38799990128219247"/>
    <n v="0.75190001003031115"/>
    <n v="0.80360009552708112"/>
    <d v="2019-10-04T00:00:00"/>
  </r>
  <r>
    <x v="284"/>
    <x v="18"/>
    <x v="11"/>
    <n v="2983060"/>
    <n v="2028481"/>
    <n v="1645504"/>
    <n v="3.6293627458851445E-2"/>
    <n v="-1.5284980852815488E-3"/>
    <n v="-1.9417454730133787E-2"/>
    <n v="1.824321460587619E-2"/>
    <n v="0.19949999391247838"/>
    <n v="0.3297999128806221"/>
    <n v="0.68000006704524885"/>
    <n v="0.81120010490608485"/>
    <d v="2019-10-05T00:00:00"/>
  </r>
  <r>
    <x v="285"/>
    <x v="4"/>
    <x v="119"/>
    <n v="3104000"/>
    <n v="2089612"/>
    <n v="1678794"/>
    <n v="3.8554802467020116E-2"/>
    <n v="-1.1775966432756357E-2"/>
    <n v="0"/>
    <n v="-1.1775966432756246E-2"/>
    <n v="0.21839998008408137"/>
    <n v="0.32640003163051851"/>
    <n v="0.67319974226804125"/>
    <n v="0.80339986562098609"/>
    <d v="2019-10-06T00:00:00"/>
  </r>
  <r>
    <x v="286"/>
    <x v="0"/>
    <x v="0"/>
    <n v="1981872"/>
    <n v="1403363"/>
    <n v="1104728"/>
    <n v="5.2987997398008482E-2"/>
    <n v="-0.19829372316253391"/>
    <n v="-3.0303068357704799E-2"/>
    <n v="-0.17324037076778254"/>
    <n v="0.2449999870495187"/>
    <n v="0.38799996397749531"/>
    <n v="0.70809971582423081"/>
    <n v="0.78720046060783988"/>
    <d v="2019-10-07T00:00:00"/>
  </r>
  <r>
    <x v="287"/>
    <x v="1"/>
    <x v="33"/>
    <n v="2000427"/>
    <n v="1416502"/>
    <n v="1126686"/>
    <n v="5.1365899940427215E-2"/>
    <n v="-0.11313267910935909"/>
    <n v="-1.9417486578885645E-2"/>
    <n v="-9.557094157605317E-2"/>
    <n v="0.23750000740841615"/>
    <n v="0.38399987561059745"/>
    <n v="0.70809982068828303"/>
    <n v="0.79540021828419583"/>
    <d v="2019-10-08T00:00:00"/>
  </r>
  <r>
    <x v="288"/>
    <x v="8"/>
    <x v="31"/>
    <n v="2252956"/>
    <n v="1644658"/>
    <n v="1308161"/>
    <n v="6.3406088358305773E-2"/>
    <n v="-6.7221653766484701E-2"/>
    <n v="0"/>
    <n v="-6.7221653766484812E-2"/>
    <n v="0.26000000096939274"/>
    <n v="0.41999983967735627"/>
    <n v="0.73000005326335715"/>
    <n v="0.79540001629518109"/>
    <d v="2019-10-09T00:00:00"/>
  </r>
  <r>
    <x v="289"/>
    <x v="13"/>
    <x v="120"/>
    <n v="2146498"/>
    <n v="1504266"/>
    <n v="1196493"/>
    <n v="5.4013628849125576E-2"/>
    <n v="6.1414239622874067E-2"/>
    <n v="4.0816300640436287E-2"/>
    <n v="1.9790133004043975E-2"/>
    <n v="0.25499999164849158"/>
    <n v="0.37999992918699588"/>
    <n v="0.70080009392042297"/>
    <n v="0.79539988273350593"/>
    <d v="2019-10-10T00:00:00"/>
  </r>
  <r>
    <x v="290"/>
    <x v="0"/>
    <x v="27"/>
    <n v="2190358"/>
    <n v="1566982"/>
    <n v="1323473"/>
    <n v="6.3480045658600562E-2"/>
    <n v="7.1705743358689844E-2"/>
    <n v="-2.0408173813155628E-2"/>
    <n v="9.4032957054515309E-2"/>
    <n v="0.25499996498573574"/>
    <n v="0.41199991573251393"/>
    <n v="0.7153999483189506"/>
    <n v="0.84460000178687433"/>
    <d v="2019-10-11T00:00:00"/>
  </r>
  <r>
    <x v="291"/>
    <x v="9"/>
    <x v="121"/>
    <n v="3202243"/>
    <n v="2221076"/>
    <n v="1697790"/>
    <n v="3.671973642090072E-2"/>
    <n v="3.177506709190614E-2"/>
    <n v="1.9801958360160077E-2"/>
    <n v="1.1740599986385547E-2"/>
    <n v="0.2036999905031622"/>
    <n v="0.33999995540626327"/>
    <n v="0.69360007969413939"/>
    <n v="0.76439977740518561"/>
    <d v="2019-10-12T00:00:00"/>
  </r>
  <r>
    <x v="292"/>
    <x v="22"/>
    <x v="72"/>
    <n v="3169846"/>
    <n v="2069275"/>
    <n v="1694736"/>
    <n v="3.9326349556413211E-2"/>
    <n v="9.4961025593371939E-3"/>
    <n v="-1.0309290188543541E-2"/>
    <n v="2.0011698673675582E-2"/>
    <n v="0.21209999220311987"/>
    <n v="0.34680000188178228"/>
    <n v="0.65279985210637992"/>
    <n v="0.81899989126626471"/>
    <d v="2019-10-13T00:00:00"/>
  </r>
  <r>
    <x v="293"/>
    <x v="5"/>
    <x v="3"/>
    <n v="2371533"/>
    <n v="1748531"/>
    <n v="1462471"/>
    <n v="6.4134443896422116E-2"/>
    <n v="0.32382903302894461"/>
    <n v="9.3749977516524474E-2"/>
    <n v="0.21035794983323086"/>
    <n v="0.24999996710988942"/>
    <n v="0.4159999621105876"/>
    <n v="0.73729988155340875"/>
    <n v="0.83639981218519999"/>
    <d v="2019-10-14T00:00:00"/>
  </r>
  <r>
    <x v="294"/>
    <x v="2"/>
    <x v="62"/>
    <n v="2106582"/>
    <n v="1568560"/>
    <n v="1350531"/>
    <n v="6.2186759520272743E-2"/>
    <n v="0.19867558485682779"/>
    <n v="-9.9009729462398166E-3"/>
    <n v="0.21066231862763574"/>
    <n v="0.25"/>
    <n v="0.38800000368369236"/>
    <n v="0.74459954561464969"/>
    <n v="0.86100053552302747"/>
    <d v="2019-10-15T00:00:00"/>
  </r>
  <r>
    <x v="295"/>
    <x v="2"/>
    <x v="7"/>
    <n v="2085733"/>
    <n v="1568262"/>
    <n v="1324554"/>
    <n v="6.0990618556416208E-2"/>
    <n v="1.2531332152540875E-2"/>
    <n v="5.2631533028763E-2"/>
    <n v="-3.8095234455086113E-2"/>
    <n v="0.24499998618615354"/>
    <n v="0.39199995940420407"/>
    <n v="0.75189969185892924"/>
    <n v="0.84459994567234298"/>
    <d v="2019-10-16T00:00:00"/>
  </r>
  <r>
    <x v="296"/>
    <x v="10"/>
    <x v="74"/>
    <n v="2234030"/>
    <n v="1663458"/>
    <n v="1309474"/>
    <n v="6.2161074195070498E-2"/>
    <n v="9.4426795643601791E-2"/>
    <n v="-4.9019566683076277E-2"/>
    <n v="0.15084054746076969"/>
    <n v="0.25249997389135576"/>
    <n v="0.42000000376002117"/>
    <n v="0.74459966965528668"/>
    <n v="0.7871999172807489"/>
    <d v="2019-10-17T00:00:00"/>
  </r>
  <r>
    <x v="297"/>
    <x v="16"/>
    <x v="99"/>
    <n v="2107231"/>
    <n v="1507513"/>
    <n v="1186714"/>
    <n v="5.5195571271609192E-2"/>
    <n v="-0.10333342652249045"/>
    <n v="3.1250040470256035E-2"/>
    <n v="-0.13050517372885584"/>
    <n v="0.24749998453500385"/>
    <n v="0.39599995564986018"/>
    <n v="0.71539997276046152"/>
    <n v="0.78719984504279561"/>
    <d v="2019-10-18T00:00:00"/>
  </r>
  <r>
    <x v="298"/>
    <x v="20"/>
    <x v="122"/>
    <n v="3204160"/>
    <n v="2069887"/>
    <n v="1582222"/>
    <n v="3.5966166995760933E-2"/>
    <n v="-6.8069667037737314E-2"/>
    <n v="-4.8543658453296556E-2"/>
    <n v="-2.0522190478220792E-2"/>
    <n v="0.2120999850995483"/>
    <n v="0.34340000255072156"/>
    <n v="0.64599988764606009"/>
    <n v="0.76440018223217021"/>
    <d v="2019-10-19T00:00:00"/>
  </r>
  <r>
    <x v="299"/>
    <x v="22"/>
    <x v="79"/>
    <n v="3137538"/>
    <n v="2154861"/>
    <n v="1613560"/>
    <n v="3.7442660444013759E-2"/>
    <n v="-4.7898905788276158E-2"/>
    <n v="0"/>
    <n v="-4.7898905788276158E-2"/>
    <n v="0.21629998125035968"/>
    <n v="0.33659998545261982"/>
    <n v="0.68679996863782999"/>
    <n v="0.74880003861037903"/>
    <d v="2019-10-20T00:00:00"/>
  </r>
  <r>
    <x v="300"/>
    <x v="10"/>
    <x v="67"/>
    <n v="2104686"/>
    <n v="1490328"/>
    <n v="1222069"/>
    <n v="5.8011935922741197E-2"/>
    <n v="-0.16438069541208"/>
    <n v="-7.6190430248730401E-2"/>
    <n v="-9.5463647951307462E-2"/>
    <n v="0.25749996914432954"/>
    <n v="0.3880000324456977"/>
    <n v="0.70809992559460178"/>
    <n v="0.82000002683972928"/>
    <d v="2019-10-21T00:00:00"/>
  </r>
  <r>
    <x v="301"/>
    <x v="13"/>
    <x v="88"/>
    <n v="2020233"/>
    <n v="1430527"/>
    <n v="1173032"/>
    <n v="5.2954522154452614E-2"/>
    <n v="-0.13142904531624966"/>
    <n v="2.000001105107807E-2"/>
    <n v="-0.14845985603752898"/>
    <n v="0.23749997009257129"/>
    <n v="0.38399988595378276"/>
    <n v="0.70810000628640357"/>
    <n v="0.81999990213396878"/>
    <d v="2019-10-22T00:00:00"/>
  </r>
  <r>
    <x v="302"/>
    <x v="16"/>
    <x v="98"/>
    <n v="2325243"/>
    <n v="1629530"/>
    <n v="1376301"/>
    <n v="6.4013502778838882E-2"/>
    <n v="3.906748988716191E-2"/>
    <n v="-9.9999364563004844E-3"/>
    <n v="4.9563101571539425E-2"/>
    <n v="0.26249996104681417"/>
    <n v="0.41200005032076831"/>
    <n v="0.70079987338957694"/>
    <n v="0.84459997668039255"/>
    <d v="2019-10-23T00:00:00"/>
  </r>
  <r>
    <x v="303"/>
    <x v="8"/>
    <x v="111"/>
    <n v="1921202"/>
    <n v="1332354"/>
    <n v="1070679"/>
    <n v="5.1895422105828315E-2"/>
    <n v="-0.18235948174610572"/>
    <n v="-2.0618566978098496E-2"/>
    <n v="-0.16514598922513912"/>
    <n v="0.24249999018489857"/>
    <n v="0.38399986248613871"/>
    <n v="0.6935002149695868"/>
    <n v="0.80359949382821683"/>
    <d v="2019-10-24T00:00:00"/>
  </r>
  <r>
    <x v="304"/>
    <x v="10"/>
    <x v="48"/>
    <n v="2103211"/>
    <n v="1581404"/>
    <n v="1270816"/>
    <n v="6.0325968796847214E-2"/>
    <n v="7.0869645087190403E-2"/>
    <n v="-2.0202030068046883E-2"/>
    <n v="9.2949441541099409E-2"/>
    <n v="0.2399999620237902"/>
    <n v="0.41599997310018044"/>
    <n v="0.75189983315986841"/>
    <n v="0.80359983913029187"/>
    <d v="2019-10-25T00:00:00"/>
  </r>
  <r>
    <x v="305"/>
    <x v="3"/>
    <x v="103"/>
    <n v="2981538"/>
    <n v="1926073"/>
    <n v="1457267"/>
    <n v="3.4171837561419192E-2"/>
    <n v="-7.8974379069435274E-2"/>
    <n v="-3.061227899510266E-2"/>
    <n v="-4.9889370600798899E-2"/>
    <n v="0.2141999921538765"/>
    <n v="0.32639996321684056"/>
    <n v="0.64599981620224189"/>
    <n v="0.75660008732794659"/>
    <d v="2019-10-26T00:00:00"/>
  </r>
  <r>
    <x v="306"/>
    <x v="21"/>
    <x v="123"/>
    <n v="3268903"/>
    <n v="2156168"/>
    <n v="1648175"/>
    <n v="3.5996142619133656E-2"/>
    <n v="2.14525645157293E-2"/>
    <n v="6.2500026105626771E-2"/>
    <n v="-3.8632880455784169E-2"/>
    <n v="0.2120999935681199"/>
    <n v="0.33659992886811541"/>
    <n v="0.65959987188362579"/>
    <n v="0.76440008385246416"/>
    <d v="2019-10-27T00:00:00"/>
  </r>
  <r>
    <x v="307"/>
    <x v="11"/>
    <x v="0"/>
    <n v="1941009"/>
    <n v="1360259"/>
    <n v="1070795"/>
    <n v="5.0312237569217828E-2"/>
    <n v="-0.12378515452073491"/>
    <n v="1.0309259753916944E-2"/>
    <n v="-0.13272610594787992"/>
    <n v="0.23999998496452074"/>
    <n v="0.38000003132391708"/>
    <n v="0.70079994477099283"/>
    <n v="0.78719934953563986"/>
    <d v="2019-10-28T00:00:00"/>
  </r>
  <r>
    <x v="308"/>
    <x v="0"/>
    <x v="84"/>
    <n v="2168259"/>
    <n v="1567000"/>
    <n v="1259241"/>
    <n v="6.0399174123825596E-2"/>
    <n v="7.3492453743802422E-2"/>
    <n v="-5.8823516134325682E-2"/>
    <n v="0.14058576428391034"/>
    <n v="0.2600000019185898"/>
    <n v="0.39999996310404218"/>
    <n v="0.7226996405872177"/>
    <n v="0.80359987236758135"/>
    <d v="2019-10-29T00:00:00"/>
  </r>
  <r>
    <x v="309"/>
    <x v="16"/>
    <x v="58"/>
    <n v="2022090"/>
    <n v="1461364"/>
    <n v="1162369"/>
    <n v="5.4063254485418648E-2"/>
    <n v="-0.15543983474545175"/>
    <n v="0"/>
    <n v="-0.15543983474545175"/>
    <n v="0.23749996918628585"/>
    <n v="0.39599991304839971"/>
    <n v="0.72269978091974141"/>
    <n v="0.79540005091134036"/>
    <d v="2019-10-30T00:00:00"/>
  </r>
  <r>
    <x v="310"/>
    <x v="0"/>
    <x v="78"/>
    <n v="2000427"/>
    <n v="1489518"/>
    <n v="1209191"/>
    <n v="5.7998538610133245E-2"/>
    <n v="0.1293683727802637"/>
    <n v="1.0526296911824717E-2"/>
    <n v="0.11760414033937483"/>
    <n v="0.25249999448405425"/>
    <n v="0.37999989742192813"/>
    <n v="0.74460002789404467"/>
    <n v="0.81180019308259455"/>
    <d v="2019-10-31T00:00:00"/>
  </r>
  <r>
    <x v="311"/>
    <x v="10"/>
    <x v="81"/>
    <n v="2084252"/>
    <n v="1445428"/>
    <n v="1232661"/>
    <n v="5.8514740940537803E-2"/>
    <n v="-3.0024016065268277E-2"/>
    <n v="0"/>
    <n v="-3.0024016065268277E-2"/>
    <n v="0.24249998338540821"/>
    <n v="0.40799998277367683"/>
    <n v="0.69349963440121443"/>
    <n v="0.85280000110693854"/>
    <d v="2019-11-01T00:00:00"/>
  </r>
  <r>
    <x v="312"/>
    <x v="21"/>
    <x v="123"/>
    <n v="3367961"/>
    <n v="2290213"/>
    <n v="1839957"/>
    <n v="4.0184661571176179E-2"/>
    <n v="0.26260801898348074"/>
    <n v="7.3684224842708756E-2"/>
    <n v="0.17595846284092165"/>
    <n v="0.2120999935681199"/>
    <n v="0.34679996103603777"/>
    <n v="0.67999985748053493"/>
    <n v="0.80339994576923635"/>
    <d v="2019-11-02T00:00:00"/>
  </r>
  <r>
    <x v="313"/>
    <x v="17"/>
    <x v="82"/>
    <n v="3261057"/>
    <n v="2173168"/>
    <n v="1627268"/>
    <n v="3.4524118115582987E-2"/>
    <n v="-1.2684939402672679E-2"/>
    <n v="2.9411754428234849E-2"/>
    <n v="-4.0893951308222043E-2"/>
    <n v="0.21419998346000629"/>
    <n v="0.32299995849904412"/>
    <n v="0.66639988200144917"/>
    <n v="0.74879990870471125"/>
    <d v="2019-11-03T00:00:00"/>
  </r>
  <r>
    <x v="314"/>
    <x v="16"/>
    <x v="32"/>
    <n v="2083366"/>
    <n v="1566483"/>
    <n v="1245980"/>
    <n v="5.79521079999053E-2"/>
    <n v="0.16360274375580763"/>
    <n v="1.0204110399515187E-2"/>
    <n v="0.15184914843385378"/>
    <n v="0.25499997279090902"/>
    <n v="0.38000000729588573"/>
    <n v="0.75190005020721273"/>
    <n v="0.79539963089289833"/>
    <d v="2019-11-04T00:00:00"/>
  </r>
  <r>
    <x v="315"/>
    <x v="8"/>
    <x v="21"/>
    <n v="2018789"/>
    <n v="1547402"/>
    <n v="1230803"/>
    <n v="5.9656574205826214E-2"/>
    <n v="-2.2583445107012823E-2"/>
    <n v="-1.0416648180253452E-2"/>
    <n v="-1.2294868742359966E-2"/>
    <n v="0.23749995940667931"/>
    <n v="0.41199994122417793"/>
    <n v="0.76650011467270729"/>
    <n v="0.79539964404854069"/>
    <d v="2019-11-05T00:00:00"/>
  </r>
  <r>
    <x v="316"/>
    <x v="16"/>
    <x v="98"/>
    <n v="2302667"/>
    <n v="1748185"/>
    <n v="1361836"/>
    <n v="6.3340717306986496E-2"/>
    <n v="0.17160385385363863"/>
    <n v="0"/>
    <n v="0.17160385385363841"/>
    <n v="0.26249996104681417"/>
    <n v="0.40799990361092264"/>
    <n v="0.75920009276200162"/>
    <n v="0.77899993421748848"/>
    <d v="2019-11-06T00:00:00"/>
  </r>
  <r>
    <x v="317"/>
    <x v="0"/>
    <x v="100"/>
    <n v="2125936"/>
    <n v="1629530"/>
    <n v="1349577"/>
    <n v="6.4732117375871798E-2"/>
    <n v="0.11609911089315084"/>
    <n v="0"/>
    <n v="0.11609911089315084"/>
    <n v="0.24750000551594573"/>
    <n v="0.4119999069774653"/>
    <n v="0.76650002634133863"/>
    <n v="0.82820015587316587"/>
    <d v="2019-11-07T00:00:00"/>
  </r>
  <r>
    <x v="318"/>
    <x v="2"/>
    <x v="2"/>
    <n v="2126561"/>
    <n v="1567914"/>
    <n v="1324260"/>
    <n v="6.0977080986898025E-2"/>
    <n v="7.4309968434143725E-2"/>
    <n v="3.0927779261751054E-2"/>
    <n v="4.2080679274687949E-2"/>
    <n v="0.23999997237230711"/>
    <n v="0.40799986800100763"/>
    <n v="0.73730027024853739"/>
    <n v="0.84459989514731038"/>
    <d v="2019-11-08T00:00:00"/>
  </r>
  <r>
    <x v="319"/>
    <x v="17"/>
    <x v="86"/>
    <n v="3037259"/>
    <n v="2003376"/>
    <n v="1547007"/>
    <n v="3.2821300728358017E-2"/>
    <n v="-0.15921567732289399"/>
    <n v="2.9411754428234849E-2"/>
    <n v="-0.18323809520645018"/>
    <n v="0.19949998979510394"/>
    <n v="0.32299995320781683"/>
    <n v="0.65959998801551001"/>
    <n v="0.77220002635551188"/>
    <d v="2019-11-09T00:00:00"/>
  </r>
  <r>
    <x v="320"/>
    <x v="20"/>
    <x v="122"/>
    <n v="1268974"/>
    <n v="906047"/>
    <n v="699650"/>
    <n v="1.5904044273549561E-2"/>
    <n v="-0.57004623700582813"/>
    <n v="-6.6666636964265225E-2"/>
    <n v="-0.53933524904808428"/>
    <n v="0.2120999850995483"/>
    <n v="0.13599997342105244"/>
    <n v="0.71399965641534024"/>
    <n v="0.77220055913214214"/>
    <d v="2019-11-10T00:00:00"/>
  </r>
  <r>
    <x v="321"/>
    <x v="5"/>
    <x v="114"/>
    <n v="2298563"/>
    <n v="1761848"/>
    <n v="1459163"/>
    <n v="6.3989376581986918E-2"/>
    <n v="0.17109664681616077"/>
    <n v="6.0605997181603088E-2"/>
    <n v="0.10417685896933171"/>
    <n v="0.26249996327270986"/>
    <n v="0.38400000935541057"/>
    <n v="0.76649976528813868"/>
    <n v="0.8282002760737589"/>
    <d v="2019-11-11T00:00:00"/>
  </r>
  <r>
    <x v="322"/>
    <x v="11"/>
    <x v="97"/>
    <n v="2149582"/>
    <n v="1537811"/>
    <n v="1197954"/>
    <n v="5.6286914157233428E-2"/>
    <n v="-2.6689080218361472E-2"/>
    <n v="3.1578939205113343E-2"/>
    <n v="-5.6484303590193408E-2"/>
    <n v="0.25249996558284826"/>
    <n v="0.4"/>
    <n v="0.71540001730569014"/>
    <n v="0.778999499938549"/>
    <d v="2019-11-12T00:00:00"/>
  </r>
  <r>
    <x v="323"/>
    <x v="12"/>
    <x v="16"/>
    <n v="2281847"/>
    <n v="1649091"/>
    <n v="1338732"/>
    <n v="5.9848020864719971E-2"/>
    <n v="-1.6965332095788321E-2"/>
    <n v="4.0403967113556316E-2"/>
    <n v="-5.5141409677109565E-2"/>
    <n v="0.25249999329424921"/>
    <n v="0.40399993838676362"/>
    <n v="0.72270007585959972"/>
    <n v="0.81179995524807302"/>
    <d v="2019-11-13T00:00:00"/>
  </r>
  <r>
    <x v="324"/>
    <x v="11"/>
    <x v="14"/>
    <n v="2102759"/>
    <n v="1550364"/>
    <n v="1220447"/>
    <n v="5.7343767392114449E-2"/>
    <n v="-9.5681832159261737E-2"/>
    <n v="2.0833344325254632E-2"/>
    <n v="-0.11413731364380297"/>
    <n v="0.2374999606493316"/>
    <n v="0.41599992877929692"/>
    <n v="0.73729989979831256"/>
    <n v="0.78720029618850795"/>
    <d v="2019-11-14T00:00:00"/>
  </r>
  <r>
    <x v="325"/>
    <x v="5"/>
    <x v="15"/>
    <n v="2300387"/>
    <n v="1763247"/>
    <n v="1518155"/>
    <n v="6.6576381120427491E-2"/>
    <n v="0.14641762191714625"/>
    <n v="5.0000004604615844E-2"/>
    <n v="9.1826306587758255E-2"/>
    <n v="0.24249996941219715"/>
    <n v="0.41599995804532441"/>
    <n v="0.76650015845159969"/>
    <n v="0.86099962172060973"/>
    <d v="2019-11-15T00:00:00"/>
  </r>
  <r>
    <x v="326"/>
    <x v="21"/>
    <x v="124"/>
    <n v="3268903"/>
    <n v="2133940"/>
    <n v="1631184"/>
    <n v="3.5625059172751015E-2"/>
    <n v="5.4412811318888643E-2"/>
    <n v="-2.8571418872685217E-2"/>
    <n v="8.5424964342455612E-2"/>
    <n v="0.20789998677587979"/>
    <n v="0.34339993886060111"/>
    <n v="0.65280003719902369"/>
    <n v="0.76440012371481858"/>
    <d v="2019-11-16T00:00:00"/>
  </r>
  <r>
    <x v="327"/>
    <x v="9"/>
    <x v="29"/>
    <n v="3301282"/>
    <n v="2177525"/>
    <n v="1647515"/>
    <n v="3.5632390666384087E-2"/>
    <n v="1.3547702422639891"/>
    <n v="5.1020374066121921E-2"/>
    <n v="1.2404609829743283"/>
    <n v="0.20999999935116115"/>
    <n v="0.33999999794019414"/>
    <n v="0.65959981607145346"/>
    <n v="0.75659980941665428"/>
    <d v="2019-11-17T00:00:00"/>
  </r>
  <r>
    <x v="328"/>
    <x v="13"/>
    <x v="104"/>
    <n v="2237320"/>
    <n v="1698573"/>
    <n v="1364973"/>
    <n v="6.1619370118402267E-2"/>
    <n v="-6.4550704753341459E-2"/>
    <n v="-2.8571422306645E-2"/>
    <n v="-3.7037498881522302E-2"/>
    <n v="0.2525000014671569"/>
    <n v="0.39999992848587979"/>
    <n v="0.75919984624461412"/>
    <n v="0.80359984528189254"/>
    <d v="2019-11-18T00:00:00"/>
  </r>
  <r>
    <x v="329"/>
    <x v="10"/>
    <x v="67"/>
    <n v="2191477"/>
    <n v="1519789"/>
    <n v="1258689"/>
    <n v="5.97502969264904E-2"/>
    <n v="5.0698941695590971E-2"/>
    <n v="-1.020406341364033E-2"/>
    <n v="6.1530869494502038E-2"/>
    <n v="0.25749996914432954"/>
    <n v="0.40400000147480442"/>
    <n v="0.69349986333418057"/>
    <n v="0.82819983563507826"/>
    <d v="2019-11-19T00:00:00"/>
  </r>
  <r>
    <x v="330"/>
    <x v="5"/>
    <x v="114"/>
    <n v="2442223"/>
    <n v="1729338"/>
    <n v="1347154"/>
    <n v="5.9077392052793276E-2"/>
    <n v="6.2910276291296974E-3"/>
    <n v="1.9417486578885645E-2"/>
    <n v="-1.2876429342059903E-2"/>
    <n v="0.26249996327270986"/>
    <n v="0.40799997861620446"/>
    <n v="0.70809995647408119"/>
    <n v="0.77899982536670098"/>
    <d v="2019-11-20T00:00:00"/>
  </r>
  <r>
    <x v="331"/>
    <x v="5"/>
    <x v="125"/>
    <n v="2123434"/>
    <n v="1519105"/>
    <n v="1295492"/>
    <n v="5.6811833528503247E-2"/>
    <n v="6.1489765635050153E-2"/>
    <n v="7.1428537867232134E-2"/>
    <n v="-9.2762280506242245E-3"/>
    <n v="0.23999997017963307"/>
    <n v="0.38799993202709632"/>
    <n v="0.71540014900392479"/>
    <n v="0.8527995102379361"/>
    <d v="2019-11-21T00:00:00"/>
  </r>
  <r>
    <x v="332"/>
    <x v="2"/>
    <x v="75"/>
    <n v="2170865"/>
    <n v="1584731"/>
    <n v="1364454"/>
    <n v="6.2827860133883806E-2"/>
    <n v="-0.1012419680467409"/>
    <n v="-4.7619051795569911E-2"/>
    <n v="-5.6304066449077927E-2"/>
    <n v="0.25499996776769163"/>
    <n v="0.39199999422165827"/>
    <n v="0.72999979270935778"/>
    <n v="0.86100038429234993"/>
    <d v="2019-11-22T00:00:00"/>
  </r>
  <r>
    <x v="333"/>
    <x v="17"/>
    <x v="126"/>
    <n v="3327692"/>
    <n v="2308087"/>
    <n v="1728295"/>
    <n v="3.6667506961712205E-2"/>
    <n v="5.9534056243808253E-2"/>
    <n v="2.9411754428234849E-2"/>
    <n v="2.9261643718434538E-2"/>
    <n v="0.21629998558584951"/>
    <n v="0.32639999372249606"/>
    <n v="0.69359994855293094"/>
    <n v="0.74879976361376321"/>
    <d v="2019-11-23T00:00:00"/>
  </r>
  <r>
    <x v="334"/>
    <x v="23"/>
    <x v="89"/>
    <n v="3501333"/>
    <n v="2452333"/>
    <n v="1989333"/>
    <n v="4.2611513592918031E-2"/>
    <n v="0.20747489400703478"/>
    <n v="9.7087489930292037E-3"/>
    <n v="0.19586457141979285"/>
    <n v="0.2183999945164799"/>
    <n v="0.34339998183615306"/>
    <n v="0.7003998191545906"/>
    <n v="0.81120019181734293"/>
    <d v="2019-11-24T00:00:00"/>
  </r>
  <r>
    <x v="335"/>
    <x v="16"/>
    <x v="98"/>
    <n v="2212367"/>
    <n v="1582727"/>
    <n v="1310814"/>
    <n v="6.0967619460816282E-2"/>
    <n v="-3.9677707910705906E-2"/>
    <n v="-2.9411712923870126E-2"/>
    <n v="-1.0577041867413484E-2"/>
    <n v="0.26249996104681417"/>
    <n v="0.39200002551475577"/>
    <n v="0.71539984098479137"/>
    <n v="0.82819968320499993"/>
    <d v="2019-11-25T00:00:00"/>
  </r>
  <r>
    <x v="336"/>
    <x v="0"/>
    <x v="84"/>
    <n v="2254989"/>
    <n v="1580296"/>
    <n v="1282884"/>
    <n v="6.1533204602351635E-2"/>
    <n v="1.9222381382533626E-2"/>
    <n v="-1.0309307224181552E-2"/>
    <n v="2.9839310724341761E-2"/>
    <n v="0.2600000019185898"/>
    <n v="0.41599989521547975"/>
    <n v="0.7007998708641151"/>
    <n v="0.81179981471825535"/>
    <d v="2019-11-26T00:00:00"/>
  </r>
  <r>
    <x v="337"/>
    <x v="12"/>
    <x v="91"/>
    <n v="2280952"/>
    <n v="1581840"/>
    <n v="1336022"/>
    <n v="5.9726870300945152E-2"/>
    <n v="-8.263346284092199E-3"/>
    <n v="-1.9047629488924911E-2"/>
    <n v="1.0993685157453914E-2"/>
    <n v="0.2574999798827477"/>
    <n v="0.3959999173608385"/>
    <n v="0.69349990705635189"/>
    <n v="0.84459995954078793"/>
    <d v="2019-11-27T00:00:00"/>
  </r>
  <r>
    <x v="338"/>
    <x v="6"/>
    <x v="50"/>
    <n v="2419415"/>
    <n v="1783835"/>
    <n v="1418862"/>
    <n v="6.2820325162000548E-2"/>
    <n v="9.5230229133024258E-2"/>
    <n v="-9.5237928177200892E-3"/>
    <n v="0.10576126944543618"/>
    <n v="0.25749996657226321"/>
    <n v="0.41599988858136044"/>
    <n v="0.73730013247003923"/>
    <n v="0.79539979874820266"/>
    <d v="2019-11-28T00:00:00"/>
  </r>
  <r>
    <x v="339"/>
    <x v="10"/>
    <x v="81"/>
    <n v="2125119"/>
    <n v="1582364"/>
    <n v="1336464"/>
    <n v="6.3442296573311643E-2"/>
    <n v="-2.0513699985488687E-2"/>
    <n v="-2.9999947507378666E-2"/>
    <n v="9.7796811497079528E-3"/>
    <n v="0.24249998338540821"/>
    <n v="0.41599984809515039"/>
    <n v="0.74460018474259559"/>
    <n v="0.8445995990808689"/>
    <d v="2019-11-29T00:00:00"/>
  </r>
  <r>
    <x v="340"/>
    <x v="20"/>
    <x v="34"/>
    <n v="3140711"/>
    <n v="2157040"/>
    <n v="1665666"/>
    <n v="3.7862968354100197E-2"/>
    <n v="-3.623744788939387E-2"/>
    <n v="-6.6666636964265225E-2"/>
    <n v="3.2602745358070839E-2"/>
    <n v="0.20789998989587982"/>
    <n v="0.34339996372155607"/>
    <n v="0.68679989976791878"/>
    <n v="0.77219986648369987"/>
    <d v="2019-11-30T00:00:00"/>
  </r>
  <r>
    <x v="341"/>
    <x v="20"/>
    <x v="118"/>
    <n v="3078205"/>
    <n v="2093179"/>
    <n v="1632680"/>
    <n v="3.711314943834617E-2"/>
    <n v="-0.17928270430340221"/>
    <n v="-5.769228750807609E-2"/>
    <n v="-0.12903470660769212"/>
    <n v="0.20999998749771406"/>
    <n v="0.33320001169044988"/>
    <n v="0.67999987005413864"/>
    <n v="0.78000018154204676"/>
    <d v="2019-12-01T00:00:00"/>
  </r>
  <r>
    <x v="342"/>
    <x v="6"/>
    <x v="77"/>
    <n v="2257699"/>
    <n v="1582196"/>
    <n v="1245504"/>
    <n v="5.5144874040302959E-2"/>
    <n v="-4.9824002490055808E-2"/>
    <n v="5.050500540321412E-2"/>
    <n v="-9.5505540022857272E-2"/>
    <n v="0.24499998538920112"/>
    <n v="0.40799985109092163"/>
    <n v="0.70080023953591686"/>
    <n v="0.78719956313882733"/>
    <d v="2019-12-02T00:00:00"/>
  </r>
  <r>
    <x v="343"/>
    <x v="16"/>
    <x v="39"/>
    <n v="2106371"/>
    <n v="1522274"/>
    <n v="1235782"/>
    <n v="5.7477786102777713E-2"/>
    <n v="-3.671571241047511E-2"/>
    <n v="3.1250040470256035E-2"/>
    <n v="-6.5906180667517744E-2"/>
    <n v="0.24249997686064484"/>
    <n v="0.40399996931215104"/>
    <n v="0.72269984727286884"/>
    <n v="0.81179997819052285"/>
    <d v="2019-12-03T00:00:00"/>
  </r>
  <r>
    <x v="344"/>
    <x v="6"/>
    <x v="73"/>
    <n v="2212753"/>
    <n v="1566850"/>
    <n v="1246273"/>
    <n v="5.5178921629180228E-2"/>
    <n v="-6.7176289013204826E-2"/>
    <n v="9.7087656419474477E-3"/>
    <n v="-7.6145772394388356E-2"/>
    <n v="0.24249998915258872"/>
    <n v="0.40399988095918415"/>
    <n v="0.70809981954605872"/>
    <n v="0.79540032549382522"/>
    <d v="2019-12-04T00:00:00"/>
  </r>
  <r>
    <x v="345"/>
    <x v="1"/>
    <x v="16"/>
    <n v="2259254"/>
    <n v="1682241"/>
    <n v="1379437"/>
    <n v="6.2888882009826244E-2"/>
    <n v="-2.7786352724930241E-2"/>
    <n v="-2.8846191309743974E-2"/>
    <n v="1.0913163478365462E-3"/>
    <n v="0.25749999555495034"/>
    <n v="0.39999985836037616"/>
    <n v="0.74460020874146948"/>
    <n v="0.81999963144400834"/>
    <d v="2019-12-05T00:00:00"/>
  </r>
  <r>
    <x v="346"/>
    <x v="5"/>
    <x v="68"/>
    <n v="2276672"/>
    <n v="1661970"/>
    <n v="1308303"/>
    <n v="5.7373640470833771E-2"/>
    <n v="-2.1071274647128546E-2"/>
    <n v="8.247417297186499E-2"/>
    <n v="-9.5656311802413296E-2"/>
    <n v="0.25999996404014575"/>
    <n v="0.38400002158940894"/>
    <n v="0.72999975402693051"/>
    <n v="0.78720012996624489"/>
    <d v="2019-12-06T00:00:00"/>
  </r>
  <r>
    <x v="347"/>
    <x v="21"/>
    <x v="93"/>
    <n v="3232615"/>
    <n v="2220160"/>
    <n v="1783676"/>
    <n v="3.8955484510034333E-2"/>
    <n v="7.0848537461892125E-2"/>
    <n v="4.0816303799183329E-2"/>
    <n v="2.8854477169268922E-2"/>
    <n v="0.20159999842751997"/>
    <n v="0.35019996708833251"/>
    <n v="0.68680000556824738"/>
    <n v="0.80339975497261462"/>
    <d v="2019-12-07T00:00:00"/>
  </r>
  <r>
    <x v="348"/>
    <x v="22"/>
    <x v="70"/>
    <n v="2806153"/>
    <n v="1812775"/>
    <n v="1385685"/>
    <n v="3.2154820978062923E-2"/>
    <n v="-0.1512819413479678"/>
    <n v="-2.0408208728164068E-2"/>
    <n v="-0.13360031512605031"/>
    <n v="0.20159998477751973"/>
    <n v="0.3229999325489521"/>
    <n v="0.64600005773028057"/>
    <n v="0.76439988415550741"/>
    <d v="2019-12-08T00:00:00"/>
  </r>
  <r>
    <x v="349"/>
    <x v="11"/>
    <x v="43"/>
    <n v="2214282"/>
    <n v="1584097"/>
    <n v="1324939"/>
    <n v="6.2253415203397382E-2"/>
    <n v="6.3777394532654963E-2"/>
    <n v="-5.7692294069183969E-2"/>
    <n v="0.12890665337088447"/>
    <n v="0.25499998989803735"/>
    <n v="0.40799990713380085"/>
    <n v="0.71539984518683708"/>
    <n v="0.83640016993908828"/>
    <d v="2019-12-09T00:00:00"/>
  </r>
  <r>
    <x v="350"/>
    <x v="10"/>
    <x v="81"/>
    <n v="2022950"/>
    <n v="1402916"/>
    <n v="1104375"/>
    <n v="5.2424970876994104E-2"/>
    <n v="-0.10633509793798579"/>
    <n v="-2.0202030068046883E-2"/>
    <n v="-8.7909009173535724E-2"/>
    <n v="0.24249998338540821"/>
    <n v="0.39599989116095824"/>
    <n v="0.69350008650732842"/>
    <n v="0.7871996612769403"/>
    <d v="2019-12-10T00:00:00"/>
  </r>
  <r>
    <x v="351"/>
    <x v="12"/>
    <x v="67"/>
    <n v="2104686"/>
    <n v="1597877"/>
    <n v="1284054"/>
    <n v="5.7403640596793933E-2"/>
    <n v="3.0315187763836571E-2"/>
    <n v="-9.6154118616319506E-3"/>
    <n v="4.0318275564798389E-2"/>
    <n v="0.24249997541224722"/>
    <n v="0.3880000324456977"/>
    <n v="0.75919970960038696"/>
    <n v="0.8036000267855411"/>
    <d v="2019-12-11T00:00:00"/>
  </r>
  <r>
    <x v="352"/>
    <x v="10"/>
    <x v="39"/>
    <n v="2064661"/>
    <n v="1507202"/>
    <n v="1211187"/>
    <n v="5.7495364528890876E-2"/>
    <n v="-0.12197005010014961"/>
    <n v="-3.9603891784959377E-2"/>
    <n v="-8.5762654837664987E-2"/>
    <n v="0.247499978638382"/>
    <n v="0.39600003068784895"/>
    <n v="0.7299997432992632"/>
    <n v="0.80359965021277835"/>
    <d v="2019-12-12T00:00:00"/>
  </r>
  <r>
    <x v="353"/>
    <x v="13"/>
    <x v="88"/>
    <n v="2062322"/>
    <n v="1430220"/>
    <n v="1231419"/>
    <n v="5.5590303348002343E-2"/>
    <n v="-5.8766203241909509E-2"/>
    <n v="-2.8571422306645E-2"/>
    <n v="-3.1082865026457518E-2"/>
    <n v="0.23749997009257129"/>
    <n v="0.39200003801540573"/>
    <n v="0.69349985113866797"/>
    <n v="0.8609997063388849"/>
    <d v="2019-12-13T00:00:00"/>
  </r>
  <r>
    <x v="354"/>
    <x v="9"/>
    <x v="79"/>
    <n v="3042461"/>
    <n v="1965430"/>
    <n v="1502374"/>
    <n v="3.2493286734881402E-2"/>
    <n v="-0.15770913551564303"/>
    <n v="9.8039108627445692E-3"/>
    <n v="-0.16588672574431385"/>
    <n v="0.20159998034450877"/>
    <n v="0.32639997614058003"/>
    <n v="0.64600006376416985"/>
    <n v="0.7643996479141969"/>
    <d v="2019-12-14T00:00:00"/>
  </r>
  <r>
    <x v="355"/>
    <x v="22"/>
    <x v="72"/>
    <n v="3263076"/>
    <n v="2107947"/>
    <n v="1677083"/>
    <n v="3.8916711684367444E-2"/>
    <n v="0.21029166080314066"/>
    <n v="0"/>
    <n v="0.21029166080314066"/>
    <n v="0.21209999220311987"/>
    <n v="0.35699991827375799"/>
    <n v="0.64599997057990677"/>
    <n v="0.79560017400817007"/>
    <d v="2019-12-15T00:00:00"/>
  </r>
  <r>
    <x v="356"/>
    <x v="16"/>
    <x v="58"/>
    <n v="1940390"/>
    <n v="1430649"/>
    <n v="1196595"/>
    <n v="5.5655149097213988E-2"/>
    <n v="-9.6867855803172809E-2"/>
    <n v="1.0204110399515187E-2"/>
    <n v="-0.10599042774802347"/>
    <n v="0.23749996918628585"/>
    <n v="0.38000003525064874"/>
    <n v="0.73729971809790817"/>
    <n v="0.83640012330068381"/>
    <d v="2019-12-16T00:00:00"/>
  </r>
  <r>
    <x v="357"/>
    <x v="11"/>
    <x v="7"/>
    <n v="2107016"/>
    <n v="1568884"/>
    <n v="1312214"/>
    <n v="6.1655519973154153E-2"/>
    <n v="0.18819603848330502"/>
    <n v="1.0309259753916944E-2"/>
    <n v="0.17607161132846216"/>
    <n v="0.24999998825353181"/>
    <n v="0.39599996090775208"/>
    <n v="0.74459994608488977"/>
    <n v="0.83639963184021249"/>
    <d v="2019-12-17T00:00:00"/>
  </r>
  <r>
    <x v="358"/>
    <x v="8"/>
    <x v="88"/>
    <n v="2167542"/>
    <n v="1582306"/>
    <n v="1258566"/>
    <n v="6.1002236728322792E-2"/>
    <n v="-1.9849632492091485E-2"/>
    <n v="-7.7669856905524637E-2"/>
    <n v="6.2689336322857558E-2"/>
    <n v="0.25499997019117343"/>
    <n v="0.41199994297689141"/>
    <n v="0.73000015685970565"/>
    <n v="0.79539987840531479"/>
    <d v="2019-12-18T00:00:00"/>
  </r>
  <r>
    <x v="359"/>
    <x v="8"/>
    <x v="33"/>
    <n v="2146292"/>
    <n v="1645132"/>
    <n v="1295048"/>
    <n v="6.2770506012828076E-2"/>
    <n v="6.9238688988570773E-2"/>
    <n v="-2.0618566978098496E-2"/>
    <n v="9.1748987542926042E-2"/>
    <n v="0.25250000327170047"/>
    <n v="0.41199996851873144"/>
    <n v="0.76649961887758045"/>
    <n v="0.78720005446371477"/>
    <d v="2019-12-19T00:00:00"/>
  </r>
  <r>
    <x v="360"/>
    <x v="12"/>
    <x v="16"/>
    <n v="2349625"/>
    <n v="1629465"/>
    <n v="1309438"/>
    <n v="5.8538432445819771E-2"/>
    <n v="6.335698896963593E-2"/>
    <n v="9.8039043079567456E-3"/>
    <n v="5.3033153630440921E-2"/>
    <n v="0.25249999329424921"/>
    <n v="0.41600000141639626"/>
    <n v="0.69350002659998933"/>
    <n v="0.80359995458632127"/>
    <d v="2019-12-20T00:00:00"/>
  </r>
  <r>
    <x v="361"/>
    <x v="18"/>
    <x v="110"/>
    <n v="3269551"/>
    <n v="2201061"/>
    <n v="1768333"/>
    <n v="3.9002773086661079E-2"/>
    <n v="0.17702582712427128"/>
    <n v="-1.9417454730133787E-2"/>
    <n v="0.2003332689885069"/>
    <n v="0.20999999823550097"/>
    <n v="0.34339997538103728"/>
    <n v="0.6731997757490249"/>
    <n v="0.80340026923379226"/>
    <d v="2019-12-21T00:00:00"/>
  </r>
  <r>
    <x v="362"/>
    <x v="4"/>
    <x v="5"/>
    <n v="3133846"/>
    <n v="2109705"/>
    <n v="1596202"/>
    <n v="3.6658013316382146E-2"/>
    <n v="-4.8227189709752039E-2"/>
    <n v="1.0416678752604991E-2"/>
    <n v="-5.8039291353914724E-2"/>
    <n v="0.2015999886824669"/>
    <n v="0.35700000455670133"/>
    <n v="0.67319995941089639"/>
    <n v="0.75659961937806475"/>
    <d v="2019-12-22T00:00:00"/>
  </r>
  <r>
    <x v="363"/>
    <x v="13"/>
    <x v="27"/>
    <n v="2041499"/>
    <n v="1415779"/>
    <n v="1172548"/>
    <n v="5.2932672802753128E-2"/>
    <n v="-2.0096189604669967E-2"/>
    <n v="3.0302975335167126E-2"/>
    <n v="-4.8916880802986507E-2"/>
    <n v="0.23999996027390599"/>
    <n v="0.38399997441879885"/>
    <n v="0.69349972740618537"/>
    <n v="0.82819988147867707"/>
    <d v="2019-12-23T00:00:00"/>
  </r>
  <r>
    <x v="364"/>
    <x v="1"/>
    <x v="74"/>
    <n v="2106371"/>
    <n v="1491521"/>
    <n v="1284200"/>
    <n v="5.854700307228157E-2"/>
    <n v="-2.1348651972925126E-2"/>
    <n v="3.06121902409211E-2"/>
    <n v="-5.0417495501231424E-2"/>
    <n v="0.24249998164992312"/>
    <n v="0.39599997668786879"/>
    <n v="0.70809985515372176"/>
    <n v="0.86100028092128778"/>
    <d v="2019-12-24T00:00:00"/>
  </r>
  <r>
    <x v="365"/>
    <x v="2"/>
    <x v="71"/>
    <n v="2042515"/>
    <n v="1520857"/>
    <n v="1284516"/>
    <n v="5.914702260958294E-2"/>
    <n v="2.0618704144240274E-2"/>
    <n v="5.2631533028763E-2"/>
    <n v="-3.0412231062971751E-2"/>
    <n v="0.24749997006999935"/>
    <n v="0.37999989209384638"/>
    <n v="0.74460016205511348"/>
    <n v="0.84460011690776982"/>
    <d v="2019-12-25T00:00: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x v="0"/>
    <x v="0"/>
    <x v="0"/>
    <x v="0"/>
    <x v="0"/>
    <n v="20848645"/>
  </r>
  <r>
    <x v="1"/>
    <x v="1"/>
    <x v="1"/>
    <x v="1"/>
    <x v="1"/>
    <n v="21934511"/>
  </r>
  <r>
    <x v="2"/>
    <x v="0"/>
    <x v="0"/>
    <x v="0"/>
    <x v="0"/>
    <n v="20848645"/>
  </r>
  <r>
    <x v="3"/>
    <x v="2"/>
    <x v="2"/>
    <x v="2"/>
    <x v="2"/>
    <n v="21717338"/>
  </r>
  <r>
    <x v="4"/>
    <x v="3"/>
    <x v="3"/>
    <x v="3"/>
    <x v="3"/>
    <n v="42645261"/>
  </r>
  <r>
    <x v="5"/>
    <x v="4"/>
    <x v="4"/>
    <x v="4"/>
    <x v="4"/>
    <n v="43543056"/>
  </r>
  <r>
    <x v="6"/>
    <x v="5"/>
    <x v="5"/>
    <x v="5"/>
    <x v="5"/>
    <n v="22803205"/>
  </r>
  <r>
    <x v="7"/>
    <x v="2"/>
    <x v="2"/>
    <x v="2"/>
    <x v="2"/>
    <n v="21717338"/>
  </r>
  <r>
    <x v="8"/>
    <x v="6"/>
    <x v="6"/>
    <x v="6"/>
    <x v="6"/>
    <n v="22586032"/>
  </r>
  <r>
    <x v="9"/>
    <x v="7"/>
    <x v="7"/>
    <x v="7"/>
    <x v="7"/>
    <n v="10641496"/>
  </r>
  <r>
    <x v="10"/>
    <x v="8"/>
    <x v="8"/>
    <x v="8"/>
    <x v="8"/>
    <n v="20631472"/>
  </r>
  <r>
    <x v="11"/>
    <x v="3"/>
    <x v="3"/>
    <x v="3"/>
    <x v="3"/>
    <n v="42645261"/>
  </r>
  <r>
    <x v="12"/>
    <x v="9"/>
    <x v="9"/>
    <x v="9"/>
    <x v="9"/>
    <n v="46236441"/>
  </r>
  <r>
    <x v="13"/>
    <x v="10"/>
    <x v="10"/>
    <x v="10"/>
    <x v="10"/>
    <n v="21065819"/>
  </r>
  <r>
    <x v="14"/>
    <x v="11"/>
    <x v="11"/>
    <x v="11"/>
    <x v="11"/>
    <n v="21282992"/>
  </r>
  <r>
    <x v="15"/>
    <x v="10"/>
    <x v="10"/>
    <x v="10"/>
    <x v="10"/>
    <n v="21065819"/>
  </r>
  <r>
    <x v="16"/>
    <x v="12"/>
    <x v="12"/>
    <x v="12"/>
    <x v="12"/>
    <n v="22368858"/>
  </r>
  <r>
    <x v="17"/>
    <x v="13"/>
    <x v="13"/>
    <x v="13"/>
    <x v="13"/>
    <n v="22151685"/>
  </r>
  <r>
    <x v="18"/>
    <x v="3"/>
    <x v="3"/>
    <x v="3"/>
    <x v="3"/>
    <n v="42645261"/>
  </r>
  <r>
    <x v="19"/>
    <x v="14"/>
    <x v="14"/>
    <x v="14"/>
    <x v="14"/>
    <n v="44440851"/>
  </r>
  <r>
    <x v="20"/>
    <x v="13"/>
    <x v="13"/>
    <x v="13"/>
    <x v="13"/>
    <n v="22151685"/>
  </r>
  <r>
    <x v="21"/>
    <x v="15"/>
    <x v="15"/>
    <x v="15"/>
    <x v="15"/>
    <n v="37570997"/>
  </r>
  <r>
    <x v="22"/>
    <x v="16"/>
    <x v="16"/>
    <x v="16"/>
    <x v="16"/>
    <n v="21500166"/>
  </r>
  <r>
    <x v="23"/>
    <x v="8"/>
    <x v="8"/>
    <x v="8"/>
    <x v="8"/>
    <n v="20631472"/>
  </r>
  <r>
    <x v="24"/>
    <x v="8"/>
    <x v="8"/>
    <x v="8"/>
    <x v="8"/>
    <n v="20631472"/>
  </r>
  <r>
    <x v="25"/>
    <x v="17"/>
    <x v="17"/>
    <x v="17"/>
    <x v="17"/>
    <n v="47134236"/>
  </r>
  <r>
    <x v="26"/>
    <x v="18"/>
    <x v="18"/>
    <x v="18"/>
    <x v="18"/>
    <n v="45338647"/>
  </r>
  <r>
    <x v="27"/>
    <x v="11"/>
    <x v="11"/>
    <x v="11"/>
    <x v="11"/>
    <n v="21282992"/>
  </r>
  <r>
    <x v="28"/>
    <x v="12"/>
    <x v="12"/>
    <x v="12"/>
    <x v="12"/>
    <n v="22368858"/>
  </r>
  <r>
    <x v="29"/>
    <x v="12"/>
    <x v="12"/>
    <x v="12"/>
    <x v="12"/>
    <n v="22368858"/>
  </r>
  <r>
    <x v="30"/>
    <x v="0"/>
    <x v="0"/>
    <x v="0"/>
    <x v="0"/>
    <n v="20848645"/>
  </r>
  <r>
    <x v="31"/>
    <x v="8"/>
    <x v="8"/>
    <x v="8"/>
    <x v="8"/>
    <n v="20631472"/>
  </r>
  <r>
    <x v="32"/>
    <x v="4"/>
    <x v="4"/>
    <x v="4"/>
    <x v="4"/>
    <n v="43543056"/>
  </r>
  <r>
    <x v="33"/>
    <x v="19"/>
    <x v="19"/>
    <x v="19"/>
    <x v="19"/>
    <n v="44889749"/>
  </r>
  <r>
    <x v="34"/>
    <x v="11"/>
    <x v="11"/>
    <x v="11"/>
    <x v="11"/>
    <n v="21282992"/>
  </r>
  <r>
    <x v="35"/>
    <x v="12"/>
    <x v="12"/>
    <x v="12"/>
    <x v="12"/>
    <n v="22368858"/>
  </r>
  <r>
    <x v="36"/>
    <x v="8"/>
    <x v="8"/>
    <x v="8"/>
    <x v="8"/>
    <n v="20631472"/>
  </r>
  <r>
    <x v="37"/>
    <x v="13"/>
    <x v="13"/>
    <x v="13"/>
    <x v="13"/>
    <n v="22151685"/>
  </r>
  <r>
    <x v="38"/>
    <x v="1"/>
    <x v="1"/>
    <x v="1"/>
    <x v="1"/>
    <n v="21934511"/>
  </r>
  <r>
    <x v="39"/>
    <x v="20"/>
    <x v="20"/>
    <x v="20"/>
    <x v="20"/>
    <n v="43991955"/>
  </r>
  <r>
    <x v="40"/>
    <x v="9"/>
    <x v="9"/>
    <x v="9"/>
    <x v="9"/>
    <n v="46236441"/>
  </r>
  <r>
    <x v="41"/>
    <x v="12"/>
    <x v="12"/>
    <x v="12"/>
    <x v="12"/>
    <n v="22368858"/>
  </r>
  <r>
    <x v="42"/>
    <x v="5"/>
    <x v="5"/>
    <x v="5"/>
    <x v="5"/>
    <n v="22803205"/>
  </r>
  <r>
    <x v="43"/>
    <x v="2"/>
    <x v="2"/>
    <x v="2"/>
    <x v="2"/>
    <n v="21717338"/>
  </r>
  <r>
    <x v="44"/>
    <x v="16"/>
    <x v="16"/>
    <x v="16"/>
    <x v="16"/>
    <n v="21500166"/>
  </r>
  <r>
    <x v="45"/>
    <x v="16"/>
    <x v="16"/>
    <x v="16"/>
    <x v="16"/>
    <n v="21500166"/>
  </r>
  <r>
    <x v="46"/>
    <x v="21"/>
    <x v="21"/>
    <x v="21"/>
    <x v="21"/>
    <n v="45787544"/>
  </r>
  <r>
    <x v="47"/>
    <x v="18"/>
    <x v="18"/>
    <x v="18"/>
    <x v="18"/>
    <n v="45338647"/>
  </r>
  <r>
    <x v="48"/>
    <x v="2"/>
    <x v="2"/>
    <x v="2"/>
    <x v="2"/>
    <n v="21717338"/>
  </r>
  <r>
    <x v="49"/>
    <x v="1"/>
    <x v="1"/>
    <x v="1"/>
    <x v="1"/>
    <n v="21934511"/>
  </r>
  <r>
    <x v="50"/>
    <x v="13"/>
    <x v="13"/>
    <x v="13"/>
    <x v="13"/>
    <n v="22151685"/>
  </r>
  <r>
    <x v="51"/>
    <x v="0"/>
    <x v="0"/>
    <x v="0"/>
    <x v="0"/>
    <n v="20848645"/>
  </r>
  <r>
    <x v="52"/>
    <x v="13"/>
    <x v="13"/>
    <x v="13"/>
    <x v="13"/>
    <n v="22151685"/>
  </r>
  <r>
    <x v="53"/>
    <x v="22"/>
    <x v="22"/>
    <x v="22"/>
    <x v="22"/>
    <n v="43094158"/>
  </r>
  <r>
    <x v="54"/>
    <x v="14"/>
    <x v="14"/>
    <x v="14"/>
    <x v="14"/>
    <n v="44440851"/>
  </r>
  <r>
    <x v="55"/>
    <x v="10"/>
    <x v="10"/>
    <x v="10"/>
    <x v="10"/>
    <n v="21065819"/>
  </r>
  <r>
    <x v="56"/>
    <x v="12"/>
    <x v="12"/>
    <x v="12"/>
    <x v="12"/>
    <n v="22368858"/>
  </r>
  <r>
    <x v="57"/>
    <x v="16"/>
    <x v="16"/>
    <x v="16"/>
    <x v="16"/>
    <n v="21500166"/>
  </r>
  <r>
    <x v="58"/>
    <x v="6"/>
    <x v="6"/>
    <x v="6"/>
    <x v="6"/>
    <n v="22586032"/>
  </r>
  <r>
    <x v="59"/>
    <x v="12"/>
    <x v="12"/>
    <x v="12"/>
    <x v="12"/>
    <n v="22368858"/>
  </r>
  <r>
    <x v="60"/>
    <x v="23"/>
    <x v="23"/>
    <x v="23"/>
    <x v="23"/>
    <n v="46685339"/>
  </r>
  <r>
    <x v="61"/>
    <x v="20"/>
    <x v="20"/>
    <x v="20"/>
    <x v="20"/>
    <n v="43991955"/>
  </r>
  <r>
    <x v="62"/>
    <x v="2"/>
    <x v="2"/>
    <x v="2"/>
    <x v="2"/>
    <n v="21717338"/>
  </r>
  <r>
    <x v="63"/>
    <x v="2"/>
    <x v="2"/>
    <x v="2"/>
    <x v="2"/>
    <n v="21717338"/>
  </r>
  <r>
    <x v="64"/>
    <x v="10"/>
    <x v="10"/>
    <x v="10"/>
    <x v="10"/>
    <n v="21065819"/>
  </r>
  <r>
    <x v="65"/>
    <x v="2"/>
    <x v="2"/>
    <x v="2"/>
    <x v="2"/>
    <n v="21717338"/>
  </r>
  <r>
    <x v="66"/>
    <x v="2"/>
    <x v="2"/>
    <x v="2"/>
    <x v="2"/>
    <n v="21717338"/>
  </r>
  <r>
    <x v="67"/>
    <x v="23"/>
    <x v="23"/>
    <x v="23"/>
    <x v="23"/>
    <n v="46685339"/>
  </r>
  <r>
    <x v="68"/>
    <x v="9"/>
    <x v="9"/>
    <x v="9"/>
    <x v="9"/>
    <n v="46236441"/>
  </r>
  <r>
    <x v="69"/>
    <x v="11"/>
    <x v="11"/>
    <x v="11"/>
    <x v="11"/>
    <n v="21282992"/>
  </r>
  <r>
    <x v="70"/>
    <x v="16"/>
    <x v="16"/>
    <x v="16"/>
    <x v="16"/>
    <n v="21500166"/>
  </r>
  <r>
    <x v="71"/>
    <x v="2"/>
    <x v="2"/>
    <x v="2"/>
    <x v="2"/>
    <n v="21717338"/>
  </r>
  <r>
    <x v="72"/>
    <x v="5"/>
    <x v="5"/>
    <x v="5"/>
    <x v="5"/>
    <n v="22803205"/>
  </r>
  <r>
    <x v="73"/>
    <x v="16"/>
    <x v="16"/>
    <x v="16"/>
    <x v="16"/>
    <n v="21500166"/>
  </r>
  <r>
    <x v="74"/>
    <x v="3"/>
    <x v="3"/>
    <x v="3"/>
    <x v="3"/>
    <n v="42645261"/>
  </r>
  <r>
    <x v="75"/>
    <x v="3"/>
    <x v="3"/>
    <x v="3"/>
    <x v="3"/>
    <n v="42645261"/>
  </r>
  <r>
    <x v="76"/>
    <x v="12"/>
    <x v="12"/>
    <x v="12"/>
    <x v="12"/>
    <n v="22368858"/>
  </r>
  <r>
    <x v="77"/>
    <x v="1"/>
    <x v="1"/>
    <x v="1"/>
    <x v="1"/>
    <n v="21934511"/>
  </r>
  <r>
    <x v="78"/>
    <x v="11"/>
    <x v="11"/>
    <x v="11"/>
    <x v="11"/>
    <n v="21282992"/>
  </r>
  <r>
    <x v="79"/>
    <x v="2"/>
    <x v="2"/>
    <x v="2"/>
    <x v="2"/>
    <n v="21717338"/>
  </r>
  <r>
    <x v="80"/>
    <x v="10"/>
    <x v="10"/>
    <x v="10"/>
    <x v="10"/>
    <n v="21065819"/>
  </r>
  <r>
    <x v="81"/>
    <x v="14"/>
    <x v="14"/>
    <x v="14"/>
    <x v="14"/>
    <n v="44440851"/>
  </r>
  <r>
    <x v="82"/>
    <x v="18"/>
    <x v="18"/>
    <x v="18"/>
    <x v="18"/>
    <n v="45338647"/>
  </r>
  <r>
    <x v="83"/>
    <x v="12"/>
    <x v="12"/>
    <x v="12"/>
    <x v="12"/>
    <n v="22368858"/>
  </r>
  <r>
    <x v="84"/>
    <x v="0"/>
    <x v="0"/>
    <x v="0"/>
    <x v="0"/>
    <n v="20848645"/>
  </r>
  <r>
    <x v="85"/>
    <x v="0"/>
    <x v="0"/>
    <x v="0"/>
    <x v="0"/>
    <n v="20848645"/>
  </r>
  <r>
    <x v="86"/>
    <x v="16"/>
    <x v="16"/>
    <x v="16"/>
    <x v="16"/>
    <n v="21500166"/>
  </r>
  <r>
    <x v="87"/>
    <x v="5"/>
    <x v="5"/>
    <x v="5"/>
    <x v="5"/>
    <n v="22803205"/>
  </r>
  <r>
    <x v="88"/>
    <x v="19"/>
    <x v="19"/>
    <x v="19"/>
    <x v="19"/>
    <n v="44889749"/>
  </r>
  <r>
    <x v="89"/>
    <x v="3"/>
    <x v="3"/>
    <x v="3"/>
    <x v="3"/>
    <n v="42645261"/>
  </r>
  <r>
    <x v="90"/>
    <x v="10"/>
    <x v="10"/>
    <x v="10"/>
    <x v="10"/>
    <n v="21065819"/>
  </r>
  <r>
    <x v="91"/>
    <x v="5"/>
    <x v="5"/>
    <x v="5"/>
    <x v="5"/>
    <n v="22803205"/>
  </r>
  <r>
    <x v="92"/>
    <x v="12"/>
    <x v="12"/>
    <x v="12"/>
    <x v="12"/>
    <n v="22368858"/>
  </r>
  <r>
    <x v="93"/>
    <x v="13"/>
    <x v="13"/>
    <x v="13"/>
    <x v="13"/>
    <n v="22151685"/>
  </r>
  <r>
    <x v="94"/>
    <x v="6"/>
    <x v="6"/>
    <x v="6"/>
    <x v="6"/>
    <n v="22586032"/>
  </r>
  <r>
    <x v="95"/>
    <x v="23"/>
    <x v="23"/>
    <x v="23"/>
    <x v="23"/>
    <n v="46685339"/>
  </r>
  <r>
    <x v="96"/>
    <x v="22"/>
    <x v="22"/>
    <x v="22"/>
    <x v="22"/>
    <n v="43094158"/>
  </r>
  <r>
    <x v="97"/>
    <x v="16"/>
    <x v="16"/>
    <x v="16"/>
    <x v="16"/>
    <n v="21500166"/>
  </r>
  <r>
    <x v="98"/>
    <x v="2"/>
    <x v="2"/>
    <x v="2"/>
    <x v="2"/>
    <n v="21717338"/>
  </r>
  <r>
    <x v="99"/>
    <x v="16"/>
    <x v="16"/>
    <x v="16"/>
    <x v="16"/>
    <n v="21500166"/>
  </r>
  <r>
    <x v="100"/>
    <x v="8"/>
    <x v="8"/>
    <x v="8"/>
    <x v="8"/>
    <n v="20631472"/>
  </r>
  <r>
    <x v="101"/>
    <x v="8"/>
    <x v="8"/>
    <x v="8"/>
    <x v="8"/>
    <n v="20631472"/>
  </r>
  <r>
    <x v="102"/>
    <x v="22"/>
    <x v="22"/>
    <x v="22"/>
    <x v="22"/>
    <n v="43094158"/>
  </r>
  <r>
    <x v="103"/>
    <x v="23"/>
    <x v="23"/>
    <x v="23"/>
    <x v="23"/>
    <n v="46685339"/>
  </r>
  <r>
    <x v="104"/>
    <x v="10"/>
    <x v="10"/>
    <x v="10"/>
    <x v="10"/>
    <n v="21065819"/>
  </r>
  <r>
    <x v="105"/>
    <x v="6"/>
    <x v="6"/>
    <x v="6"/>
    <x v="6"/>
    <n v="22586032"/>
  </r>
  <r>
    <x v="106"/>
    <x v="1"/>
    <x v="1"/>
    <x v="1"/>
    <x v="1"/>
    <n v="21934511"/>
  </r>
  <r>
    <x v="107"/>
    <x v="5"/>
    <x v="5"/>
    <x v="5"/>
    <x v="5"/>
    <n v="22803205"/>
  </r>
  <r>
    <x v="108"/>
    <x v="13"/>
    <x v="13"/>
    <x v="13"/>
    <x v="13"/>
    <n v="22151685"/>
  </r>
  <r>
    <x v="109"/>
    <x v="14"/>
    <x v="14"/>
    <x v="14"/>
    <x v="14"/>
    <n v="44440851"/>
  </r>
  <r>
    <x v="110"/>
    <x v="23"/>
    <x v="23"/>
    <x v="23"/>
    <x v="23"/>
    <n v="46685339"/>
  </r>
  <r>
    <x v="111"/>
    <x v="0"/>
    <x v="0"/>
    <x v="0"/>
    <x v="0"/>
    <n v="20848645"/>
  </r>
  <r>
    <x v="112"/>
    <x v="8"/>
    <x v="8"/>
    <x v="8"/>
    <x v="8"/>
    <n v="20631472"/>
  </r>
  <r>
    <x v="113"/>
    <x v="2"/>
    <x v="2"/>
    <x v="2"/>
    <x v="2"/>
    <n v="21717338"/>
  </r>
  <r>
    <x v="114"/>
    <x v="5"/>
    <x v="5"/>
    <x v="5"/>
    <x v="5"/>
    <n v="22803205"/>
  </r>
  <r>
    <x v="115"/>
    <x v="13"/>
    <x v="13"/>
    <x v="13"/>
    <x v="13"/>
    <n v="22151685"/>
  </r>
  <r>
    <x v="116"/>
    <x v="17"/>
    <x v="17"/>
    <x v="17"/>
    <x v="17"/>
    <n v="47134236"/>
  </r>
  <r>
    <x v="117"/>
    <x v="9"/>
    <x v="9"/>
    <x v="9"/>
    <x v="9"/>
    <n v="46236441"/>
  </r>
  <r>
    <x v="118"/>
    <x v="8"/>
    <x v="8"/>
    <x v="8"/>
    <x v="8"/>
    <n v="20631472"/>
  </r>
  <r>
    <x v="119"/>
    <x v="10"/>
    <x v="10"/>
    <x v="10"/>
    <x v="10"/>
    <n v="21065819"/>
  </r>
  <r>
    <x v="120"/>
    <x v="5"/>
    <x v="5"/>
    <x v="5"/>
    <x v="5"/>
    <n v="22803205"/>
  </r>
  <r>
    <x v="121"/>
    <x v="11"/>
    <x v="11"/>
    <x v="11"/>
    <x v="11"/>
    <n v="21282992"/>
  </r>
  <r>
    <x v="122"/>
    <x v="0"/>
    <x v="0"/>
    <x v="0"/>
    <x v="0"/>
    <n v="20848645"/>
  </r>
  <r>
    <x v="123"/>
    <x v="22"/>
    <x v="22"/>
    <x v="22"/>
    <x v="22"/>
    <n v="43094158"/>
  </r>
  <r>
    <x v="124"/>
    <x v="20"/>
    <x v="20"/>
    <x v="20"/>
    <x v="20"/>
    <n v="43991955"/>
  </r>
  <r>
    <x v="125"/>
    <x v="2"/>
    <x v="2"/>
    <x v="2"/>
    <x v="2"/>
    <n v="21717338"/>
  </r>
  <r>
    <x v="126"/>
    <x v="13"/>
    <x v="13"/>
    <x v="13"/>
    <x v="13"/>
    <n v="22151685"/>
  </r>
  <r>
    <x v="127"/>
    <x v="5"/>
    <x v="5"/>
    <x v="5"/>
    <x v="5"/>
    <n v="22803205"/>
  </r>
  <r>
    <x v="128"/>
    <x v="10"/>
    <x v="10"/>
    <x v="10"/>
    <x v="10"/>
    <n v="21065819"/>
  </r>
  <r>
    <x v="129"/>
    <x v="10"/>
    <x v="10"/>
    <x v="10"/>
    <x v="10"/>
    <n v="21065819"/>
  </r>
  <r>
    <x v="130"/>
    <x v="21"/>
    <x v="21"/>
    <x v="21"/>
    <x v="21"/>
    <n v="45787544"/>
  </r>
  <r>
    <x v="131"/>
    <x v="3"/>
    <x v="3"/>
    <x v="3"/>
    <x v="3"/>
    <n v="42645261"/>
  </r>
  <r>
    <x v="132"/>
    <x v="0"/>
    <x v="0"/>
    <x v="0"/>
    <x v="0"/>
    <n v="20848645"/>
  </r>
  <r>
    <x v="133"/>
    <x v="5"/>
    <x v="5"/>
    <x v="5"/>
    <x v="5"/>
    <n v="22803205"/>
  </r>
  <r>
    <x v="134"/>
    <x v="1"/>
    <x v="1"/>
    <x v="1"/>
    <x v="1"/>
    <n v="21934511"/>
  </r>
  <r>
    <x v="135"/>
    <x v="10"/>
    <x v="10"/>
    <x v="10"/>
    <x v="10"/>
    <n v="21065819"/>
  </r>
  <r>
    <x v="136"/>
    <x v="8"/>
    <x v="8"/>
    <x v="8"/>
    <x v="8"/>
    <n v="20631472"/>
  </r>
  <r>
    <x v="137"/>
    <x v="19"/>
    <x v="19"/>
    <x v="19"/>
    <x v="19"/>
    <n v="44889749"/>
  </r>
  <r>
    <x v="138"/>
    <x v="17"/>
    <x v="17"/>
    <x v="17"/>
    <x v="17"/>
    <n v="47134236"/>
  </r>
  <r>
    <x v="139"/>
    <x v="12"/>
    <x v="12"/>
    <x v="12"/>
    <x v="12"/>
    <n v="22368858"/>
  </r>
  <r>
    <x v="140"/>
    <x v="12"/>
    <x v="12"/>
    <x v="12"/>
    <x v="12"/>
    <n v="22368858"/>
  </r>
  <r>
    <x v="141"/>
    <x v="1"/>
    <x v="1"/>
    <x v="1"/>
    <x v="1"/>
    <n v="21934511"/>
  </r>
  <r>
    <x v="142"/>
    <x v="10"/>
    <x v="10"/>
    <x v="10"/>
    <x v="10"/>
    <n v="21065819"/>
  </r>
  <r>
    <x v="143"/>
    <x v="12"/>
    <x v="12"/>
    <x v="12"/>
    <x v="12"/>
    <n v="22368858"/>
  </r>
  <r>
    <x v="144"/>
    <x v="17"/>
    <x v="17"/>
    <x v="17"/>
    <x v="17"/>
    <n v="47134236"/>
  </r>
  <r>
    <x v="145"/>
    <x v="17"/>
    <x v="17"/>
    <x v="17"/>
    <x v="17"/>
    <n v="47134236"/>
  </r>
  <r>
    <x v="146"/>
    <x v="10"/>
    <x v="10"/>
    <x v="10"/>
    <x v="10"/>
    <n v="21065819"/>
  </r>
  <r>
    <x v="147"/>
    <x v="6"/>
    <x v="6"/>
    <x v="6"/>
    <x v="6"/>
    <n v="22586032"/>
  </r>
  <r>
    <x v="148"/>
    <x v="8"/>
    <x v="8"/>
    <x v="8"/>
    <x v="8"/>
    <n v="20631472"/>
  </r>
  <r>
    <x v="149"/>
    <x v="16"/>
    <x v="16"/>
    <x v="16"/>
    <x v="16"/>
    <n v="21500166"/>
  </r>
  <r>
    <x v="150"/>
    <x v="12"/>
    <x v="12"/>
    <x v="12"/>
    <x v="12"/>
    <n v="22368858"/>
  </r>
  <r>
    <x v="151"/>
    <x v="23"/>
    <x v="23"/>
    <x v="23"/>
    <x v="23"/>
    <n v="46685339"/>
  </r>
  <r>
    <x v="152"/>
    <x v="4"/>
    <x v="4"/>
    <x v="4"/>
    <x v="4"/>
    <n v="43543056"/>
  </r>
  <r>
    <x v="153"/>
    <x v="16"/>
    <x v="16"/>
    <x v="16"/>
    <x v="16"/>
    <n v="21500166"/>
  </r>
  <r>
    <x v="154"/>
    <x v="12"/>
    <x v="12"/>
    <x v="12"/>
    <x v="12"/>
    <n v="22368858"/>
  </r>
  <r>
    <x v="155"/>
    <x v="12"/>
    <x v="12"/>
    <x v="12"/>
    <x v="12"/>
    <n v="22368858"/>
  </r>
  <r>
    <x v="156"/>
    <x v="12"/>
    <x v="12"/>
    <x v="12"/>
    <x v="12"/>
    <n v="22368858"/>
  </r>
  <r>
    <x v="157"/>
    <x v="10"/>
    <x v="10"/>
    <x v="10"/>
    <x v="10"/>
    <n v="21065819"/>
  </r>
  <r>
    <x v="158"/>
    <x v="3"/>
    <x v="3"/>
    <x v="3"/>
    <x v="3"/>
    <n v="42645261"/>
  </r>
  <r>
    <x v="159"/>
    <x v="19"/>
    <x v="19"/>
    <x v="19"/>
    <x v="19"/>
    <n v="44889749"/>
  </r>
  <r>
    <x v="160"/>
    <x v="1"/>
    <x v="1"/>
    <x v="1"/>
    <x v="1"/>
    <n v="21934511"/>
  </r>
  <r>
    <x v="161"/>
    <x v="12"/>
    <x v="12"/>
    <x v="12"/>
    <x v="12"/>
    <n v="22368858"/>
  </r>
  <r>
    <x v="162"/>
    <x v="1"/>
    <x v="1"/>
    <x v="1"/>
    <x v="1"/>
    <n v="21934511"/>
  </r>
  <r>
    <x v="163"/>
    <x v="2"/>
    <x v="2"/>
    <x v="2"/>
    <x v="2"/>
    <n v="21717338"/>
  </r>
  <r>
    <x v="164"/>
    <x v="12"/>
    <x v="12"/>
    <x v="12"/>
    <x v="12"/>
    <n v="22368858"/>
  </r>
  <r>
    <x v="165"/>
    <x v="14"/>
    <x v="14"/>
    <x v="14"/>
    <x v="14"/>
    <n v="44440851"/>
  </r>
  <r>
    <x v="166"/>
    <x v="21"/>
    <x v="21"/>
    <x v="21"/>
    <x v="21"/>
    <n v="45787544"/>
  </r>
  <r>
    <x v="167"/>
    <x v="6"/>
    <x v="6"/>
    <x v="6"/>
    <x v="6"/>
    <n v="22586032"/>
  </r>
  <r>
    <x v="168"/>
    <x v="10"/>
    <x v="10"/>
    <x v="10"/>
    <x v="10"/>
    <n v="21065819"/>
  </r>
  <r>
    <x v="169"/>
    <x v="13"/>
    <x v="13"/>
    <x v="13"/>
    <x v="13"/>
    <n v="22151685"/>
  </r>
  <r>
    <x v="170"/>
    <x v="24"/>
    <x v="24"/>
    <x v="24"/>
    <x v="24"/>
    <n v="10207149"/>
  </r>
  <r>
    <x v="171"/>
    <x v="10"/>
    <x v="10"/>
    <x v="10"/>
    <x v="10"/>
    <n v="21065819"/>
  </r>
  <r>
    <x v="172"/>
    <x v="19"/>
    <x v="19"/>
    <x v="19"/>
    <x v="19"/>
    <n v="44889749"/>
  </r>
  <r>
    <x v="173"/>
    <x v="4"/>
    <x v="4"/>
    <x v="4"/>
    <x v="4"/>
    <n v="43543056"/>
  </r>
  <r>
    <x v="174"/>
    <x v="11"/>
    <x v="11"/>
    <x v="11"/>
    <x v="11"/>
    <n v="21282992"/>
  </r>
  <r>
    <x v="175"/>
    <x v="6"/>
    <x v="6"/>
    <x v="6"/>
    <x v="6"/>
    <n v="22586032"/>
  </r>
  <r>
    <x v="176"/>
    <x v="12"/>
    <x v="12"/>
    <x v="12"/>
    <x v="12"/>
    <n v="22368858"/>
  </r>
  <r>
    <x v="177"/>
    <x v="12"/>
    <x v="12"/>
    <x v="12"/>
    <x v="12"/>
    <n v="22368858"/>
  </r>
  <r>
    <x v="178"/>
    <x v="11"/>
    <x v="11"/>
    <x v="11"/>
    <x v="11"/>
    <n v="21282992"/>
  </r>
  <r>
    <x v="179"/>
    <x v="23"/>
    <x v="23"/>
    <x v="23"/>
    <x v="23"/>
    <n v="46685339"/>
  </r>
  <r>
    <x v="180"/>
    <x v="20"/>
    <x v="20"/>
    <x v="20"/>
    <x v="20"/>
    <n v="43991955"/>
  </r>
  <r>
    <x v="181"/>
    <x v="16"/>
    <x v="16"/>
    <x v="16"/>
    <x v="16"/>
    <n v="21500166"/>
  </r>
  <r>
    <x v="182"/>
    <x v="1"/>
    <x v="1"/>
    <x v="1"/>
    <x v="1"/>
    <n v="21934511"/>
  </r>
  <r>
    <x v="183"/>
    <x v="13"/>
    <x v="13"/>
    <x v="13"/>
    <x v="13"/>
    <n v="22151685"/>
  </r>
  <r>
    <x v="184"/>
    <x v="12"/>
    <x v="12"/>
    <x v="12"/>
    <x v="12"/>
    <n v="22368858"/>
  </r>
  <r>
    <x v="185"/>
    <x v="8"/>
    <x v="8"/>
    <x v="8"/>
    <x v="8"/>
    <n v="20631472"/>
  </r>
  <r>
    <x v="186"/>
    <x v="19"/>
    <x v="19"/>
    <x v="19"/>
    <x v="19"/>
    <n v="44889749"/>
  </r>
  <r>
    <x v="187"/>
    <x v="4"/>
    <x v="4"/>
    <x v="4"/>
    <x v="4"/>
    <n v="43543056"/>
  </r>
  <r>
    <x v="188"/>
    <x v="11"/>
    <x v="11"/>
    <x v="11"/>
    <x v="11"/>
    <n v="21282992"/>
  </r>
  <r>
    <x v="189"/>
    <x v="5"/>
    <x v="5"/>
    <x v="5"/>
    <x v="5"/>
    <n v="22803205"/>
  </r>
  <r>
    <x v="190"/>
    <x v="5"/>
    <x v="5"/>
    <x v="5"/>
    <x v="5"/>
    <n v="22803205"/>
  </r>
  <r>
    <x v="191"/>
    <x v="16"/>
    <x v="16"/>
    <x v="16"/>
    <x v="16"/>
    <n v="21500166"/>
  </r>
  <r>
    <x v="192"/>
    <x v="0"/>
    <x v="0"/>
    <x v="0"/>
    <x v="0"/>
    <n v="20848645"/>
  </r>
  <r>
    <x v="193"/>
    <x v="19"/>
    <x v="19"/>
    <x v="19"/>
    <x v="19"/>
    <n v="44889749"/>
  </r>
  <r>
    <x v="194"/>
    <x v="22"/>
    <x v="22"/>
    <x v="22"/>
    <x v="22"/>
    <n v="43094158"/>
  </r>
  <r>
    <x v="195"/>
    <x v="16"/>
    <x v="16"/>
    <x v="16"/>
    <x v="16"/>
    <n v="21500166"/>
  </r>
  <r>
    <x v="196"/>
    <x v="8"/>
    <x v="8"/>
    <x v="8"/>
    <x v="8"/>
    <n v="20631472"/>
  </r>
  <r>
    <x v="197"/>
    <x v="16"/>
    <x v="16"/>
    <x v="16"/>
    <x v="16"/>
    <n v="21500166"/>
  </r>
  <r>
    <x v="198"/>
    <x v="13"/>
    <x v="13"/>
    <x v="13"/>
    <x v="13"/>
    <n v="22151685"/>
  </r>
  <r>
    <x v="199"/>
    <x v="6"/>
    <x v="6"/>
    <x v="6"/>
    <x v="6"/>
    <n v="22586032"/>
  </r>
  <r>
    <x v="200"/>
    <x v="14"/>
    <x v="14"/>
    <x v="14"/>
    <x v="14"/>
    <n v="44440851"/>
  </r>
  <r>
    <x v="201"/>
    <x v="3"/>
    <x v="3"/>
    <x v="3"/>
    <x v="3"/>
    <n v="42645261"/>
  </r>
  <r>
    <x v="202"/>
    <x v="16"/>
    <x v="16"/>
    <x v="16"/>
    <x v="16"/>
    <n v="21500166"/>
  </r>
  <r>
    <x v="203"/>
    <x v="11"/>
    <x v="11"/>
    <x v="11"/>
    <x v="11"/>
    <n v="21282992"/>
  </r>
  <r>
    <x v="204"/>
    <x v="1"/>
    <x v="1"/>
    <x v="1"/>
    <x v="1"/>
    <n v="21934511"/>
  </r>
  <r>
    <x v="205"/>
    <x v="8"/>
    <x v="8"/>
    <x v="8"/>
    <x v="8"/>
    <n v="20631472"/>
  </r>
  <r>
    <x v="206"/>
    <x v="10"/>
    <x v="10"/>
    <x v="10"/>
    <x v="10"/>
    <n v="21065819"/>
  </r>
  <r>
    <x v="207"/>
    <x v="19"/>
    <x v="19"/>
    <x v="19"/>
    <x v="19"/>
    <n v="44889749"/>
  </r>
  <r>
    <x v="208"/>
    <x v="4"/>
    <x v="4"/>
    <x v="4"/>
    <x v="4"/>
    <n v="43543056"/>
  </r>
  <r>
    <x v="209"/>
    <x v="16"/>
    <x v="16"/>
    <x v="16"/>
    <x v="16"/>
    <n v="21500166"/>
  </r>
  <r>
    <x v="210"/>
    <x v="0"/>
    <x v="0"/>
    <x v="0"/>
    <x v="0"/>
    <n v="20848645"/>
  </r>
  <r>
    <x v="211"/>
    <x v="12"/>
    <x v="12"/>
    <x v="12"/>
    <x v="12"/>
    <n v="22368858"/>
  </r>
  <r>
    <x v="212"/>
    <x v="13"/>
    <x v="13"/>
    <x v="13"/>
    <x v="13"/>
    <n v="22151685"/>
  </r>
  <r>
    <x v="213"/>
    <x v="5"/>
    <x v="5"/>
    <x v="5"/>
    <x v="5"/>
    <n v="22803205"/>
  </r>
  <r>
    <x v="214"/>
    <x v="18"/>
    <x v="18"/>
    <x v="18"/>
    <x v="18"/>
    <n v="45338647"/>
  </r>
  <r>
    <x v="215"/>
    <x v="20"/>
    <x v="20"/>
    <x v="20"/>
    <x v="20"/>
    <n v="43991955"/>
  </r>
  <r>
    <x v="216"/>
    <x v="12"/>
    <x v="12"/>
    <x v="12"/>
    <x v="12"/>
    <n v="22368858"/>
  </r>
  <r>
    <x v="217"/>
    <x v="6"/>
    <x v="6"/>
    <x v="6"/>
    <x v="6"/>
    <n v="22586032"/>
  </r>
  <r>
    <x v="218"/>
    <x v="6"/>
    <x v="6"/>
    <x v="6"/>
    <x v="6"/>
    <n v="22586032"/>
  </r>
  <r>
    <x v="219"/>
    <x v="0"/>
    <x v="0"/>
    <x v="0"/>
    <x v="0"/>
    <n v="20848645"/>
  </r>
  <r>
    <x v="220"/>
    <x v="6"/>
    <x v="6"/>
    <x v="6"/>
    <x v="6"/>
    <n v="22586032"/>
  </r>
  <r>
    <x v="221"/>
    <x v="23"/>
    <x v="23"/>
    <x v="23"/>
    <x v="23"/>
    <n v="46685339"/>
  </r>
  <r>
    <x v="222"/>
    <x v="20"/>
    <x v="20"/>
    <x v="20"/>
    <x v="20"/>
    <n v="43991955"/>
  </r>
  <r>
    <x v="223"/>
    <x v="8"/>
    <x v="8"/>
    <x v="8"/>
    <x v="8"/>
    <n v="20631472"/>
  </r>
  <r>
    <x v="224"/>
    <x v="0"/>
    <x v="0"/>
    <x v="0"/>
    <x v="0"/>
    <n v="20848645"/>
  </r>
  <r>
    <x v="225"/>
    <x v="6"/>
    <x v="6"/>
    <x v="6"/>
    <x v="6"/>
    <n v="22586032"/>
  </r>
  <r>
    <x v="226"/>
    <x v="1"/>
    <x v="1"/>
    <x v="1"/>
    <x v="1"/>
    <n v="21934511"/>
  </r>
  <r>
    <x v="227"/>
    <x v="11"/>
    <x v="11"/>
    <x v="11"/>
    <x v="11"/>
    <n v="21282992"/>
  </r>
  <r>
    <x v="228"/>
    <x v="23"/>
    <x v="23"/>
    <x v="23"/>
    <x v="23"/>
    <n v="46685339"/>
  </r>
  <r>
    <x v="229"/>
    <x v="18"/>
    <x v="18"/>
    <x v="18"/>
    <x v="18"/>
    <n v="45338647"/>
  </r>
  <r>
    <x v="230"/>
    <x v="10"/>
    <x v="10"/>
    <x v="10"/>
    <x v="10"/>
    <n v="21065819"/>
  </r>
  <r>
    <x v="231"/>
    <x v="1"/>
    <x v="1"/>
    <x v="1"/>
    <x v="1"/>
    <n v="21934511"/>
  </r>
  <r>
    <x v="232"/>
    <x v="12"/>
    <x v="12"/>
    <x v="12"/>
    <x v="12"/>
    <n v="22368858"/>
  </r>
  <r>
    <x v="233"/>
    <x v="1"/>
    <x v="1"/>
    <x v="1"/>
    <x v="1"/>
    <n v="21934511"/>
  </r>
  <r>
    <x v="234"/>
    <x v="0"/>
    <x v="0"/>
    <x v="0"/>
    <x v="0"/>
    <n v="20848645"/>
  </r>
  <r>
    <x v="235"/>
    <x v="22"/>
    <x v="22"/>
    <x v="22"/>
    <x v="22"/>
    <n v="43094158"/>
  </r>
  <r>
    <x v="236"/>
    <x v="14"/>
    <x v="14"/>
    <x v="14"/>
    <x v="14"/>
    <n v="44440851"/>
  </r>
  <r>
    <x v="237"/>
    <x v="12"/>
    <x v="12"/>
    <x v="12"/>
    <x v="12"/>
    <n v="22368858"/>
  </r>
  <r>
    <x v="238"/>
    <x v="0"/>
    <x v="0"/>
    <x v="0"/>
    <x v="0"/>
    <n v="20848645"/>
  </r>
  <r>
    <x v="239"/>
    <x v="1"/>
    <x v="1"/>
    <x v="1"/>
    <x v="1"/>
    <n v="21934511"/>
  </r>
  <r>
    <x v="240"/>
    <x v="11"/>
    <x v="11"/>
    <x v="11"/>
    <x v="11"/>
    <n v="21282992"/>
  </r>
  <r>
    <x v="241"/>
    <x v="1"/>
    <x v="1"/>
    <x v="1"/>
    <x v="1"/>
    <n v="21934511"/>
  </r>
  <r>
    <x v="242"/>
    <x v="18"/>
    <x v="18"/>
    <x v="18"/>
    <x v="18"/>
    <n v="45338647"/>
  </r>
  <r>
    <x v="243"/>
    <x v="3"/>
    <x v="3"/>
    <x v="3"/>
    <x v="3"/>
    <n v="42645261"/>
  </r>
  <r>
    <x v="244"/>
    <x v="5"/>
    <x v="5"/>
    <x v="5"/>
    <x v="5"/>
    <n v="22803205"/>
  </r>
  <r>
    <x v="245"/>
    <x v="6"/>
    <x v="6"/>
    <x v="6"/>
    <x v="6"/>
    <n v="22586032"/>
  </r>
  <r>
    <x v="246"/>
    <x v="12"/>
    <x v="12"/>
    <x v="12"/>
    <x v="12"/>
    <n v="22368858"/>
  </r>
  <r>
    <x v="247"/>
    <x v="8"/>
    <x v="8"/>
    <x v="8"/>
    <x v="8"/>
    <n v="20631472"/>
  </r>
  <r>
    <x v="248"/>
    <x v="0"/>
    <x v="0"/>
    <x v="0"/>
    <x v="0"/>
    <n v="20848645"/>
  </r>
  <r>
    <x v="249"/>
    <x v="23"/>
    <x v="23"/>
    <x v="23"/>
    <x v="23"/>
    <n v="46685339"/>
  </r>
  <r>
    <x v="250"/>
    <x v="22"/>
    <x v="22"/>
    <x v="22"/>
    <x v="22"/>
    <n v="43094158"/>
  </r>
  <r>
    <x v="251"/>
    <x v="2"/>
    <x v="2"/>
    <x v="2"/>
    <x v="2"/>
    <n v="21717338"/>
  </r>
  <r>
    <x v="252"/>
    <x v="12"/>
    <x v="12"/>
    <x v="12"/>
    <x v="12"/>
    <n v="22368858"/>
  </r>
  <r>
    <x v="253"/>
    <x v="10"/>
    <x v="10"/>
    <x v="10"/>
    <x v="10"/>
    <n v="21065819"/>
  </r>
  <r>
    <x v="254"/>
    <x v="0"/>
    <x v="0"/>
    <x v="0"/>
    <x v="0"/>
    <n v="20848645"/>
  </r>
  <r>
    <x v="255"/>
    <x v="5"/>
    <x v="5"/>
    <x v="5"/>
    <x v="5"/>
    <n v="22803205"/>
  </r>
  <r>
    <x v="256"/>
    <x v="14"/>
    <x v="14"/>
    <x v="14"/>
    <x v="14"/>
    <n v="44440851"/>
  </r>
  <r>
    <x v="257"/>
    <x v="9"/>
    <x v="9"/>
    <x v="9"/>
    <x v="9"/>
    <n v="46236441"/>
  </r>
  <r>
    <x v="258"/>
    <x v="8"/>
    <x v="8"/>
    <x v="8"/>
    <x v="8"/>
    <n v="20631472"/>
  </r>
  <r>
    <x v="259"/>
    <x v="12"/>
    <x v="12"/>
    <x v="12"/>
    <x v="12"/>
    <n v="22368858"/>
  </r>
  <r>
    <x v="260"/>
    <x v="16"/>
    <x v="16"/>
    <x v="16"/>
    <x v="16"/>
    <n v="21500166"/>
  </r>
  <r>
    <x v="261"/>
    <x v="11"/>
    <x v="11"/>
    <x v="11"/>
    <x v="11"/>
    <n v="21282992"/>
  </r>
  <r>
    <x v="262"/>
    <x v="11"/>
    <x v="11"/>
    <x v="11"/>
    <x v="11"/>
    <n v="21282992"/>
  </r>
  <r>
    <x v="263"/>
    <x v="20"/>
    <x v="20"/>
    <x v="20"/>
    <x v="20"/>
    <n v="43991955"/>
  </r>
  <r>
    <x v="264"/>
    <x v="21"/>
    <x v="21"/>
    <x v="21"/>
    <x v="21"/>
    <n v="45787544"/>
  </r>
  <r>
    <x v="265"/>
    <x v="0"/>
    <x v="0"/>
    <x v="0"/>
    <x v="0"/>
    <n v="20848645"/>
  </r>
  <r>
    <x v="266"/>
    <x v="1"/>
    <x v="1"/>
    <x v="1"/>
    <x v="1"/>
    <n v="21934511"/>
  </r>
  <r>
    <x v="267"/>
    <x v="11"/>
    <x v="11"/>
    <x v="11"/>
    <x v="11"/>
    <n v="21282992"/>
  </r>
  <r>
    <x v="268"/>
    <x v="12"/>
    <x v="12"/>
    <x v="12"/>
    <x v="12"/>
    <n v="22368858"/>
  </r>
  <r>
    <x v="269"/>
    <x v="0"/>
    <x v="0"/>
    <x v="0"/>
    <x v="0"/>
    <n v="20848645"/>
  </r>
  <r>
    <x v="270"/>
    <x v="20"/>
    <x v="20"/>
    <x v="20"/>
    <x v="20"/>
    <n v="43991955"/>
  </r>
  <r>
    <x v="271"/>
    <x v="3"/>
    <x v="3"/>
    <x v="3"/>
    <x v="3"/>
    <n v="42645261"/>
  </r>
  <r>
    <x v="272"/>
    <x v="2"/>
    <x v="2"/>
    <x v="2"/>
    <x v="2"/>
    <n v="21717338"/>
  </r>
  <r>
    <x v="273"/>
    <x v="1"/>
    <x v="1"/>
    <x v="1"/>
    <x v="1"/>
    <n v="21934511"/>
  </r>
  <r>
    <x v="274"/>
    <x v="16"/>
    <x v="16"/>
    <x v="16"/>
    <x v="16"/>
    <n v="21500166"/>
  </r>
  <r>
    <x v="275"/>
    <x v="11"/>
    <x v="11"/>
    <x v="11"/>
    <x v="11"/>
    <n v="21282992"/>
  </r>
  <r>
    <x v="276"/>
    <x v="10"/>
    <x v="10"/>
    <x v="10"/>
    <x v="10"/>
    <n v="21065819"/>
  </r>
  <r>
    <x v="277"/>
    <x v="9"/>
    <x v="9"/>
    <x v="9"/>
    <x v="9"/>
    <n v="46236441"/>
  </r>
  <r>
    <x v="278"/>
    <x v="4"/>
    <x v="4"/>
    <x v="4"/>
    <x v="4"/>
    <n v="43543056"/>
  </r>
  <r>
    <x v="279"/>
    <x v="16"/>
    <x v="16"/>
    <x v="16"/>
    <x v="16"/>
    <n v="21500166"/>
  </r>
  <r>
    <x v="280"/>
    <x v="12"/>
    <x v="12"/>
    <x v="12"/>
    <x v="12"/>
    <n v="22368858"/>
  </r>
  <r>
    <x v="281"/>
    <x v="8"/>
    <x v="8"/>
    <x v="8"/>
    <x v="8"/>
    <n v="20631472"/>
  </r>
  <r>
    <x v="282"/>
    <x v="11"/>
    <x v="11"/>
    <x v="11"/>
    <x v="11"/>
    <n v="21282992"/>
  </r>
  <r>
    <x v="283"/>
    <x v="11"/>
    <x v="11"/>
    <x v="11"/>
    <x v="11"/>
    <n v="21282992"/>
  </r>
  <r>
    <x v="284"/>
    <x v="18"/>
    <x v="18"/>
    <x v="18"/>
    <x v="18"/>
    <n v="45338647"/>
  </r>
  <r>
    <x v="285"/>
    <x v="4"/>
    <x v="4"/>
    <x v="4"/>
    <x v="4"/>
    <n v="43543056"/>
  </r>
  <r>
    <x v="286"/>
    <x v="0"/>
    <x v="0"/>
    <x v="0"/>
    <x v="0"/>
    <n v="20848645"/>
  </r>
  <r>
    <x v="287"/>
    <x v="1"/>
    <x v="1"/>
    <x v="1"/>
    <x v="1"/>
    <n v="21934511"/>
  </r>
  <r>
    <x v="288"/>
    <x v="8"/>
    <x v="8"/>
    <x v="8"/>
    <x v="8"/>
    <n v="20631472"/>
  </r>
  <r>
    <x v="289"/>
    <x v="13"/>
    <x v="13"/>
    <x v="13"/>
    <x v="13"/>
    <n v="22151685"/>
  </r>
  <r>
    <x v="290"/>
    <x v="0"/>
    <x v="0"/>
    <x v="0"/>
    <x v="0"/>
    <n v="20848645"/>
  </r>
  <r>
    <x v="291"/>
    <x v="9"/>
    <x v="9"/>
    <x v="9"/>
    <x v="9"/>
    <n v="46236441"/>
  </r>
  <r>
    <x v="292"/>
    <x v="22"/>
    <x v="22"/>
    <x v="22"/>
    <x v="22"/>
    <n v="43094158"/>
  </r>
  <r>
    <x v="293"/>
    <x v="5"/>
    <x v="5"/>
    <x v="5"/>
    <x v="5"/>
    <n v="22803205"/>
  </r>
  <r>
    <x v="294"/>
    <x v="2"/>
    <x v="2"/>
    <x v="2"/>
    <x v="2"/>
    <n v="21717338"/>
  </r>
  <r>
    <x v="295"/>
    <x v="2"/>
    <x v="2"/>
    <x v="2"/>
    <x v="2"/>
    <n v="21717338"/>
  </r>
  <r>
    <x v="296"/>
    <x v="10"/>
    <x v="10"/>
    <x v="10"/>
    <x v="10"/>
    <n v="21065819"/>
  </r>
  <r>
    <x v="297"/>
    <x v="16"/>
    <x v="16"/>
    <x v="16"/>
    <x v="16"/>
    <n v="21500166"/>
  </r>
  <r>
    <x v="298"/>
    <x v="20"/>
    <x v="20"/>
    <x v="20"/>
    <x v="20"/>
    <n v="43991955"/>
  </r>
  <r>
    <x v="299"/>
    <x v="22"/>
    <x v="22"/>
    <x v="22"/>
    <x v="22"/>
    <n v="43094158"/>
  </r>
  <r>
    <x v="300"/>
    <x v="10"/>
    <x v="10"/>
    <x v="10"/>
    <x v="10"/>
    <n v="21065819"/>
  </r>
  <r>
    <x v="301"/>
    <x v="13"/>
    <x v="13"/>
    <x v="13"/>
    <x v="13"/>
    <n v="22151685"/>
  </r>
  <r>
    <x v="302"/>
    <x v="16"/>
    <x v="16"/>
    <x v="16"/>
    <x v="16"/>
    <n v="21500166"/>
  </r>
  <r>
    <x v="303"/>
    <x v="8"/>
    <x v="8"/>
    <x v="8"/>
    <x v="8"/>
    <n v="20631472"/>
  </r>
  <r>
    <x v="304"/>
    <x v="10"/>
    <x v="10"/>
    <x v="10"/>
    <x v="10"/>
    <n v="21065819"/>
  </r>
  <r>
    <x v="305"/>
    <x v="3"/>
    <x v="3"/>
    <x v="3"/>
    <x v="3"/>
    <n v="42645261"/>
  </r>
  <r>
    <x v="306"/>
    <x v="21"/>
    <x v="21"/>
    <x v="21"/>
    <x v="21"/>
    <n v="45787544"/>
  </r>
  <r>
    <x v="307"/>
    <x v="11"/>
    <x v="11"/>
    <x v="11"/>
    <x v="11"/>
    <n v="21282992"/>
  </r>
  <r>
    <x v="308"/>
    <x v="0"/>
    <x v="0"/>
    <x v="0"/>
    <x v="0"/>
    <n v="20848645"/>
  </r>
  <r>
    <x v="309"/>
    <x v="16"/>
    <x v="16"/>
    <x v="16"/>
    <x v="16"/>
    <n v="21500166"/>
  </r>
  <r>
    <x v="310"/>
    <x v="0"/>
    <x v="0"/>
    <x v="0"/>
    <x v="0"/>
    <n v="20848645"/>
  </r>
  <r>
    <x v="311"/>
    <x v="10"/>
    <x v="10"/>
    <x v="10"/>
    <x v="10"/>
    <n v="21065819"/>
  </r>
  <r>
    <x v="312"/>
    <x v="21"/>
    <x v="21"/>
    <x v="21"/>
    <x v="21"/>
    <n v="45787544"/>
  </r>
  <r>
    <x v="313"/>
    <x v="17"/>
    <x v="17"/>
    <x v="17"/>
    <x v="17"/>
    <n v="47134236"/>
  </r>
  <r>
    <x v="314"/>
    <x v="16"/>
    <x v="16"/>
    <x v="16"/>
    <x v="16"/>
    <n v="21500166"/>
  </r>
  <r>
    <x v="315"/>
    <x v="8"/>
    <x v="8"/>
    <x v="8"/>
    <x v="8"/>
    <n v="20631472"/>
  </r>
  <r>
    <x v="316"/>
    <x v="16"/>
    <x v="16"/>
    <x v="16"/>
    <x v="16"/>
    <n v="21500166"/>
  </r>
  <r>
    <x v="317"/>
    <x v="0"/>
    <x v="0"/>
    <x v="0"/>
    <x v="0"/>
    <n v="20848645"/>
  </r>
  <r>
    <x v="318"/>
    <x v="2"/>
    <x v="2"/>
    <x v="2"/>
    <x v="2"/>
    <n v="21717338"/>
  </r>
  <r>
    <x v="319"/>
    <x v="17"/>
    <x v="17"/>
    <x v="17"/>
    <x v="17"/>
    <n v="47134236"/>
  </r>
  <r>
    <x v="320"/>
    <x v="20"/>
    <x v="20"/>
    <x v="20"/>
    <x v="20"/>
    <n v="43991955"/>
  </r>
  <r>
    <x v="321"/>
    <x v="5"/>
    <x v="5"/>
    <x v="5"/>
    <x v="5"/>
    <n v="22803205"/>
  </r>
  <r>
    <x v="322"/>
    <x v="11"/>
    <x v="11"/>
    <x v="11"/>
    <x v="11"/>
    <n v="21282992"/>
  </r>
  <r>
    <x v="323"/>
    <x v="12"/>
    <x v="12"/>
    <x v="12"/>
    <x v="12"/>
    <n v="22368858"/>
  </r>
  <r>
    <x v="324"/>
    <x v="11"/>
    <x v="11"/>
    <x v="11"/>
    <x v="11"/>
    <n v="21282992"/>
  </r>
  <r>
    <x v="325"/>
    <x v="5"/>
    <x v="5"/>
    <x v="5"/>
    <x v="5"/>
    <n v="22803205"/>
  </r>
  <r>
    <x v="326"/>
    <x v="21"/>
    <x v="21"/>
    <x v="21"/>
    <x v="21"/>
    <n v="45787544"/>
  </r>
  <r>
    <x v="327"/>
    <x v="9"/>
    <x v="9"/>
    <x v="9"/>
    <x v="9"/>
    <n v="46236441"/>
  </r>
  <r>
    <x v="328"/>
    <x v="13"/>
    <x v="13"/>
    <x v="13"/>
    <x v="13"/>
    <n v="22151685"/>
  </r>
  <r>
    <x v="329"/>
    <x v="10"/>
    <x v="10"/>
    <x v="10"/>
    <x v="10"/>
    <n v="21065819"/>
  </r>
  <r>
    <x v="330"/>
    <x v="5"/>
    <x v="5"/>
    <x v="5"/>
    <x v="5"/>
    <n v="22803205"/>
  </r>
  <r>
    <x v="331"/>
    <x v="5"/>
    <x v="5"/>
    <x v="5"/>
    <x v="5"/>
    <n v="22803205"/>
  </r>
  <r>
    <x v="332"/>
    <x v="2"/>
    <x v="2"/>
    <x v="2"/>
    <x v="2"/>
    <n v="21717338"/>
  </r>
  <r>
    <x v="333"/>
    <x v="17"/>
    <x v="17"/>
    <x v="17"/>
    <x v="17"/>
    <n v="47134236"/>
  </r>
  <r>
    <x v="334"/>
    <x v="23"/>
    <x v="23"/>
    <x v="23"/>
    <x v="23"/>
    <n v="46685339"/>
  </r>
  <r>
    <x v="335"/>
    <x v="16"/>
    <x v="16"/>
    <x v="16"/>
    <x v="16"/>
    <n v="21500166"/>
  </r>
  <r>
    <x v="336"/>
    <x v="0"/>
    <x v="0"/>
    <x v="0"/>
    <x v="0"/>
    <n v="20848645"/>
  </r>
  <r>
    <x v="337"/>
    <x v="12"/>
    <x v="12"/>
    <x v="12"/>
    <x v="12"/>
    <n v="22368858"/>
  </r>
  <r>
    <x v="338"/>
    <x v="6"/>
    <x v="6"/>
    <x v="6"/>
    <x v="6"/>
    <n v="22586032"/>
  </r>
  <r>
    <x v="339"/>
    <x v="10"/>
    <x v="10"/>
    <x v="10"/>
    <x v="10"/>
    <n v="21065819"/>
  </r>
  <r>
    <x v="340"/>
    <x v="20"/>
    <x v="20"/>
    <x v="20"/>
    <x v="20"/>
    <n v="43991955"/>
  </r>
  <r>
    <x v="341"/>
    <x v="20"/>
    <x v="20"/>
    <x v="20"/>
    <x v="20"/>
    <n v="43991955"/>
  </r>
  <r>
    <x v="342"/>
    <x v="6"/>
    <x v="6"/>
    <x v="6"/>
    <x v="6"/>
    <n v="22586032"/>
  </r>
  <r>
    <x v="343"/>
    <x v="16"/>
    <x v="16"/>
    <x v="16"/>
    <x v="16"/>
    <n v="21500166"/>
  </r>
  <r>
    <x v="344"/>
    <x v="6"/>
    <x v="6"/>
    <x v="6"/>
    <x v="6"/>
    <n v="22586032"/>
  </r>
  <r>
    <x v="345"/>
    <x v="1"/>
    <x v="1"/>
    <x v="1"/>
    <x v="1"/>
    <n v="21934511"/>
  </r>
  <r>
    <x v="346"/>
    <x v="5"/>
    <x v="5"/>
    <x v="5"/>
    <x v="5"/>
    <n v="22803205"/>
  </r>
  <r>
    <x v="347"/>
    <x v="21"/>
    <x v="21"/>
    <x v="21"/>
    <x v="21"/>
    <n v="45787544"/>
  </r>
  <r>
    <x v="348"/>
    <x v="22"/>
    <x v="22"/>
    <x v="22"/>
    <x v="22"/>
    <n v="43094158"/>
  </r>
  <r>
    <x v="349"/>
    <x v="11"/>
    <x v="11"/>
    <x v="11"/>
    <x v="11"/>
    <n v="21282992"/>
  </r>
  <r>
    <x v="350"/>
    <x v="10"/>
    <x v="10"/>
    <x v="10"/>
    <x v="10"/>
    <n v="21065819"/>
  </r>
  <r>
    <x v="351"/>
    <x v="12"/>
    <x v="12"/>
    <x v="12"/>
    <x v="12"/>
    <n v="22368858"/>
  </r>
  <r>
    <x v="352"/>
    <x v="10"/>
    <x v="10"/>
    <x v="10"/>
    <x v="10"/>
    <n v="21065819"/>
  </r>
  <r>
    <x v="353"/>
    <x v="13"/>
    <x v="13"/>
    <x v="13"/>
    <x v="13"/>
    <n v="22151685"/>
  </r>
  <r>
    <x v="354"/>
    <x v="9"/>
    <x v="9"/>
    <x v="9"/>
    <x v="9"/>
    <n v="46236441"/>
  </r>
  <r>
    <x v="355"/>
    <x v="22"/>
    <x v="22"/>
    <x v="22"/>
    <x v="22"/>
    <n v="43094158"/>
  </r>
  <r>
    <x v="356"/>
    <x v="16"/>
    <x v="16"/>
    <x v="16"/>
    <x v="16"/>
    <n v="21500166"/>
  </r>
  <r>
    <x v="357"/>
    <x v="11"/>
    <x v="11"/>
    <x v="11"/>
    <x v="11"/>
    <n v="21282992"/>
  </r>
  <r>
    <x v="358"/>
    <x v="8"/>
    <x v="8"/>
    <x v="8"/>
    <x v="8"/>
    <n v="20631472"/>
  </r>
  <r>
    <x v="359"/>
    <x v="8"/>
    <x v="8"/>
    <x v="8"/>
    <x v="8"/>
    <n v="20631472"/>
  </r>
  <r>
    <x v="360"/>
    <x v="12"/>
    <x v="12"/>
    <x v="12"/>
    <x v="12"/>
    <n v="22368858"/>
  </r>
  <r>
    <x v="361"/>
    <x v="18"/>
    <x v="18"/>
    <x v="18"/>
    <x v="18"/>
    <n v="45338647"/>
  </r>
  <r>
    <x v="362"/>
    <x v="4"/>
    <x v="4"/>
    <x v="4"/>
    <x v="4"/>
    <n v="43543056"/>
  </r>
  <r>
    <x v="363"/>
    <x v="13"/>
    <x v="13"/>
    <x v="13"/>
    <x v="13"/>
    <n v="22151685"/>
  </r>
  <r>
    <x v="364"/>
    <x v="1"/>
    <x v="1"/>
    <x v="1"/>
    <x v="1"/>
    <n v="21934511"/>
  </r>
  <r>
    <x v="365"/>
    <x v="2"/>
    <x v="2"/>
    <x v="2"/>
    <x v="2"/>
    <n v="21717338"/>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x v="0"/>
    <n v="385075"/>
    <n v="0.17"/>
    <n v="37"/>
    <n v="22"/>
    <n v="26"/>
    <n v="364"/>
    <n v="32"/>
    <n v="0.95"/>
  </r>
  <r>
    <x v="1"/>
    <n v="388232"/>
    <n v="0.19"/>
    <n v="31"/>
    <n v="17"/>
    <n v="28"/>
    <n v="360"/>
    <n v="35"/>
    <n v="0.95"/>
  </r>
  <r>
    <x v="2"/>
    <n v="399964"/>
    <n v="0.18"/>
    <n v="30"/>
    <n v="22"/>
    <n v="29"/>
    <n v="370"/>
    <n v="31"/>
    <n v="0.94"/>
  </r>
  <r>
    <x v="3"/>
    <n v="408471"/>
    <n v="0.17"/>
    <n v="30"/>
    <n v="19"/>
    <n v="26"/>
    <n v="386"/>
    <n v="40"/>
    <n v="0.94"/>
  </r>
  <r>
    <x v="4"/>
    <n v="384771"/>
    <n v="0.19"/>
    <n v="31"/>
    <n v="22"/>
    <n v="27"/>
    <n v="390"/>
    <n v="33"/>
    <n v="0.92"/>
  </r>
  <r>
    <x v="5"/>
    <n v="390787"/>
    <n v="0.19"/>
    <n v="33"/>
    <n v="18"/>
    <n v="26"/>
    <n v="360"/>
    <n v="36"/>
    <n v="0.93"/>
  </r>
  <r>
    <x v="6"/>
    <n v="388351"/>
    <n v="0.18"/>
    <n v="36"/>
    <n v="19"/>
    <n v="30"/>
    <n v="381"/>
    <n v="34"/>
    <n v="0.93"/>
  </r>
  <r>
    <x v="7"/>
    <n v="387624"/>
    <n v="0.17"/>
    <n v="39"/>
    <n v="22"/>
    <n v="25"/>
    <n v="359"/>
    <n v="37"/>
    <n v="0.95"/>
  </r>
  <r>
    <x v="8"/>
    <n v="399127"/>
    <n v="0.18"/>
    <n v="40"/>
    <n v="22"/>
    <n v="30"/>
    <n v="359"/>
    <n v="38"/>
    <n v="0.93"/>
  </r>
  <r>
    <x v="9"/>
    <n v="400812"/>
    <n v="0.19"/>
    <n v="32"/>
    <n v="22"/>
    <n v="27"/>
    <n v="399"/>
    <n v="34"/>
    <n v="0.92"/>
  </r>
  <r>
    <x v="10"/>
    <n v="382806"/>
    <n v="0.19"/>
    <n v="36"/>
    <n v="17"/>
    <n v="26"/>
    <n v="392"/>
    <n v="38"/>
    <n v="0.91"/>
  </r>
  <r>
    <x v="11"/>
    <n v="406488"/>
    <n v="0.18"/>
    <n v="37"/>
    <n v="21"/>
    <n v="30"/>
    <n v="363"/>
    <n v="33"/>
    <n v="0.95"/>
  </r>
  <r>
    <x v="12"/>
    <n v="402450"/>
    <n v="0.17"/>
    <n v="34"/>
    <n v="20"/>
    <n v="28"/>
    <n v="390"/>
    <n v="37"/>
    <n v="0.92"/>
  </r>
  <r>
    <x v="13"/>
    <n v="392554"/>
    <n v="0.19"/>
    <n v="36"/>
    <n v="21"/>
    <n v="27"/>
    <n v="395"/>
    <n v="31"/>
    <n v="0.94"/>
  </r>
  <r>
    <x v="14"/>
    <n v="407211"/>
    <n v="0.17"/>
    <n v="36"/>
    <n v="19"/>
    <n v="29"/>
    <n v="362"/>
    <n v="32"/>
    <n v="0.91"/>
  </r>
  <r>
    <x v="15"/>
    <n v="404264"/>
    <n v="0.18"/>
    <n v="30"/>
    <n v="18"/>
    <n v="25"/>
    <n v="382"/>
    <n v="31"/>
    <n v="0.91"/>
  </r>
  <r>
    <x v="16"/>
    <n v="404417"/>
    <n v="0.17"/>
    <n v="36"/>
    <n v="19"/>
    <n v="26"/>
    <n v="365"/>
    <n v="31"/>
    <n v="0.95"/>
  </r>
  <r>
    <x v="17"/>
    <n v="404715"/>
    <n v="0.18"/>
    <n v="31"/>
    <n v="20"/>
    <n v="25"/>
    <n v="374"/>
    <n v="33"/>
    <n v="0.91"/>
  </r>
  <r>
    <x v="18"/>
    <n v="409719"/>
    <n v="0.17"/>
    <n v="37"/>
    <n v="19"/>
    <n v="27"/>
    <n v="384"/>
    <n v="39"/>
    <n v="0.95"/>
  </r>
  <r>
    <x v="19"/>
    <n v="389363"/>
    <n v="0.17"/>
    <n v="40"/>
    <n v="22"/>
    <n v="29"/>
    <n v="364"/>
    <n v="32"/>
    <n v="0.91"/>
  </r>
  <r>
    <x v="20"/>
    <n v="388430"/>
    <n v="0.19"/>
    <n v="39"/>
    <n v="21"/>
    <n v="30"/>
    <n v="389"/>
    <n v="37"/>
    <n v="0.92"/>
  </r>
  <r>
    <x v="21"/>
    <n v="383015"/>
    <n v="0.18"/>
    <n v="35"/>
    <n v="17"/>
    <n v="28"/>
    <n v="379"/>
    <n v="33"/>
    <n v="0.94"/>
  </r>
  <r>
    <x v="22"/>
    <n v="394426"/>
    <n v="0.18"/>
    <n v="36"/>
    <n v="20"/>
    <n v="25"/>
    <n v="395"/>
    <n v="32"/>
    <n v="0.95"/>
  </r>
  <r>
    <x v="23"/>
    <n v="404477"/>
    <n v="0.17"/>
    <n v="33"/>
    <n v="19"/>
    <n v="30"/>
    <n v="383"/>
    <n v="37"/>
    <n v="0.94"/>
  </r>
  <r>
    <x v="24"/>
    <n v="395903"/>
    <n v="0.17"/>
    <n v="32"/>
    <n v="19"/>
    <n v="28"/>
    <n v="365"/>
    <n v="30"/>
    <n v="0.94"/>
  </r>
  <r>
    <x v="25"/>
    <n v="392190"/>
    <n v="0.17"/>
    <n v="37"/>
    <n v="19"/>
    <n v="30"/>
    <n v="352"/>
    <n v="34"/>
    <n v="0.92"/>
  </r>
  <r>
    <x v="26"/>
    <n v="393831"/>
    <n v="0.19"/>
    <n v="30"/>
    <n v="21"/>
    <n v="30"/>
    <n v="390"/>
    <n v="35"/>
    <n v="0.91"/>
  </r>
  <r>
    <x v="27"/>
    <n v="399983"/>
    <n v="0.19"/>
    <n v="40"/>
    <n v="19"/>
    <n v="26"/>
    <n v="370"/>
    <n v="34"/>
    <n v="0.91"/>
  </r>
  <r>
    <x v="28"/>
    <n v="274777"/>
    <n v="0.17"/>
    <n v="31"/>
    <n v="22"/>
    <n v="25"/>
    <n v="376"/>
    <n v="37"/>
    <n v="0.94"/>
  </r>
  <r>
    <x v="29"/>
    <n v="390375"/>
    <n v="0.18"/>
    <n v="37"/>
    <n v="18"/>
    <n v="26"/>
    <n v="366"/>
    <n v="37"/>
    <n v="0.93"/>
  </r>
  <r>
    <x v="30"/>
    <n v="393482"/>
    <n v="0.18"/>
    <n v="38"/>
    <n v="18"/>
    <n v="25"/>
    <n v="354"/>
    <n v="33"/>
    <n v="0.94"/>
  </r>
  <r>
    <x v="31"/>
    <n v="393763"/>
    <n v="0.18"/>
    <n v="34"/>
    <n v="17"/>
    <n v="28"/>
    <n v="394"/>
    <n v="38"/>
    <n v="0.94"/>
  </r>
  <r>
    <x v="32"/>
    <n v="391275"/>
    <n v="0.18"/>
    <n v="33"/>
    <n v="20"/>
    <n v="27"/>
    <n v="350"/>
    <n v="34"/>
    <n v="0.95"/>
  </r>
  <r>
    <x v="33"/>
    <n v="402690"/>
    <n v="0.18"/>
    <n v="30"/>
    <n v="20"/>
    <n v="30"/>
    <n v="357"/>
    <n v="38"/>
    <n v="0.91"/>
  </r>
  <r>
    <x v="34"/>
    <n v="407158"/>
    <n v="0.17"/>
    <n v="39"/>
    <n v="17"/>
    <n v="26"/>
    <n v="370"/>
    <n v="37"/>
    <n v="0.93"/>
  </r>
  <r>
    <x v="35"/>
    <n v="408982"/>
    <n v="0.18"/>
    <n v="30"/>
    <n v="21"/>
    <n v="28"/>
    <n v="371"/>
    <n v="39"/>
    <n v="0.91"/>
  </r>
  <r>
    <x v="36"/>
    <n v="404349"/>
    <n v="0.18"/>
    <n v="40"/>
    <n v="21"/>
    <n v="28"/>
    <n v="350"/>
    <n v="34"/>
    <n v="0.93"/>
  </r>
  <r>
    <x v="37"/>
    <n v="406748"/>
    <n v="0.17"/>
    <n v="30"/>
    <n v="20"/>
    <n v="29"/>
    <n v="359"/>
    <n v="34"/>
    <n v="0.94"/>
  </r>
  <r>
    <x v="38"/>
    <n v="398421"/>
    <n v="0.19"/>
    <n v="37"/>
    <n v="22"/>
    <n v="26"/>
    <n v="378"/>
    <n v="37"/>
    <n v="0.92"/>
  </r>
  <r>
    <x v="39"/>
    <n v="382738"/>
    <n v="0.18"/>
    <n v="34"/>
    <n v="22"/>
    <n v="26"/>
    <n v="353"/>
    <n v="31"/>
    <n v="0.95"/>
  </r>
  <r>
    <x v="40"/>
    <n v="391506"/>
    <n v="0.18"/>
    <n v="38"/>
    <n v="19"/>
    <n v="26"/>
    <n v="387"/>
    <n v="15"/>
    <n v="0.95"/>
  </r>
  <r>
    <x v="41"/>
    <n v="393294"/>
    <n v="0.17"/>
    <n v="33"/>
    <n v="20"/>
    <n v="25"/>
    <n v="375"/>
    <n v="34"/>
    <n v="0.94"/>
  </r>
  <r>
    <x v="42"/>
    <n v="389714"/>
    <n v="0.17"/>
    <n v="39"/>
    <n v="17"/>
    <n v="25"/>
    <n v="354"/>
    <n v="30"/>
    <n v="0.92"/>
  </r>
  <r>
    <x v="43"/>
    <n v="401381"/>
    <n v="0.17"/>
    <n v="32"/>
    <n v="17"/>
    <n v="30"/>
    <n v="357"/>
    <n v="35"/>
    <n v="0.94"/>
  </r>
  <r>
    <x v="44"/>
    <n v="406712"/>
    <n v="0.18"/>
    <n v="40"/>
    <n v="22"/>
    <n v="29"/>
    <n v="359"/>
    <n v="30"/>
    <n v="0.91"/>
  </r>
  <r>
    <x v="45"/>
    <n v="397282"/>
    <n v="0.18"/>
    <n v="34"/>
    <n v="19"/>
    <n v="25"/>
    <n v="370"/>
    <n v="39"/>
    <n v="0.93"/>
  </r>
  <r>
    <x v="46"/>
    <n v="382778"/>
    <n v="0.19"/>
    <n v="33"/>
    <n v="18"/>
    <n v="26"/>
    <n v="361"/>
    <n v="30"/>
    <n v="0.91"/>
  </r>
  <r>
    <x v="47"/>
    <n v="393504"/>
    <n v="0.19"/>
    <n v="31"/>
    <n v="18"/>
    <n v="30"/>
    <n v="374"/>
    <n v="39"/>
    <n v="0.94"/>
  </r>
  <r>
    <x v="48"/>
    <n v="401252"/>
    <n v="0.17"/>
    <n v="36"/>
    <n v="18"/>
    <n v="27"/>
    <n v="395"/>
    <n v="37"/>
    <n v="0.95"/>
  </r>
  <r>
    <x v="49"/>
    <n v="400903"/>
    <n v="0.18"/>
    <n v="35"/>
    <n v="19"/>
    <n v="29"/>
    <n v="350"/>
    <n v="35"/>
    <n v="0.92"/>
  </r>
  <r>
    <x v="50"/>
    <n v="392628"/>
    <n v="0.18"/>
    <n v="32"/>
    <n v="18"/>
    <n v="25"/>
    <n v="378"/>
    <n v="40"/>
    <n v="0.91"/>
  </r>
  <r>
    <x v="51"/>
    <n v="390285"/>
    <n v="0.18"/>
    <n v="36"/>
    <n v="22"/>
    <n v="26"/>
    <n v="373"/>
    <n v="36"/>
    <n v="0.94"/>
  </r>
  <r>
    <x v="52"/>
    <n v="407017"/>
    <n v="0.17"/>
    <n v="30"/>
    <n v="19"/>
    <n v="28"/>
    <n v="395"/>
    <n v="40"/>
    <n v="0.94"/>
  </r>
  <r>
    <x v="53"/>
    <n v="391896"/>
    <n v="0.18"/>
    <n v="35"/>
    <n v="20"/>
    <n v="28"/>
    <n v="360"/>
    <n v="39"/>
    <n v="0.91"/>
  </r>
  <r>
    <x v="54"/>
    <n v="401786"/>
    <n v="0.17"/>
    <n v="38"/>
    <n v="19"/>
    <n v="29"/>
    <n v="389"/>
    <n v="40"/>
    <n v="0.91"/>
  </r>
  <r>
    <x v="55"/>
    <n v="404294"/>
    <n v="0.19"/>
    <n v="34"/>
    <n v="22"/>
    <n v="26"/>
    <n v="397"/>
    <n v="30"/>
    <n v="0.93"/>
  </r>
  <r>
    <x v="56"/>
    <n v="400671"/>
    <n v="0.18"/>
    <n v="33"/>
    <n v="17"/>
    <n v="28"/>
    <n v="369"/>
    <n v="40"/>
    <n v="0.95"/>
  </r>
  <r>
    <x v="57"/>
    <n v="402996"/>
    <n v="0.17"/>
    <n v="38"/>
    <n v="18"/>
    <n v="30"/>
    <n v="375"/>
    <n v="32"/>
    <n v="0.95"/>
  </r>
  <r>
    <x v="58"/>
    <n v="399552"/>
    <n v="0.19"/>
    <n v="30"/>
    <n v="22"/>
    <n v="25"/>
    <n v="377"/>
    <n v="38"/>
    <n v="0.93"/>
  </r>
  <r>
    <x v="59"/>
    <n v="406631"/>
    <n v="0.19"/>
    <n v="34"/>
    <n v="22"/>
    <n v="28"/>
    <n v="382"/>
    <n v="31"/>
    <n v="0.94"/>
  </r>
  <r>
    <x v="60"/>
    <n v="386616"/>
    <n v="0.18"/>
    <n v="40"/>
    <n v="18"/>
    <n v="56"/>
    <n v="399"/>
    <n v="40"/>
    <n v="0.95"/>
  </r>
  <r>
    <x v="61"/>
    <n v="395246"/>
    <n v="0.18"/>
    <n v="32"/>
    <n v="21"/>
    <n v="29"/>
    <n v="355"/>
    <n v="35"/>
    <n v="0.93"/>
  </r>
  <r>
    <x v="62"/>
    <n v="409961"/>
    <n v="0.17"/>
    <n v="31"/>
    <n v="19"/>
    <n v="29"/>
    <n v="372"/>
    <n v="33"/>
    <n v="0.95"/>
  </r>
  <r>
    <x v="63"/>
    <n v="396249"/>
    <n v="0.18"/>
    <n v="35"/>
    <n v="20"/>
    <n v="27"/>
    <n v="367"/>
    <n v="38"/>
    <n v="0.95"/>
  </r>
  <r>
    <x v="64"/>
    <n v="398589"/>
    <n v="0.19"/>
    <n v="39"/>
    <n v="22"/>
    <n v="27"/>
    <n v="354"/>
    <n v="39"/>
    <n v="0.95"/>
  </r>
  <r>
    <x v="65"/>
    <n v="398003"/>
    <n v="0.19"/>
    <n v="31"/>
    <n v="18"/>
    <n v="29"/>
    <n v="350"/>
    <n v="37"/>
    <n v="0.94"/>
  </r>
  <r>
    <x v="66"/>
    <n v="396560"/>
    <n v="0.18"/>
    <n v="30"/>
    <n v="19"/>
    <n v="26"/>
    <n v="381"/>
    <n v="30"/>
    <n v="0.95"/>
  </r>
  <r>
    <x v="67"/>
    <n v="404097"/>
    <n v="0.17"/>
    <n v="33"/>
    <n v="21"/>
    <n v="28"/>
    <n v="386"/>
    <n v="31"/>
    <n v="0.95"/>
  </r>
  <r>
    <x v="68"/>
    <n v="406619"/>
    <n v="0.17"/>
    <n v="33"/>
    <n v="19"/>
    <n v="25"/>
    <n v="354"/>
    <n v="37"/>
    <n v="0.92"/>
  </r>
  <r>
    <x v="69"/>
    <n v="390758"/>
    <n v="0.19"/>
    <n v="35"/>
    <n v="21"/>
    <n v="25"/>
    <n v="378"/>
    <n v="36"/>
    <n v="0.93"/>
  </r>
  <r>
    <x v="70"/>
    <n v="385418"/>
    <n v="0.19"/>
    <n v="30"/>
    <n v="19"/>
    <n v="25"/>
    <n v="357"/>
    <n v="39"/>
    <n v="0.91"/>
  </r>
  <r>
    <x v="71"/>
    <n v="395501"/>
    <n v="0.18"/>
    <n v="31"/>
    <n v="21"/>
    <n v="29"/>
    <n v="378"/>
    <n v="35"/>
    <n v="0.91"/>
  </r>
  <r>
    <x v="72"/>
    <n v="396795"/>
    <n v="0.17"/>
    <n v="34"/>
    <n v="18"/>
    <n v="28"/>
    <n v="372"/>
    <n v="31"/>
    <n v="0.94"/>
  </r>
  <r>
    <x v="73"/>
    <n v="381360"/>
    <n v="0.17"/>
    <n v="34"/>
    <n v="19"/>
    <n v="27"/>
    <n v="395"/>
    <n v="39"/>
    <n v="0.95"/>
  </r>
  <r>
    <x v="74"/>
    <n v="409886"/>
    <n v="0.17"/>
    <n v="40"/>
    <n v="19"/>
    <n v="30"/>
    <n v="356"/>
    <n v="31"/>
    <n v="0.93"/>
  </r>
  <r>
    <x v="75"/>
    <n v="395416"/>
    <n v="0.18"/>
    <n v="36"/>
    <n v="22"/>
    <n v="29"/>
    <n v="382"/>
    <n v="34"/>
    <n v="0.93"/>
  </r>
  <r>
    <x v="76"/>
    <n v="395027"/>
    <n v="0.19"/>
    <n v="30"/>
    <n v="21"/>
    <n v="29"/>
    <n v="375"/>
    <n v="37"/>
    <n v="0.95"/>
  </r>
  <r>
    <x v="77"/>
    <n v="380462"/>
    <n v="0.19"/>
    <n v="37"/>
    <n v="20"/>
    <n v="25"/>
    <n v="400"/>
    <n v="33"/>
    <n v="0.65"/>
  </r>
  <r>
    <x v="78"/>
    <n v="391681"/>
    <n v="0.18"/>
    <n v="38"/>
    <n v="21"/>
    <n v="29"/>
    <n v="383"/>
    <n v="36"/>
    <n v="0.93"/>
  </r>
  <r>
    <x v="79"/>
    <n v="382856"/>
    <n v="0.19"/>
    <n v="36"/>
    <n v="18"/>
    <n v="28"/>
    <n v="379"/>
    <n v="39"/>
    <n v="0.95"/>
  </r>
  <r>
    <x v="80"/>
    <n v="395181"/>
    <n v="0.17"/>
    <n v="40"/>
    <n v="17"/>
    <n v="27"/>
    <n v="379"/>
    <n v="32"/>
    <n v="0.95"/>
  </r>
  <r>
    <x v="81"/>
    <n v="397192"/>
    <n v="0.17"/>
    <n v="38"/>
    <n v="20"/>
    <n v="30"/>
    <n v="386"/>
    <n v="34"/>
    <n v="0.92"/>
  </r>
  <r>
    <x v="82"/>
    <n v="401966"/>
    <n v="0.17"/>
    <n v="38"/>
    <n v="20"/>
    <n v="26"/>
    <n v="350"/>
    <n v="40"/>
    <n v="0.91"/>
  </r>
  <r>
    <x v="83"/>
    <n v="382312"/>
    <n v="0.19"/>
    <n v="31"/>
    <n v="22"/>
    <n v="27"/>
    <n v="390"/>
    <n v="32"/>
    <n v="0.92"/>
  </r>
  <r>
    <x v="84"/>
    <n v="395869"/>
    <n v="0.17"/>
    <n v="39"/>
    <n v="18"/>
    <n v="25"/>
    <n v="366"/>
    <n v="36"/>
    <n v="0.94"/>
  </r>
  <r>
    <x v="85"/>
    <n v="408200"/>
    <n v="0.19"/>
    <n v="35"/>
    <n v="17"/>
    <n v="28"/>
    <n v="384"/>
    <n v="35"/>
    <n v="0.93"/>
  </r>
  <r>
    <x v="86"/>
    <n v="404886"/>
    <n v="0.17"/>
    <n v="35"/>
    <n v="18"/>
    <n v="30"/>
    <n v="395"/>
    <n v="34"/>
    <n v="0.93"/>
  </r>
  <r>
    <x v="87"/>
    <n v="389891"/>
    <n v="0.19"/>
    <n v="38"/>
    <n v="17"/>
    <n v="25"/>
    <n v="388"/>
    <n v="36"/>
    <n v="0.95"/>
  </r>
  <r>
    <x v="88"/>
    <n v="380769"/>
    <n v="0.18"/>
    <n v="39"/>
    <n v="18"/>
    <n v="28"/>
    <n v="354"/>
    <n v="30"/>
    <n v="0.92"/>
  </r>
  <r>
    <x v="89"/>
    <n v="398067"/>
    <n v="0.19"/>
    <n v="36"/>
    <n v="17"/>
    <n v="29"/>
    <n v="363"/>
    <n v="37"/>
    <n v="0.95"/>
  </r>
  <r>
    <x v="90"/>
    <n v="409072"/>
    <n v="0.17"/>
    <n v="36"/>
    <n v="21"/>
    <n v="29"/>
    <n v="354"/>
    <n v="35"/>
    <n v="0.91"/>
  </r>
  <r>
    <x v="91"/>
    <n v="385907"/>
    <n v="0.19"/>
    <n v="35"/>
    <n v="22"/>
    <n v="25"/>
    <n v="383"/>
    <n v="33"/>
    <n v="0.95"/>
  </r>
  <r>
    <x v="92"/>
    <n v="410264"/>
    <n v="0.17"/>
    <n v="37"/>
    <n v="21"/>
    <n v="28"/>
    <n v="361"/>
    <n v="33"/>
    <n v="0.91"/>
  </r>
  <r>
    <x v="93"/>
    <n v="406272"/>
    <n v="0.1"/>
    <n v="35"/>
    <n v="21"/>
    <n v="29"/>
    <n v="388"/>
    <n v="40"/>
    <n v="0.92"/>
  </r>
  <r>
    <x v="94"/>
    <n v="388271"/>
    <n v="0.18"/>
    <n v="34"/>
    <n v="17"/>
    <n v="28"/>
    <n v="361"/>
    <n v="36"/>
    <n v="0.95"/>
  </r>
  <r>
    <x v="95"/>
    <n v="403590"/>
    <n v="0.17"/>
    <n v="30"/>
    <n v="18"/>
    <n v="25"/>
    <n v="363"/>
    <n v="30"/>
    <n v="0.91"/>
  </r>
  <r>
    <x v="96"/>
    <n v="403770"/>
    <n v="0.18"/>
    <n v="37"/>
    <n v="22"/>
    <n v="27"/>
    <n v="391"/>
    <n v="31"/>
    <n v="0.95"/>
  </r>
  <r>
    <x v="97"/>
    <n v="390761"/>
    <n v="0.19"/>
    <n v="32"/>
    <n v="21"/>
    <n v="27"/>
    <n v="387"/>
    <n v="34"/>
    <n v="0.92"/>
  </r>
  <r>
    <x v="98"/>
    <n v="395003"/>
    <n v="0.19"/>
    <n v="34"/>
    <n v="22"/>
    <n v="25"/>
    <n v="400"/>
    <n v="34"/>
    <n v="0.95"/>
  </r>
  <r>
    <x v="99"/>
    <n v="395190"/>
    <n v="0.19"/>
    <n v="32"/>
    <n v="20"/>
    <n v="25"/>
    <n v="384"/>
    <n v="30"/>
    <n v="0.95"/>
  </r>
  <r>
    <x v="100"/>
    <n v="394581"/>
    <n v="0.18"/>
    <n v="35"/>
    <n v="19"/>
    <n v="25"/>
    <n v="387"/>
    <n v="36"/>
    <n v="0.91"/>
  </r>
  <r>
    <x v="101"/>
    <n v="406144"/>
    <n v="0.17"/>
    <n v="32"/>
    <n v="17"/>
    <n v="28"/>
    <n v="360"/>
    <n v="32"/>
    <n v="0.95"/>
  </r>
  <r>
    <x v="102"/>
    <n v="381621"/>
    <n v="0.17"/>
    <n v="31"/>
    <n v="21"/>
    <n v="25"/>
    <n v="366"/>
    <n v="32"/>
    <n v="0.91"/>
  </r>
  <r>
    <x v="103"/>
    <n v="396665"/>
    <n v="0.17"/>
    <n v="38"/>
    <n v="22"/>
    <n v="29"/>
    <n v="395"/>
    <n v="35"/>
    <n v="0.95"/>
  </r>
  <r>
    <x v="104"/>
    <n v="406139"/>
    <n v="0.17"/>
    <n v="31"/>
    <n v="17"/>
    <n v="26"/>
    <n v="360"/>
    <n v="35"/>
    <n v="0.94"/>
  </r>
  <r>
    <x v="105"/>
    <n v="400491"/>
    <n v="0.18"/>
    <n v="33"/>
    <n v="22"/>
    <n v="25"/>
    <n v="394"/>
    <n v="30"/>
    <n v="0.92"/>
  </r>
  <r>
    <x v="106"/>
    <n v="400313"/>
    <n v="0.18"/>
    <n v="31"/>
    <n v="17"/>
    <n v="30"/>
    <n v="387"/>
    <n v="35"/>
    <n v="0.92"/>
  </r>
  <r>
    <x v="107"/>
    <n v="389107"/>
    <n v="0.28999999999999998"/>
    <n v="32"/>
    <n v="18"/>
    <n v="28"/>
    <n v="364"/>
    <n v="40"/>
    <n v="0.91"/>
  </r>
  <r>
    <x v="108"/>
    <n v="384879"/>
    <n v="0.18"/>
    <n v="39"/>
    <n v="17"/>
    <n v="27"/>
    <n v="351"/>
    <n v="36"/>
    <n v="0.95"/>
  </r>
  <r>
    <x v="109"/>
    <n v="384256"/>
    <n v="0.18"/>
    <n v="35"/>
    <n v="17"/>
    <n v="29"/>
    <n v="395"/>
    <n v="34"/>
    <n v="0.94"/>
  </r>
  <r>
    <x v="110"/>
    <n v="405625"/>
    <n v="0.17"/>
    <n v="34"/>
    <n v="18"/>
    <n v="25"/>
    <n v="380"/>
    <n v="34"/>
    <n v="0.94"/>
  </r>
  <r>
    <x v="111"/>
    <n v="385119"/>
    <n v="0.19"/>
    <n v="31"/>
    <n v="17"/>
    <n v="26"/>
    <n v="383"/>
    <n v="33"/>
    <n v="0.95"/>
  </r>
  <r>
    <x v="112"/>
    <n v="392946"/>
    <n v="0.18"/>
    <n v="38"/>
    <n v="21"/>
    <n v="27"/>
    <n v="390"/>
    <n v="37"/>
    <n v="0.93"/>
  </r>
  <r>
    <x v="113"/>
    <n v="394455"/>
    <n v="0.17"/>
    <n v="37"/>
    <n v="18"/>
    <n v="25"/>
    <n v="383"/>
    <n v="39"/>
    <n v="0.94"/>
  </r>
  <r>
    <x v="114"/>
    <n v="393483"/>
    <n v="0.17"/>
    <n v="30"/>
    <n v="17"/>
    <n v="28"/>
    <n v="383"/>
    <n v="38"/>
    <n v="0.91"/>
  </r>
  <r>
    <x v="115"/>
    <n v="387973"/>
    <n v="0.17"/>
    <n v="38"/>
    <n v="19"/>
    <n v="30"/>
    <n v="367"/>
    <n v="30"/>
    <n v="0.94"/>
  </r>
  <r>
    <x v="116"/>
    <n v="388059"/>
    <n v="0.19"/>
    <n v="31"/>
    <n v="20"/>
    <n v="29"/>
    <n v="366"/>
    <n v="36"/>
    <n v="0.94"/>
  </r>
  <r>
    <x v="117"/>
    <n v="394554"/>
    <n v="0.18"/>
    <n v="30"/>
    <n v="20"/>
    <n v="29"/>
    <n v="389"/>
    <n v="31"/>
    <n v="0.93"/>
  </r>
  <r>
    <x v="118"/>
    <n v="395744"/>
    <n v="0.18"/>
    <n v="38"/>
    <n v="20"/>
    <n v="27"/>
    <n v="366"/>
    <n v="31"/>
    <n v="0.91"/>
  </r>
  <r>
    <x v="119"/>
    <n v="405172"/>
    <n v="0.17"/>
    <n v="33"/>
    <n v="19"/>
    <n v="27"/>
    <n v="380"/>
    <n v="34"/>
    <n v="0.94"/>
  </r>
  <r>
    <x v="120"/>
    <n v="410255"/>
    <n v="0.18"/>
    <n v="40"/>
    <n v="18"/>
    <n v="27"/>
    <n v="378"/>
    <n v="35"/>
    <n v="0.94"/>
  </r>
  <r>
    <x v="121"/>
    <n v="390331"/>
    <n v="0.19"/>
    <n v="31"/>
    <n v="18"/>
    <n v="30"/>
    <n v="378"/>
    <n v="36"/>
    <n v="0.95"/>
  </r>
  <r>
    <x v="122"/>
    <n v="400375"/>
    <n v="0.18"/>
    <n v="37"/>
    <n v="18"/>
    <n v="27"/>
    <n v="365"/>
    <n v="37"/>
    <n v="0.93"/>
  </r>
  <r>
    <x v="123"/>
    <n v="400472"/>
    <n v="0.19"/>
    <n v="39"/>
    <n v="19"/>
    <n v="30"/>
    <n v="370"/>
    <n v="40"/>
    <n v="0.94"/>
  </r>
  <r>
    <x v="124"/>
    <n v="387617"/>
    <n v="0.18"/>
    <n v="34"/>
    <n v="21"/>
    <n v="28"/>
    <n v="397"/>
    <n v="36"/>
    <n v="0.93"/>
  </r>
  <r>
    <x v="125"/>
    <n v="388170"/>
    <n v="0.18"/>
    <n v="32"/>
    <n v="18"/>
    <n v="29"/>
    <n v="359"/>
    <n v="35"/>
    <n v="0.93"/>
  </r>
  <r>
    <x v="126"/>
    <n v="404780"/>
    <n v="0.18"/>
    <n v="37"/>
    <n v="22"/>
    <n v="29"/>
    <n v="360"/>
    <n v="31"/>
    <n v="0.95"/>
  </r>
  <r>
    <x v="127"/>
    <n v="384639"/>
    <n v="0.17"/>
    <n v="35"/>
    <n v="20"/>
    <n v="29"/>
    <n v="390"/>
    <n v="38"/>
    <n v="0.91"/>
  </r>
  <r>
    <x v="128"/>
    <n v="403290"/>
    <n v="0.18"/>
    <n v="32"/>
    <n v="19"/>
    <n v="26"/>
    <n v="385"/>
    <n v="40"/>
    <n v="0.95"/>
  </r>
  <r>
    <x v="129"/>
    <n v="406517"/>
    <n v="0.19"/>
    <n v="40"/>
    <n v="21"/>
    <n v="25"/>
    <n v="377"/>
    <n v="39"/>
    <n v="0.92"/>
  </r>
  <r>
    <x v="130"/>
    <n v="398563"/>
    <n v="0.17"/>
    <n v="39"/>
    <n v="17"/>
    <n v="28"/>
    <n v="367"/>
    <n v="33"/>
    <n v="0.91"/>
  </r>
  <r>
    <x v="131"/>
    <n v="398790"/>
    <n v="0.17"/>
    <n v="34"/>
    <n v="22"/>
    <n v="27"/>
    <n v="350"/>
    <n v="30"/>
    <n v="0.94"/>
  </r>
  <r>
    <x v="132"/>
    <n v="385035"/>
    <n v="0.17"/>
    <n v="37"/>
    <n v="19"/>
    <n v="25"/>
    <n v="395"/>
    <n v="33"/>
    <n v="0.93"/>
  </r>
  <r>
    <x v="133"/>
    <n v="387454"/>
    <n v="0.17"/>
    <n v="35"/>
    <n v="20"/>
    <n v="27"/>
    <n v="389"/>
    <n v="35"/>
    <n v="0.91"/>
  </r>
  <r>
    <x v="134"/>
    <n v="381343"/>
    <n v="0.17"/>
    <n v="37"/>
    <n v="20"/>
    <n v="29"/>
    <n v="399"/>
    <n v="36"/>
    <n v="0.95"/>
  </r>
  <r>
    <x v="135"/>
    <n v="382648"/>
    <n v="0.17"/>
    <n v="37"/>
    <n v="22"/>
    <n v="26"/>
    <n v="390"/>
    <n v="39"/>
    <n v="0.93"/>
  </r>
  <r>
    <x v="136"/>
    <n v="391140"/>
    <n v="0.18"/>
    <n v="32"/>
    <n v="17"/>
    <n v="25"/>
    <n v="378"/>
    <n v="35"/>
    <n v="0.91"/>
  </r>
  <r>
    <x v="137"/>
    <n v="389840"/>
    <n v="0.17"/>
    <n v="35"/>
    <n v="22"/>
    <n v="26"/>
    <n v="377"/>
    <n v="35"/>
    <n v="0.93"/>
  </r>
  <r>
    <x v="138"/>
    <n v="397741"/>
    <n v="0.19"/>
    <n v="31"/>
    <n v="20"/>
    <n v="25"/>
    <n v="398"/>
    <n v="34"/>
    <n v="0.92"/>
  </r>
  <r>
    <x v="139"/>
    <n v="409012"/>
    <n v="0.19"/>
    <n v="32"/>
    <n v="22"/>
    <n v="25"/>
    <n v="379"/>
    <n v="35"/>
    <n v="0.93"/>
  </r>
  <r>
    <x v="140"/>
    <n v="397624"/>
    <n v="0.18"/>
    <n v="35"/>
    <n v="21"/>
    <n v="25"/>
    <n v="380"/>
    <n v="37"/>
    <n v="0.94"/>
  </r>
  <r>
    <x v="141"/>
    <n v="387088"/>
    <n v="0.18"/>
    <n v="35"/>
    <n v="17"/>
    <n v="25"/>
    <n v="398"/>
    <n v="37"/>
    <n v="0.94"/>
  </r>
  <r>
    <x v="142"/>
    <n v="388159"/>
    <n v="0.17"/>
    <n v="38"/>
    <n v="22"/>
    <n v="26"/>
    <n v="391"/>
    <n v="33"/>
    <n v="0.93"/>
  </r>
  <r>
    <x v="143"/>
    <n v="403534"/>
    <n v="0.17"/>
    <n v="34"/>
    <n v="22"/>
    <n v="26"/>
    <n v="386"/>
    <n v="35"/>
    <n v="0.92"/>
  </r>
  <r>
    <x v="144"/>
    <n v="398544"/>
    <n v="0.19"/>
    <n v="31"/>
    <n v="19"/>
    <n v="30"/>
    <n v="396"/>
    <n v="37"/>
    <n v="0.95"/>
  </r>
  <r>
    <x v="145"/>
    <n v="401029"/>
    <n v="0.18"/>
    <n v="35"/>
    <n v="18"/>
    <n v="30"/>
    <n v="354"/>
    <n v="33"/>
    <n v="0.91"/>
  </r>
  <r>
    <x v="146"/>
    <n v="384455"/>
    <n v="0.17"/>
    <n v="40"/>
    <n v="18"/>
    <n v="29"/>
    <n v="396"/>
    <n v="31"/>
    <n v="0.91"/>
  </r>
  <r>
    <x v="147"/>
    <n v="402546"/>
    <n v="0.18"/>
    <n v="39"/>
    <n v="19"/>
    <n v="25"/>
    <n v="395"/>
    <n v="35"/>
    <n v="0.92"/>
  </r>
  <r>
    <x v="148"/>
    <n v="405545"/>
    <n v="0.18"/>
    <n v="39"/>
    <n v="18"/>
    <n v="28"/>
    <n v="352"/>
    <n v="32"/>
    <n v="0.93"/>
  </r>
  <r>
    <x v="149"/>
    <n v="389665"/>
    <n v="0.19"/>
    <n v="30"/>
    <n v="18"/>
    <n v="27"/>
    <n v="379"/>
    <n v="38"/>
    <n v="0.91"/>
  </r>
  <r>
    <x v="150"/>
    <n v="384789"/>
    <n v="0.18"/>
    <n v="34"/>
    <n v="19"/>
    <n v="30"/>
    <n v="381"/>
    <n v="31"/>
    <n v="0.95"/>
  </r>
  <r>
    <x v="151"/>
    <n v="406453"/>
    <n v="0.17"/>
    <n v="34"/>
    <n v="21"/>
    <n v="26"/>
    <n v="358"/>
    <n v="36"/>
    <n v="0.93"/>
  </r>
  <r>
    <x v="152"/>
    <n v="405943"/>
    <n v="0.18"/>
    <n v="31"/>
    <n v="19"/>
    <n v="29"/>
    <n v="366"/>
    <n v="37"/>
    <n v="0.93"/>
  </r>
  <r>
    <x v="153"/>
    <n v="400538"/>
    <n v="0.18"/>
    <n v="30"/>
    <n v="19"/>
    <n v="29"/>
    <n v="389"/>
    <n v="36"/>
    <n v="0.95"/>
  </r>
  <r>
    <x v="154"/>
    <n v="395075"/>
    <n v="0.17"/>
    <n v="30"/>
    <n v="17"/>
    <n v="25"/>
    <n v="389"/>
    <n v="33"/>
    <n v="0.95"/>
  </r>
  <r>
    <x v="155"/>
    <n v="389074"/>
    <n v="0.18"/>
    <n v="30"/>
    <n v="21"/>
    <n v="30"/>
    <n v="375"/>
    <n v="36"/>
    <n v="0.94"/>
  </r>
  <r>
    <x v="156"/>
    <n v="402050"/>
    <n v="0.17"/>
    <n v="40"/>
    <n v="18"/>
    <n v="30"/>
    <n v="379"/>
    <n v="38"/>
    <n v="0.95"/>
  </r>
  <r>
    <x v="157"/>
    <n v="390178"/>
    <n v="0.19"/>
    <n v="35"/>
    <n v="21"/>
    <n v="25"/>
    <n v="391"/>
    <n v="35"/>
    <n v="0.95"/>
  </r>
  <r>
    <x v="158"/>
    <n v="407570"/>
    <n v="0.19"/>
    <n v="35"/>
    <n v="17"/>
    <n v="29"/>
    <n v="388"/>
    <n v="30"/>
    <n v="0.93"/>
  </r>
  <r>
    <x v="159"/>
    <n v="400094"/>
    <n v="0.18"/>
    <n v="35"/>
    <n v="22"/>
    <n v="26"/>
    <n v="364"/>
    <n v="34"/>
    <n v="0.95"/>
  </r>
  <r>
    <x v="160"/>
    <n v="392606"/>
    <n v="0.17"/>
    <n v="37"/>
    <n v="21"/>
    <n v="30"/>
    <n v="397"/>
    <n v="35"/>
    <n v="0.91"/>
  </r>
  <r>
    <x v="161"/>
    <n v="390751"/>
    <n v="0.17"/>
    <n v="31"/>
    <n v="17"/>
    <n v="26"/>
    <n v="354"/>
    <n v="31"/>
    <n v="0.94"/>
  </r>
  <r>
    <x v="162"/>
    <n v="398995"/>
    <n v="0.17"/>
    <n v="36"/>
    <n v="21"/>
    <n v="30"/>
    <n v="400"/>
    <n v="32"/>
    <n v="0.95"/>
  </r>
  <r>
    <x v="163"/>
    <n v="407670"/>
    <n v="0.17"/>
    <n v="36"/>
    <n v="17"/>
    <n v="30"/>
    <n v="399"/>
    <n v="31"/>
    <n v="0.92"/>
  </r>
  <r>
    <x v="164"/>
    <n v="404518"/>
    <n v="0.18"/>
    <n v="36"/>
    <n v="20"/>
    <n v="30"/>
    <n v="393"/>
    <n v="35"/>
    <n v="0.94"/>
  </r>
  <r>
    <x v="165"/>
    <n v="407641"/>
    <n v="0.17"/>
    <n v="38"/>
    <n v="22"/>
    <n v="27"/>
    <n v="357"/>
    <n v="30"/>
    <n v="0.91"/>
  </r>
  <r>
    <x v="166"/>
    <n v="386588"/>
    <n v="0.19"/>
    <n v="31"/>
    <n v="21"/>
    <n v="27"/>
    <n v="385"/>
    <n v="34"/>
    <n v="0.93"/>
  </r>
  <r>
    <x v="167"/>
    <n v="388917"/>
    <n v="0.17"/>
    <n v="30"/>
    <n v="18"/>
    <n v="26"/>
    <n v="350"/>
    <n v="32"/>
    <n v="0.93"/>
  </r>
  <r>
    <x v="168"/>
    <n v="398356"/>
    <n v="0.19"/>
    <n v="40"/>
    <n v="19"/>
    <n v="25"/>
    <n v="397"/>
    <n v="40"/>
    <n v="0.93"/>
  </r>
  <r>
    <x v="169"/>
    <n v="406848"/>
    <n v="0.18"/>
    <n v="32"/>
    <n v="19"/>
    <n v="27"/>
    <n v="370"/>
    <n v="39"/>
    <n v="0.94"/>
  </r>
  <r>
    <x v="170"/>
    <n v="381025"/>
    <n v="0.17"/>
    <n v="34"/>
    <n v="19"/>
    <n v="25"/>
    <n v="393"/>
    <n v="38"/>
    <n v="0.91"/>
  </r>
  <r>
    <x v="171"/>
    <n v="382419"/>
    <n v="0.17"/>
    <n v="36"/>
    <n v="17"/>
    <n v="30"/>
    <n v="362"/>
    <n v="36"/>
    <n v="0.95"/>
  </r>
  <r>
    <x v="172"/>
    <n v="389769"/>
    <n v="0.17"/>
    <n v="36"/>
    <n v="21"/>
    <n v="26"/>
    <n v="366"/>
    <n v="36"/>
    <n v="0.93"/>
  </r>
  <r>
    <x v="173"/>
    <n v="382119"/>
    <n v="0.18"/>
    <n v="33"/>
    <n v="21"/>
    <n v="27"/>
    <n v="393"/>
    <n v="40"/>
    <n v="0.91"/>
  </r>
  <r>
    <x v="174"/>
    <n v="382070"/>
    <n v="0.19"/>
    <n v="32"/>
    <n v="22"/>
    <n v="30"/>
    <n v="391"/>
    <n v="31"/>
    <n v="0.93"/>
  </r>
  <r>
    <x v="175"/>
    <n v="399302"/>
    <n v="0.17"/>
    <n v="33"/>
    <n v="21"/>
    <n v="28"/>
    <n v="359"/>
    <n v="34"/>
    <n v="0.95"/>
  </r>
  <r>
    <x v="176"/>
    <n v="390068"/>
    <n v="0.18"/>
    <n v="38"/>
    <n v="22"/>
    <n v="30"/>
    <n v="365"/>
    <n v="31"/>
    <n v="0.92"/>
  </r>
  <r>
    <x v="177"/>
    <n v="399922"/>
    <n v="0.19"/>
    <n v="31"/>
    <n v="17"/>
    <n v="30"/>
    <n v="355"/>
    <n v="35"/>
    <n v="0.91"/>
  </r>
  <r>
    <x v="178"/>
    <n v="401728"/>
    <n v="0.17"/>
    <n v="31"/>
    <n v="18"/>
    <n v="25"/>
    <n v="400"/>
    <n v="37"/>
    <n v="0.92"/>
  </r>
  <r>
    <x v="179"/>
    <n v="397499"/>
    <n v="0.18"/>
    <n v="38"/>
    <n v="22"/>
    <n v="29"/>
    <n v="374"/>
    <n v="35"/>
    <n v="0.92"/>
  </r>
  <r>
    <x v="180"/>
    <n v="389825"/>
    <n v="0.19"/>
    <n v="36"/>
    <n v="22"/>
    <n v="29"/>
    <n v="376"/>
    <n v="38"/>
    <n v="0.91"/>
  </r>
  <r>
    <x v="181"/>
    <n v="409263"/>
    <n v="0.17"/>
    <n v="31"/>
    <n v="20"/>
    <n v="26"/>
    <n v="386"/>
    <n v="36"/>
    <n v="0.93"/>
  </r>
  <r>
    <x v="182"/>
    <n v="404436"/>
    <n v="0.17"/>
    <n v="34"/>
    <n v="19"/>
    <n v="25"/>
    <n v="376"/>
    <n v="38"/>
    <n v="0.94"/>
  </r>
  <r>
    <x v="183"/>
    <n v="390781"/>
    <n v="0.17"/>
    <n v="39"/>
    <n v="20"/>
    <n v="30"/>
    <n v="385"/>
    <n v="35"/>
    <n v="0.94"/>
  </r>
  <r>
    <x v="184"/>
    <n v="400441"/>
    <n v="0.18"/>
    <n v="36"/>
    <n v="20"/>
    <n v="26"/>
    <n v="382"/>
    <n v="37"/>
    <n v="0.91"/>
  </r>
  <r>
    <x v="185"/>
    <n v="380485"/>
    <n v="0.19"/>
    <n v="40"/>
    <n v="19"/>
    <n v="27"/>
    <n v="380"/>
    <n v="34"/>
    <n v="0.92"/>
  </r>
  <r>
    <x v="186"/>
    <n v="385998"/>
    <n v="0.18"/>
    <n v="35"/>
    <n v="22"/>
    <n v="26"/>
    <n v="373"/>
    <n v="39"/>
    <n v="0.94"/>
  </r>
  <r>
    <x v="187"/>
    <n v="402638"/>
    <n v="0.18"/>
    <n v="32"/>
    <n v="21"/>
    <n v="28"/>
    <n v="352"/>
    <n v="32"/>
    <n v="0.94"/>
  </r>
  <r>
    <x v="188"/>
    <n v="389876"/>
    <n v="0.18"/>
    <n v="40"/>
    <n v="19"/>
    <n v="28"/>
    <n v="388"/>
    <n v="34"/>
    <n v="0.92"/>
  </r>
  <r>
    <x v="189"/>
    <n v="386858"/>
    <n v="0.17"/>
    <n v="39"/>
    <n v="22"/>
    <n v="27"/>
    <n v="388"/>
    <n v="32"/>
    <n v="0.91"/>
  </r>
  <r>
    <x v="190"/>
    <n v="388864"/>
    <n v="0.19"/>
    <n v="40"/>
    <n v="22"/>
    <n v="29"/>
    <n v="382"/>
    <n v="35"/>
    <n v="0.94"/>
  </r>
  <r>
    <x v="191"/>
    <n v="387491"/>
    <n v="0.19"/>
    <n v="32"/>
    <n v="20"/>
    <n v="27"/>
    <n v="384"/>
    <n v="38"/>
    <n v="0.91"/>
  </r>
  <r>
    <x v="192"/>
    <n v="390416"/>
    <n v="0.18"/>
    <n v="37"/>
    <n v="21"/>
    <n v="27"/>
    <n v="380"/>
    <n v="33"/>
    <n v="0.95"/>
  </r>
  <r>
    <x v="193"/>
    <n v="397033"/>
    <n v="0.17"/>
    <n v="34"/>
    <n v="19"/>
    <n v="27"/>
    <n v="387"/>
    <n v="34"/>
    <n v="0.91"/>
  </r>
  <r>
    <x v="194"/>
    <n v="395422"/>
    <n v="0.17"/>
    <n v="38"/>
    <n v="22"/>
    <n v="26"/>
    <n v="399"/>
    <n v="35"/>
    <n v="0.92"/>
  </r>
  <r>
    <x v="195"/>
    <n v="392725"/>
    <n v="0.18"/>
    <n v="39"/>
    <n v="22"/>
    <n v="27"/>
    <n v="353"/>
    <n v="32"/>
    <n v="0.94"/>
  </r>
  <r>
    <x v="196"/>
    <n v="387617"/>
    <n v="0.17"/>
    <n v="38"/>
    <n v="20"/>
    <n v="30"/>
    <n v="458"/>
    <n v="40"/>
    <n v="0.95"/>
  </r>
  <r>
    <x v="197"/>
    <n v="386795"/>
    <n v="0.18"/>
    <n v="30"/>
    <n v="17"/>
    <n v="29"/>
    <n v="387"/>
    <n v="36"/>
    <n v="0.93"/>
  </r>
  <r>
    <x v="198"/>
    <n v="395874"/>
    <n v="0.17"/>
    <n v="36"/>
    <n v="18"/>
    <n v="29"/>
    <n v="372"/>
    <n v="37"/>
    <n v="0.94"/>
  </r>
  <r>
    <x v="199"/>
    <n v="387761"/>
    <n v="0.19"/>
    <n v="32"/>
    <n v="19"/>
    <n v="30"/>
    <n v="388"/>
    <n v="40"/>
    <n v="0.94"/>
  </r>
  <r>
    <x v="200"/>
    <n v="406137"/>
    <n v="0.17"/>
    <n v="34"/>
    <n v="22"/>
    <n v="30"/>
    <n v="358"/>
    <n v="37"/>
    <n v="0.95"/>
  </r>
  <r>
    <x v="201"/>
    <n v="386278"/>
    <n v="0.19"/>
    <n v="35"/>
    <n v="22"/>
    <n v="28"/>
    <n v="396"/>
    <n v="34"/>
    <n v="0.93"/>
  </r>
  <r>
    <x v="202"/>
    <n v="385427"/>
    <n v="0.19"/>
    <n v="33"/>
    <n v="17"/>
    <n v="28"/>
    <n v="372"/>
    <n v="32"/>
    <n v="0.94"/>
  </r>
  <r>
    <x v="203"/>
    <n v="390237"/>
    <n v="0.19"/>
    <n v="32"/>
    <n v="18"/>
    <n v="25"/>
    <n v="382"/>
    <n v="35"/>
    <n v="0.93"/>
  </r>
  <r>
    <x v="204"/>
    <n v="393045"/>
    <n v="0.19"/>
    <n v="39"/>
    <n v="22"/>
    <n v="29"/>
    <n v="360"/>
    <n v="31"/>
    <n v="0.93"/>
  </r>
  <r>
    <x v="205"/>
    <n v="392465"/>
    <n v="0.19"/>
    <n v="31"/>
    <n v="21"/>
    <n v="27"/>
    <n v="373"/>
    <n v="37"/>
    <n v="0.94"/>
  </r>
  <r>
    <x v="206"/>
    <n v="401514"/>
    <n v="0.19"/>
    <n v="32"/>
    <n v="17"/>
    <n v="25"/>
    <n v="388"/>
    <n v="39"/>
    <n v="0.91"/>
  </r>
  <r>
    <x v="207"/>
    <n v="392433"/>
    <n v="0.17"/>
    <n v="38"/>
    <n v="19"/>
    <n v="29"/>
    <n v="382"/>
    <n v="32"/>
    <n v="0.95"/>
  </r>
  <r>
    <x v="208"/>
    <n v="395692"/>
    <n v="0.17"/>
    <n v="40"/>
    <n v="18"/>
    <n v="26"/>
    <n v="375"/>
    <n v="31"/>
    <n v="0.91"/>
  </r>
  <r>
    <x v="209"/>
    <n v="391474"/>
    <n v="0.17"/>
    <n v="35"/>
    <n v="22"/>
    <n v="25"/>
    <n v="388"/>
    <n v="38"/>
    <n v="0.92"/>
  </r>
  <r>
    <x v="210"/>
    <n v="399345"/>
    <n v="0.19"/>
    <n v="34"/>
    <n v="18"/>
    <n v="29"/>
    <n v="365"/>
    <n v="39"/>
    <n v="0.92"/>
  </r>
  <r>
    <x v="211"/>
    <n v="390149"/>
    <n v="0.17"/>
    <n v="33"/>
    <n v="18"/>
    <n v="29"/>
    <n v="365"/>
    <n v="39"/>
    <n v="0.95"/>
  </r>
  <r>
    <x v="212"/>
    <n v="386768"/>
    <n v="0.19"/>
    <n v="32"/>
    <n v="20"/>
    <n v="25"/>
    <n v="384"/>
    <n v="37"/>
    <n v="0.94"/>
  </r>
  <r>
    <x v="213"/>
    <n v="387112"/>
    <n v="0.17"/>
    <n v="37"/>
    <n v="21"/>
    <n v="26"/>
    <n v="384"/>
    <n v="37"/>
    <n v="0.93"/>
  </r>
  <r>
    <x v="214"/>
    <n v="409781"/>
    <n v="0.19"/>
    <n v="30"/>
    <n v="19"/>
    <n v="27"/>
    <n v="358"/>
    <n v="31"/>
    <n v="0.92"/>
  </r>
  <r>
    <x v="215"/>
    <n v="388262"/>
    <n v="0.18"/>
    <n v="35"/>
    <n v="22"/>
    <n v="30"/>
    <n v="369"/>
    <n v="39"/>
    <n v="0.95"/>
  </r>
  <r>
    <x v="216"/>
    <n v="403716"/>
    <n v="0.17"/>
    <n v="39"/>
    <n v="22"/>
    <n v="25"/>
    <n v="389"/>
    <n v="36"/>
    <n v="0.92"/>
  </r>
  <r>
    <x v="217"/>
    <n v="398247"/>
    <n v="0.17"/>
    <n v="31"/>
    <n v="18"/>
    <n v="29"/>
    <n v="398"/>
    <n v="32"/>
    <n v="0.95"/>
  </r>
  <r>
    <x v="218"/>
    <n v="395396"/>
    <n v="0.19"/>
    <n v="34"/>
    <n v="22"/>
    <n v="29"/>
    <n v="366"/>
    <n v="37"/>
    <n v="0.91"/>
  </r>
  <r>
    <x v="219"/>
    <n v="395163"/>
    <n v="0.18"/>
    <n v="32"/>
    <n v="17"/>
    <n v="29"/>
    <n v="367"/>
    <n v="37"/>
    <n v="0.92"/>
  </r>
  <r>
    <x v="220"/>
    <n v="402090"/>
    <n v="0.17"/>
    <n v="32"/>
    <n v="21"/>
    <n v="30"/>
    <n v="353"/>
    <n v="34"/>
    <n v="0.93"/>
  </r>
  <r>
    <x v="221"/>
    <n v="398762"/>
    <n v="0.19"/>
    <n v="30"/>
    <n v="22"/>
    <n v="27"/>
    <n v="352"/>
    <n v="30"/>
    <n v="0.93"/>
  </r>
  <r>
    <x v="222"/>
    <n v="383675"/>
    <n v="0.19"/>
    <n v="34"/>
    <n v="29"/>
    <n v="27"/>
    <n v="396"/>
    <n v="31"/>
    <n v="0.95"/>
  </r>
  <r>
    <x v="223"/>
    <n v="390603"/>
    <n v="0.18"/>
    <n v="36"/>
    <n v="21"/>
    <n v="30"/>
    <n v="382"/>
    <n v="37"/>
    <n v="0.91"/>
  </r>
  <r>
    <x v="224"/>
    <n v="400629"/>
    <n v="0.19"/>
    <n v="30"/>
    <n v="19"/>
    <n v="25"/>
    <n v="382"/>
    <n v="32"/>
    <n v="0.93"/>
  </r>
  <r>
    <x v="225"/>
    <n v="398528"/>
    <n v="0.17"/>
    <n v="32"/>
    <n v="17"/>
    <n v="25"/>
    <n v="372"/>
    <n v="40"/>
    <n v="0.91"/>
  </r>
  <r>
    <x v="226"/>
    <n v="384154"/>
    <n v="0.17"/>
    <n v="36"/>
    <n v="21"/>
    <n v="28"/>
    <n v="362"/>
    <n v="30"/>
    <n v="0.92"/>
  </r>
  <r>
    <x v="227"/>
    <n v="405920"/>
    <n v="0.19"/>
    <n v="35"/>
    <n v="17"/>
    <n v="29"/>
    <n v="351"/>
    <n v="40"/>
    <n v="0.95"/>
  </r>
  <r>
    <x v="228"/>
    <n v="408856"/>
    <n v="0.17"/>
    <n v="35"/>
    <n v="17"/>
    <n v="29"/>
    <n v="371"/>
    <n v="39"/>
    <n v="0.94"/>
  </r>
  <r>
    <x v="229"/>
    <n v="390612"/>
    <n v="0.17"/>
    <n v="38"/>
    <n v="20"/>
    <n v="30"/>
    <n v="380"/>
    <n v="40"/>
    <n v="0.94"/>
  </r>
  <r>
    <x v="230"/>
    <n v="408028"/>
    <n v="0.18"/>
    <n v="35"/>
    <n v="20"/>
    <n v="30"/>
    <n v="388"/>
    <n v="32"/>
    <n v="0.93"/>
  </r>
  <r>
    <x v="231"/>
    <n v="383876"/>
    <n v="0.18"/>
    <n v="35"/>
    <n v="22"/>
    <n v="30"/>
    <n v="351"/>
    <n v="38"/>
    <n v="0.92"/>
  </r>
  <r>
    <x v="232"/>
    <n v="390911"/>
    <n v="0.19"/>
    <n v="36"/>
    <n v="18"/>
    <n v="28"/>
    <n v="382"/>
    <n v="32"/>
    <n v="0.93"/>
  </r>
  <r>
    <x v="233"/>
    <n v="382072"/>
    <n v="0.19"/>
    <n v="36"/>
    <n v="18"/>
    <n v="29"/>
    <n v="395"/>
    <n v="37"/>
    <n v="0.95"/>
  </r>
  <r>
    <x v="234"/>
    <n v="403634"/>
    <n v="0.19"/>
    <n v="39"/>
    <n v="21"/>
    <n v="27"/>
    <n v="352"/>
    <n v="34"/>
    <n v="0.93"/>
  </r>
  <r>
    <x v="235"/>
    <n v="380313"/>
    <n v="0.19"/>
    <n v="36"/>
    <n v="18"/>
    <n v="29"/>
    <n v="377"/>
    <n v="31"/>
    <n v="0.94"/>
  </r>
  <r>
    <x v="236"/>
    <n v="388418"/>
    <n v="0.19"/>
    <n v="31"/>
    <n v="18"/>
    <n v="27"/>
    <n v="367"/>
    <n v="33"/>
    <n v="0.95"/>
  </r>
  <r>
    <x v="237"/>
    <n v="392670"/>
    <n v="0.17"/>
    <n v="32"/>
    <n v="20"/>
    <n v="30"/>
    <n v="369"/>
    <n v="30"/>
    <n v="0.94"/>
  </r>
  <r>
    <x v="238"/>
    <n v="405258"/>
    <n v="0.19"/>
    <n v="39"/>
    <n v="22"/>
    <n v="29"/>
    <n v="361"/>
    <n v="37"/>
    <n v="0.94"/>
  </r>
  <r>
    <x v="239"/>
    <n v="400562"/>
    <n v="0.19"/>
    <n v="31"/>
    <n v="19"/>
    <n v="28"/>
    <n v="382"/>
    <n v="40"/>
    <n v="0.95"/>
  </r>
  <r>
    <x v="240"/>
    <n v="386473"/>
    <n v="0.17"/>
    <n v="35"/>
    <n v="22"/>
    <n v="29"/>
    <n v="362"/>
    <n v="31"/>
    <n v="0.92"/>
  </r>
  <r>
    <x v="241"/>
    <n v="382326"/>
    <n v="0.19"/>
    <n v="30"/>
    <n v="20"/>
    <n v="27"/>
    <n v="389"/>
    <n v="33"/>
    <n v="0.91"/>
  </r>
  <r>
    <x v="242"/>
    <n v="391845"/>
    <n v="0.19"/>
    <n v="38"/>
    <n v="19"/>
    <n v="26"/>
    <n v="372"/>
    <n v="31"/>
    <n v="0.95"/>
  </r>
  <r>
    <x v="243"/>
    <n v="407821"/>
    <n v="0.18"/>
    <n v="35"/>
    <n v="22"/>
    <n v="29"/>
    <n v="385"/>
    <n v="31"/>
    <n v="0.94"/>
  </r>
  <r>
    <x v="244"/>
    <n v="389944"/>
    <n v="0.17"/>
    <n v="31"/>
    <n v="22"/>
    <n v="28"/>
    <n v="364"/>
    <n v="32"/>
    <n v="0.92"/>
  </r>
  <r>
    <x v="245"/>
    <n v="402082"/>
    <n v="0.18"/>
    <n v="38"/>
    <n v="17"/>
    <n v="30"/>
    <n v="351"/>
    <n v="32"/>
    <n v="0.95"/>
  </r>
  <r>
    <x v="246"/>
    <n v="384229"/>
    <n v="0.19"/>
    <n v="39"/>
    <n v="20"/>
    <n v="26"/>
    <n v="361"/>
    <n v="34"/>
    <n v="0.93"/>
  </r>
  <r>
    <x v="247"/>
    <n v="386978"/>
    <n v="0.17"/>
    <n v="32"/>
    <n v="22"/>
    <n v="26"/>
    <n v="368"/>
    <n v="31"/>
    <n v="0.93"/>
  </r>
  <r>
    <x v="248"/>
    <n v="396745"/>
    <n v="0.18"/>
    <n v="33"/>
    <n v="17"/>
    <n v="30"/>
    <n v="377"/>
    <n v="34"/>
    <n v="0.92"/>
  </r>
  <r>
    <x v="249"/>
    <n v="407003"/>
    <n v="0.17"/>
    <n v="34"/>
    <n v="18"/>
    <n v="26"/>
    <n v="385"/>
    <n v="37"/>
    <n v="0.95"/>
  </r>
  <r>
    <x v="250"/>
    <n v="385901"/>
    <n v="0.18"/>
    <n v="35"/>
    <n v="18"/>
    <n v="30"/>
    <n v="382"/>
    <n v="34"/>
    <n v="0.91"/>
  </r>
  <r>
    <x v="251"/>
    <n v="407716"/>
    <n v="0.18"/>
    <n v="35"/>
    <n v="21"/>
    <n v="26"/>
    <n v="370"/>
    <n v="38"/>
    <n v="0.94"/>
  </r>
  <r>
    <x v="252"/>
    <n v="397777"/>
    <n v="0.18"/>
    <n v="35"/>
    <n v="18"/>
    <n v="27"/>
    <n v="399"/>
    <n v="37"/>
    <n v="0.91"/>
  </r>
  <r>
    <x v="253"/>
    <n v="393437"/>
    <n v="0.18"/>
    <n v="40"/>
    <n v="17"/>
    <n v="26"/>
    <n v="387"/>
    <n v="31"/>
    <n v="0.94"/>
  </r>
  <r>
    <x v="254"/>
    <n v="406634"/>
    <n v="0.18"/>
    <n v="34"/>
    <n v="20"/>
    <n v="25"/>
    <n v="368"/>
    <n v="36"/>
    <n v="0.91"/>
  </r>
  <r>
    <x v="255"/>
    <n v="392550"/>
    <n v="0.19"/>
    <n v="30"/>
    <n v="19"/>
    <n v="29"/>
    <n v="384"/>
    <n v="32"/>
    <n v="0.92"/>
  </r>
  <r>
    <x v="256"/>
    <n v="406604"/>
    <n v="0.17"/>
    <n v="64"/>
    <n v="22"/>
    <n v="30"/>
    <n v="378"/>
    <n v="35"/>
    <n v="0.93"/>
  </r>
  <r>
    <x v="257"/>
    <n v="393532"/>
    <n v="0.19"/>
    <n v="31"/>
    <n v="18"/>
    <n v="29"/>
    <n v="385"/>
    <n v="38"/>
    <n v="0.94"/>
  </r>
  <r>
    <x v="258"/>
    <n v="398745"/>
    <n v="0.19"/>
    <n v="33"/>
    <n v="21"/>
    <n v="25"/>
    <n v="367"/>
    <n v="32"/>
    <n v="0.95"/>
  </r>
  <r>
    <x v="259"/>
    <n v="388146"/>
    <n v="0.17"/>
    <n v="32"/>
    <n v="18"/>
    <n v="29"/>
    <n v="382"/>
    <n v="30"/>
    <n v="0.94"/>
  </r>
  <r>
    <x v="260"/>
    <n v="406545"/>
    <n v="0.18"/>
    <n v="32"/>
    <n v="20"/>
    <n v="28"/>
    <n v="377"/>
    <n v="35"/>
    <n v="0.93"/>
  </r>
  <r>
    <x v="261"/>
    <n v="406600"/>
    <n v="0.19"/>
    <n v="33"/>
    <n v="21"/>
    <n v="30"/>
    <n v="351"/>
    <n v="34"/>
    <n v="0.95"/>
  </r>
  <r>
    <x v="262"/>
    <n v="407858"/>
    <n v="0.19"/>
    <n v="39"/>
    <n v="21"/>
    <n v="27"/>
    <n v="383"/>
    <n v="35"/>
    <n v="0.93"/>
  </r>
  <r>
    <x v="263"/>
    <n v="388449"/>
    <n v="0.17"/>
    <n v="37"/>
    <n v="20"/>
    <n v="25"/>
    <n v="372"/>
    <n v="31"/>
    <n v="0.91"/>
  </r>
  <r>
    <x v="264"/>
    <n v="401959"/>
    <n v="0.19"/>
    <n v="31"/>
    <n v="20"/>
    <n v="25"/>
    <n v="366"/>
    <n v="31"/>
    <n v="0.95"/>
  </r>
  <r>
    <x v="265"/>
    <n v="405567"/>
    <n v="0.19"/>
    <n v="35"/>
    <n v="22"/>
    <n v="27"/>
    <n v="359"/>
    <n v="31"/>
    <n v="0.91"/>
  </r>
  <r>
    <x v="266"/>
    <n v="388298"/>
    <n v="0.19"/>
    <n v="38"/>
    <n v="17"/>
    <n v="30"/>
    <n v="398"/>
    <n v="35"/>
    <n v="0.95"/>
  </r>
  <r>
    <x v="267"/>
    <n v="391681"/>
    <n v="0.17"/>
    <n v="32"/>
    <n v="21"/>
    <n v="28"/>
    <n v="388"/>
    <n v="37"/>
    <n v="0.91"/>
  </r>
  <r>
    <x v="268"/>
    <n v="400929"/>
    <n v="0.19"/>
    <n v="30"/>
    <n v="18"/>
    <n v="28"/>
    <n v="394"/>
    <n v="35"/>
    <n v="0.91"/>
  </r>
  <r>
    <x v="269"/>
    <n v="400010"/>
    <n v="0.19"/>
    <n v="37"/>
    <n v="21"/>
    <n v="29"/>
    <n v="393"/>
    <n v="38"/>
    <n v="0.92"/>
  </r>
  <r>
    <x v="270"/>
    <n v="406277"/>
    <n v="0.19"/>
    <n v="38"/>
    <n v="17"/>
    <n v="30"/>
    <n v="397"/>
    <n v="36"/>
    <n v="0.94"/>
  </r>
  <r>
    <x v="271"/>
    <n v="400829"/>
    <n v="0.18"/>
    <n v="30"/>
    <n v="22"/>
    <n v="28"/>
    <n v="360"/>
    <n v="39"/>
    <n v="0.91"/>
  </r>
  <r>
    <x v="272"/>
    <n v="392169"/>
    <n v="0.18"/>
    <n v="32"/>
    <n v="18"/>
    <n v="28"/>
    <n v="359"/>
    <n v="34"/>
    <n v="0.91"/>
  </r>
  <r>
    <x v="273"/>
    <n v="383376"/>
    <n v="0.17"/>
    <n v="30"/>
    <n v="21"/>
    <n v="25"/>
    <n v="394"/>
    <n v="35"/>
    <n v="0.92"/>
  </r>
  <r>
    <x v="274"/>
    <n v="384903"/>
    <n v="0.19"/>
    <n v="34"/>
    <n v="19"/>
    <n v="26"/>
    <n v="380"/>
    <n v="30"/>
    <n v="0.94"/>
  </r>
  <r>
    <x v="275"/>
    <n v="381179"/>
    <n v="0.17"/>
    <n v="37"/>
    <n v="18"/>
    <n v="28"/>
    <n v="387"/>
    <n v="33"/>
    <n v="0.93"/>
  </r>
  <r>
    <x v="276"/>
    <n v="389368"/>
    <n v="0.19"/>
    <n v="34"/>
    <n v="22"/>
    <n v="29"/>
    <n v="357"/>
    <n v="40"/>
    <n v="0.94"/>
  </r>
  <r>
    <x v="277"/>
    <n v="409180"/>
    <n v="0.19"/>
    <n v="32"/>
    <n v="21"/>
    <n v="29"/>
    <n v="382"/>
    <n v="39"/>
    <n v="0.95"/>
  </r>
  <r>
    <x v="278"/>
    <n v="382705"/>
    <n v="0.17"/>
    <n v="31"/>
    <n v="19"/>
    <n v="30"/>
    <n v="372"/>
    <n v="31"/>
    <n v="0.94"/>
  </r>
  <r>
    <x v="279"/>
    <n v="402657"/>
    <n v="0.18"/>
    <n v="30"/>
    <n v="19"/>
    <n v="26"/>
    <n v="388"/>
    <n v="32"/>
    <n v="0.91"/>
  </r>
  <r>
    <x v="280"/>
    <n v="386505"/>
    <n v="0.19"/>
    <n v="38"/>
    <n v="18"/>
    <n v="29"/>
    <n v="387"/>
    <n v="39"/>
    <n v="0.95"/>
  </r>
  <r>
    <x v="281"/>
    <n v="382253"/>
    <n v="0.19"/>
    <n v="34"/>
    <n v="19"/>
    <n v="29"/>
    <n v="366"/>
    <n v="34"/>
    <n v="0.91"/>
  </r>
  <r>
    <x v="282"/>
    <n v="408424"/>
    <n v="0.17"/>
    <n v="33"/>
    <n v="22"/>
    <n v="29"/>
    <n v="368"/>
    <n v="30"/>
    <n v="0.93"/>
  </r>
  <r>
    <x v="283"/>
    <n v="388464"/>
    <n v="0.18"/>
    <n v="31"/>
    <n v="19"/>
    <n v="25"/>
    <n v="384"/>
    <n v="30"/>
    <n v="0.95"/>
  </r>
  <r>
    <x v="284"/>
    <n v="387248"/>
    <n v="0.17"/>
    <n v="33"/>
    <n v="17"/>
    <n v="27"/>
    <n v="360"/>
    <n v="39"/>
    <n v="0.95"/>
  </r>
  <r>
    <x v="285"/>
    <n v="404505"/>
    <n v="0.19"/>
    <n v="32"/>
    <n v="21"/>
    <n v="27"/>
    <n v="387"/>
    <n v="36"/>
    <n v="0.95"/>
  </r>
  <r>
    <x v="286"/>
    <n v="401477"/>
    <n v="0.18"/>
    <n v="31"/>
    <n v="21"/>
    <n v="25"/>
    <n v="362"/>
    <n v="36"/>
    <n v="0.93"/>
  </r>
  <r>
    <x v="287"/>
    <n v="402669"/>
    <n v="0.19"/>
    <n v="35"/>
    <n v="17"/>
    <n v="25"/>
    <n v="394"/>
    <n v="32"/>
    <n v="0.91"/>
  </r>
  <r>
    <x v="288"/>
    <n v="401441"/>
    <n v="0.19"/>
    <n v="38"/>
    <n v="22"/>
    <n v="26"/>
    <n v="371"/>
    <n v="31"/>
    <n v="0.95"/>
  </r>
  <r>
    <x v="289"/>
    <n v="404247"/>
    <n v="0.17"/>
    <n v="37"/>
    <n v="18"/>
    <n v="27"/>
    <n v="365"/>
    <n v="34"/>
    <n v="0.92"/>
  </r>
  <r>
    <x v="290"/>
    <n v="384464"/>
    <n v="0.18"/>
    <n v="35"/>
    <n v="20"/>
    <n v="30"/>
    <n v="383"/>
    <n v="39"/>
    <n v="0.94"/>
  </r>
  <r>
    <x v="291"/>
    <n v="383538"/>
    <n v="0.19"/>
    <n v="34"/>
    <n v="19"/>
    <n v="27"/>
    <n v="386"/>
    <n v="35"/>
    <n v="0.92"/>
  </r>
  <r>
    <x v="292"/>
    <n v="392178"/>
    <n v="0.19"/>
    <n v="38"/>
    <n v="22"/>
    <n v="25"/>
    <n v="361"/>
    <n v="33"/>
    <n v="0.94"/>
  </r>
  <r>
    <x v="293"/>
    <n v="383369"/>
    <n v="0.19"/>
    <n v="31"/>
    <n v="22"/>
    <n v="30"/>
    <n v="368"/>
    <n v="36"/>
    <n v="0.92"/>
  </r>
  <r>
    <x v="294"/>
    <n v="399709"/>
    <n v="0.18"/>
    <n v="37"/>
    <n v="19"/>
    <n v="29"/>
    <n v="376"/>
    <n v="32"/>
    <n v="0.94"/>
  </r>
  <r>
    <x v="295"/>
    <n v="394443"/>
    <n v="0.18"/>
    <n v="37"/>
    <n v="18"/>
    <n v="30"/>
    <n v="369"/>
    <n v="33"/>
    <n v="0.95"/>
  </r>
  <r>
    <x v="296"/>
    <n v="389066"/>
    <n v="0.18"/>
    <n v="38"/>
    <n v="21"/>
    <n v="27"/>
    <n v="398"/>
    <n v="31"/>
    <n v="0.91"/>
  </r>
  <r>
    <x v="297"/>
    <n v="393573"/>
    <n v="0.19"/>
    <n v="37"/>
    <n v="20"/>
    <n v="28"/>
    <n v="375"/>
    <n v="39"/>
    <n v="0.93"/>
  </r>
  <r>
    <x v="298"/>
    <n v="382825"/>
    <n v="0.17"/>
    <n v="36"/>
    <n v="20"/>
    <n v="28"/>
    <n v="359"/>
    <n v="40"/>
    <n v="0.92"/>
  </r>
  <r>
    <x v="299"/>
    <n v="382944"/>
    <n v="0.18"/>
    <n v="33"/>
    <n v="17"/>
    <n v="27"/>
    <n v="366"/>
    <n v="35"/>
    <n v="0.95"/>
  </r>
  <r>
    <x v="300"/>
    <n v="403354"/>
    <n v="0.19"/>
    <n v="31"/>
    <n v="20"/>
    <n v="28"/>
    <n v="395"/>
    <n v="31"/>
    <n v="0.94"/>
  </r>
  <r>
    <x v="301"/>
    <n v="396314"/>
    <n v="0.18"/>
    <n v="32"/>
    <n v="22"/>
    <n v="26"/>
    <n v="382"/>
    <n v="30"/>
    <n v="0.93"/>
  </r>
  <r>
    <x v="302"/>
    <n v="396097"/>
    <n v="0.17"/>
    <n v="34"/>
    <n v="21"/>
    <n v="30"/>
    <n v="394"/>
    <n v="37"/>
    <n v="0.91"/>
  </r>
  <r>
    <x v="303"/>
    <n v="392878"/>
    <n v="0.17"/>
    <n v="40"/>
    <n v="22"/>
    <n v="29"/>
    <n v="363"/>
    <n v="34"/>
    <n v="0.95"/>
  </r>
  <r>
    <x v="304"/>
    <n v="404865"/>
    <n v="0.19"/>
    <n v="33"/>
    <n v="20"/>
    <n v="26"/>
    <n v="355"/>
    <n v="31"/>
    <n v="0.91"/>
  </r>
  <r>
    <x v="305"/>
    <n v="404425"/>
    <n v="0.18"/>
    <n v="33"/>
    <n v="19"/>
    <n v="30"/>
    <n v="399"/>
    <n v="36"/>
    <n v="0.91"/>
  </r>
  <r>
    <x v="306"/>
    <n v="404029"/>
    <n v="0.19"/>
    <n v="32"/>
    <n v="19"/>
    <n v="26"/>
    <n v="390"/>
    <n v="37"/>
    <n v="0.94"/>
  </r>
  <r>
    <x v="307"/>
    <n v="382779"/>
    <n v="0.19"/>
    <n v="34"/>
    <n v="22"/>
    <n v="27"/>
    <n v="396"/>
    <n v="34"/>
    <n v="0.92"/>
  </r>
  <r>
    <x v="308"/>
    <n v="394015"/>
    <n v="0.17"/>
    <n v="31"/>
    <n v="22"/>
    <n v="25"/>
    <n v="398"/>
    <n v="39"/>
    <n v="0.91"/>
  </r>
  <r>
    <x v="309"/>
    <n v="384987"/>
    <n v="0.18"/>
    <n v="34"/>
    <n v="19"/>
    <n v="25"/>
    <n v="394"/>
    <n v="33"/>
    <n v="0.94"/>
  </r>
  <r>
    <x v="310"/>
    <n v="405410"/>
    <n v="0.18"/>
    <n v="36"/>
    <n v="21"/>
    <n v="30"/>
    <n v="361"/>
    <n v="37"/>
    <n v="0.93"/>
  </r>
  <r>
    <x v="311"/>
    <n v="403572"/>
    <n v="0.19"/>
    <n v="31"/>
    <n v="17"/>
    <n v="26"/>
    <n v="352"/>
    <n v="34"/>
    <n v="0.94"/>
  </r>
  <r>
    <x v="312"/>
    <n v="380487"/>
    <n v="0.19"/>
    <n v="40"/>
    <n v="21"/>
    <n v="27"/>
    <n v="368"/>
    <n v="32"/>
    <n v="0.93"/>
  </r>
  <r>
    <x v="313"/>
    <n v="397106"/>
    <n v="0.19"/>
    <n v="34"/>
    <n v="20"/>
    <n v="30"/>
    <n v="358"/>
    <n v="37"/>
    <n v="0.92"/>
  </r>
  <r>
    <x v="314"/>
    <n v="387858"/>
    <n v="0.17"/>
    <n v="38"/>
    <n v="17"/>
    <n v="25"/>
    <n v="381"/>
    <n v="31"/>
    <n v="0.94"/>
  </r>
  <r>
    <x v="315"/>
    <n v="403207"/>
    <n v="0.18"/>
    <n v="32"/>
    <n v="19"/>
    <n v="30"/>
    <n v="387"/>
    <n v="39"/>
    <n v="0.93"/>
  </r>
  <r>
    <x v="316"/>
    <n v="380788"/>
    <n v="0.19"/>
    <n v="36"/>
    <n v="21"/>
    <n v="25"/>
    <n v="394"/>
    <n v="34"/>
    <n v="0.95"/>
  </r>
  <r>
    <x v="317"/>
    <n v="383044"/>
    <n v="0.19"/>
    <n v="34"/>
    <n v="20"/>
    <n v="25"/>
    <n v="378"/>
    <n v="33"/>
    <n v="0.92"/>
  </r>
  <r>
    <x v="318"/>
    <n v="396628"/>
    <n v="0.19"/>
    <n v="30"/>
    <n v="18"/>
    <n v="27"/>
    <n v="365"/>
    <n v="40"/>
    <n v="0.91"/>
  </r>
  <r>
    <x v="319"/>
    <n v="404564"/>
    <n v="0.18"/>
    <n v="40"/>
    <n v="21"/>
    <n v="30"/>
    <n v="392"/>
    <n v="39"/>
    <n v="0.92"/>
  </r>
  <r>
    <x v="320"/>
    <n v="380987"/>
    <n v="0.19"/>
    <n v="112"/>
    <n v="22"/>
    <n v="27"/>
    <n v="353"/>
    <n v="38"/>
    <n v="0.95"/>
  </r>
  <r>
    <x v="321"/>
    <n v="398199"/>
    <n v="0.18"/>
    <n v="37"/>
    <n v="22"/>
    <n v="26"/>
    <n v="385"/>
    <n v="34"/>
    <n v="0.94"/>
  </r>
  <r>
    <x v="322"/>
    <n v="384779"/>
    <n v="0.19"/>
    <n v="33"/>
    <n v="22"/>
    <n v="27"/>
    <n v="369"/>
    <n v="33"/>
    <n v="0.92"/>
  </r>
  <r>
    <x v="323"/>
    <n v="410182"/>
    <n v="0.19"/>
    <n v="40"/>
    <n v="19"/>
    <n v="29"/>
    <n v="389"/>
    <n v="32"/>
    <n v="0.92"/>
  </r>
  <r>
    <x v="324"/>
    <n v="393181"/>
    <n v="0.18"/>
    <n v="38"/>
    <n v="21"/>
    <n v="27"/>
    <n v="395"/>
    <n v="35"/>
    <n v="0.92"/>
  </r>
  <r>
    <x v="325"/>
    <n v="409499"/>
    <n v="0.18"/>
    <n v="35"/>
    <n v="19"/>
    <n v="25"/>
    <n v="360"/>
    <n v="37"/>
    <n v="0.95"/>
  </r>
  <r>
    <x v="326"/>
    <n v="401426"/>
    <n v="0.18"/>
    <n v="37"/>
    <n v="18"/>
    <n v="28"/>
    <n v="393"/>
    <n v="39"/>
    <n v="0.95"/>
  </r>
  <r>
    <x v="327"/>
    <n v="388049"/>
    <n v="0.19"/>
    <n v="34"/>
    <n v="22"/>
    <n v="27"/>
    <n v="354"/>
    <n v="37"/>
    <n v="0.95"/>
  </r>
  <r>
    <x v="328"/>
    <n v="408801"/>
    <n v="0.19"/>
    <n v="34"/>
    <n v="22"/>
    <n v="26"/>
    <n v="392"/>
    <n v="39"/>
    <n v="0.94"/>
  </r>
  <r>
    <x v="329"/>
    <n v="396857"/>
    <n v="0.17"/>
    <n v="35"/>
    <n v="17"/>
    <n v="25"/>
    <n v="368"/>
    <n v="39"/>
    <n v="0.95"/>
  </r>
  <r>
    <x v="330"/>
    <n v="396457"/>
    <n v="0.19"/>
    <n v="35"/>
    <n v="22"/>
    <n v="28"/>
    <n v="369"/>
    <n v="34"/>
    <n v="0.91"/>
  </r>
  <r>
    <x v="331"/>
    <n v="403521"/>
    <n v="0.18"/>
    <n v="33"/>
    <n v="21"/>
    <n v="28"/>
    <n v="380"/>
    <n v="32"/>
    <n v="0.94"/>
  </r>
  <r>
    <x v="332"/>
    <n v="403130"/>
    <n v="0.17"/>
    <n v="39"/>
    <n v="17"/>
    <n v="28"/>
    <n v="352"/>
    <n v="32"/>
    <n v="0.94"/>
  </r>
  <r>
    <x v="333"/>
    <n v="381333"/>
    <n v="0.19"/>
    <n v="40"/>
    <n v="18"/>
    <n v="29"/>
    <n v="369"/>
    <n v="36"/>
    <n v="0.93"/>
  </r>
  <r>
    <x v="334"/>
    <n v="397690"/>
    <n v="0.18"/>
    <n v="40"/>
    <n v="18"/>
    <n v="27"/>
    <n v="388"/>
    <n v="39"/>
    <n v="0.92"/>
  </r>
  <r>
    <x v="335"/>
    <n v="400613"/>
    <n v="0.17"/>
    <n v="37"/>
    <n v="22"/>
    <n v="26"/>
    <n v="394"/>
    <n v="37"/>
    <n v="0.91"/>
  </r>
  <r>
    <x v="336"/>
    <n v="393251"/>
    <n v="0.19"/>
    <n v="36"/>
    <n v="20"/>
    <n v="30"/>
    <n v="360"/>
    <n v="39"/>
    <n v="0.94"/>
  </r>
  <r>
    <x v="337"/>
    <n v="385988"/>
    <n v="0.19"/>
    <n v="37"/>
    <n v="18"/>
    <n v="28"/>
    <n v="397"/>
    <n v="38"/>
    <n v="0.92"/>
  </r>
  <r>
    <x v="338"/>
    <n v="404457"/>
    <n v="0.18"/>
    <n v="30"/>
    <n v="22"/>
    <n v="30"/>
    <n v="370"/>
    <n v="39"/>
    <n v="0.91"/>
  </r>
  <r>
    <x v="339"/>
    <n v="386475"/>
    <n v="0.19"/>
    <n v="34"/>
    <n v="21"/>
    <n v="26"/>
    <n v="356"/>
    <n v="32"/>
    <n v="0.91"/>
  </r>
  <r>
    <x v="340"/>
    <n v="401987"/>
    <n v="0.17"/>
    <n v="38"/>
    <n v="20"/>
    <n v="30"/>
    <n v="370"/>
    <n v="36"/>
    <n v="0.95"/>
  </r>
  <r>
    <x v="341"/>
    <n v="392420"/>
    <n v="0.19"/>
    <n v="30"/>
    <n v="18"/>
    <n v="25"/>
    <n v="394"/>
    <n v="36"/>
    <n v="0.93"/>
  </r>
  <r>
    <x v="342"/>
    <n v="397135"/>
    <n v="0.17"/>
    <n v="36"/>
    <n v="22"/>
    <n v="25"/>
    <n v="363"/>
    <n v="38"/>
    <n v="0.92"/>
  </r>
  <r>
    <x v="343"/>
    <n v="408697"/>
    <n v="0.18"/>
    <n v="31"/>
    <n v="19"/>
    <n v="29"/>
    <n v="370"/>
    <n v="35"/>
    <n v="0.94"/>
  </r>
  <r>
    <x v="344"/>
    <n v="384623"/>
    <n v="0.18"/>
    <n v="36"/>
    <n v="20"/>
    <n v="27"/>
    <n v="397"/>
    <n v="37"/>
    <n v="0.94"/>
  </r>
  <r>
    <x v="345"/>
    <n v="385929"/>
    <n v="0.18"/>
    <n v="36"/>
    <n v="21"/>
    <n v="27"/>
    <n v="386"/>
    <n v="33"/>
    <n v="0.92"/>
  </r>
  <r>
    <x v="346"/>
    <n v="410246"/>
    <n v="0.17"/>
    <n v="32"/>
    <n v="20"/>
    <n v="25"/>
    <n v="371"/>
    <n v="33"/>
    <n v="0.92"/>
  </r>
  <r>
    <x v="347"/>
    <n v="386399"/>
    <n v="0.17"/>
    <n v="38"/>
    <n v="19"/>
    <n v="26"/>
    <n v="391"/>
    <n v="40"/>
    <n v="0.92"/>
  </r>
  <r>
    <x v="348"/>
    <n v="410008"/>
    <n v="0.18"/>
    <n v="30"/>
    <n v="21"/>
    <n v="27"/>
    <n v="355"/>
    <n v="32"/>
    <n v="0.91"/>
  </r>
  <r>
    <x v="349"/>
    <n v="390197"/>
    <n v="0.19"/>
    <n v="40"/>
    <n v="19"/>
    <n v="27"/>
    <n v="386"/>
    <n v="31"/>
    <n v="0.95"/>
  </r>
  <r>
    <x v="350"/>
    <n v="393364"/>
    <n v="0.17"/>
    <n v="40"/>
    <n v="20"/>
    <n v="27"/>
    <n v="356"/>
    <n v="33"/>
    <n v="0.92"/>
  </r>
  <r>
    <x v="351"/>
    <n v="396256"/>
    <n v="0.19"/>
    <n v="40"/>
    <n v="22"/>
    <n v="27"/>
    <n v="362"/>
    <n v="38"/>
    <n v="0.93"/>
  </r>
  <r>
    <x v="352"/>
    <n v="395679"/>
    <n v="0.17"/>
    <n v="34"/>
    <n v="19"/>
    <n v="30"/>
    <n v="354"/>
    <n v="32"/>
    <n v="0.92"/>
  </r>
  <r>
    <x v="353"/>
    <n v="388480"/>
    <n v="0.18"/>
    <n v="34"/>
    <n v="20"/>
    <n v="27"/>
    <n v="362"/>
    <n v="39"/>
    <n v="0.95"/>
  </r>
  <r>
    <x v="354"/>
    <n v="399659"/>
    <n v="0.17"/>
    <n v="39"/>
    <n v="17"/>
    <n v="29"/>
    <n v="350"/>
    <n v="31"/>
    <n v="0.91"/>
  </r>
  <r>
    <x v="355"/>
    <n v="391668"/>
    <n v="0.18"/>
    <n v="30"/>
    <n v="18"/>
    <n v="25"/>
    <n v="397"/>
    <n v="39"/>
    <n v="0.92"/>
  </r>
  <r>
    <x v="356"/>
    <n v="387294"/>
    <n v="0.17"/>
    <n v="34"/>
    <n v="18"/>
    <n v="29"/>
    <n v="357"/>
    <n v="30"/>
    <n v="0.92"/>
  </r>
  <r>
    <x v="357"/>
    <n v="385346"/>
    <n v="0.17"/>
    <n v="40"/>
    <n v="17"/>
    <n v="26"/>
    <n v="394"/>
    <n v="40"/>
    <n v="0.93"/>
  </r>
  <r>
    <x v="358"/>
    <n v="403674"/>
    <n v="0.19"/>
    <n v="38"/>
    <n v="20"/>
    <n v="27"/>
    <n v="366"/>
    <n v="35"/>
    <n v="0.93"/>
  </r>
  <r>
    <x v="359"/>
    <n v="381035"/>
    <n v="0.18"/>
    <n v="39"/>
    <n v="21"/>
    <n v="29"/>
    <n v="380"/>
    <n v="36"/>
    <n v="0.95"/>
  </r>
  <r>
    <x v="360"/>
    <n v="409390"/>
    <n v="0.19"/>
    <n v="30"/>
    <n v="18"/>
    <n v="27"/>
    <n v="387"/>
    <n v="33"/>
    <n v="0.91"/>
  </r>
  <r>
    <x v="361"/>
    <n v="383323"/>
    <n v="0.19"/>
    <n v="30"/>
    <n v="18"/>
    <n v="27"/>
    <n v="388"/>
    <n v="37"/>
    <n v="0.91"/>
  </r>
  <r>
    <x v="362"/>
    <n v="385433"/>
    <n v="0.17"/>
    <n v="38"/>
    <n v="17"/>
    <n v="25"/>
    <n v="350"/>
    <n v="31"/>
    <n v="0.94"/>
  </r>
  <r>
    <x v="363"/>
    <n v="382858"/>
    <n v="0.18"/>
    <n v="38"/>
    <n v="17"/>
    <n v="26"/>
    <n v="385"/>
    <n v="30"/>
    <n v="0.95"/>
  </r>
  <r>
    <x v="364"/>
    <n v="384453"/>
    <n v="0.19"/>
    <n v="33"/>
    <n v="18"/>
    <n v="26"/>
    <n v="357"/>
    <n v="36"/>
    <n v="0.91"/>
  </r>
  <r>
    <x v="365"/>
    <n v="385535"/>
    <n v="0.17"/>
    <n v="31"/>
    <n v="20"/>
    <n v="28"/>
    <n v="397"/>
    <n v="33"/>
    <n v="0.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FD68D8-E519-4EE8-993C-F406CC7148A1}" name="PivotTable4"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rowHeaderCaption="Quarters ">
  <location ref="A21:C25" firstHeaderRow="0" firstDataRow="1" firstDataCol="1"/>
  <pivotFields count="16">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pivotField dataField="1" showAll="0"/>
    <pivotField showAll="0"/>
    <pivotField dataField="1" showAll="0"/>
    <pivotField numFmtId="9" showAll="0"/>
    <pivotField showAll="0"/>
    <pivotField showAll="0"/>
    <pivotField showAll="0"/>
    <pivotField numFmtId="9" showAll="0"/>
    <pivotField numFmtId="9" showAll="0"/>
    <pivotField numFmtId="9" showAll="0"/>
    <pivotField numFmtId="9" showAll="0"/>
    <pivotField showAll="0"/>
    <pivotField axis="axisRow" showAll="0">
      <items count="7">
        <item x="0"/>
        <item x="1"/>
        <item x="2"/>
        <item x="3"/>
        <item x="4"/>
        <item x="5"/>
        <item t="default"/>
      </items>
    </pivotField>
  </pivotFields>
  <rowFields count="1">
    <field x="15"/>
  </rowFields>
  <rowItems count="4">
    <i>
      <x v="1"/>
    </i>
    <i>
      <x v="2"/>
    </i>
    <i>
      <x v="3"/>
    </i>
    <i>
      <x v="4"/>
    </i>
  </rowItems>
  <colFields count="1">
    <field x="-2"/>
  </colFields>
  <colItems count="2">
    <i>
      <x/>
    </i>
    <i i="1">
      <x v="1"/>
    </i>
  </colItems>
  <dataFields count="2">
    <dataField name="Sum of Carts" fld="3" baseField="0" baseItem="0" numFmtId="164"/>
    <dataField name="Sum of Orders" fld="5" baseField="15" baseItem="1" numFmtId="164"/>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12"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80164C-82AA-4BF7-9741-33FCAEC88CD2}"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rowHeaderCaption="Months">
  <location ref="A3:B15" firstHeaderRow="1" firstDataRow="1" firstDataCol="1"/>
  <pivotFields count="18">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pivotField showAll="0"/>
    <pivotField showAll="0"/>
    <pivotField showAll="0"/>
    <pivotField dataField="1" numFmtId="9" showAll="0"/>
    <pivotField showAll="0"/>
    <pivotField showAll="0"/>
    <pivotField showAll="0"/>
    <pivotField numFmtId="9" showAll="0"/>
    <pivotField numFmtId="9" showAll="0"/>
    <pivotField numFmtId="9" showAll="0"/>
    <pivotField numFmtId="9" showAll="0"/>
    <pivotField showAll="0"/>
    <pivotField axis="axisRow" showAll="0">
      <items count="15">
        <item sd="0" x="0"/>
        <item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Fields count="1">
    <field x="15"/>
  </rowFields>
  <rowItems count="12">
    <i>
      <x v="1"/>
    </i>
    <i>
      <x v="2"/>
    </i>
    <i>
      <x v="3"/>
    </i>
    <i>
      <x v="4"/>
    </i>
    <i>
      <x v="5"/>
    </i>
    <i>
      <x v="6"/>
    </i>
    <i>
      <x v="7"/>
    </i>
    <i>
      <x v="8"/>
    </i>
    <i>
      <x v="9"/>
    </i>
    <i>
      <x v="10"/>
    </i>
    <i>
      <x v="11"/>
    </i>
    <i>
      <x v="12"/>
    </i>
  </rowItems>
  <colItems count="1">
    <i/>
  </colItems>
  <dataFields count="1">
    <dataField name="Sum of Overall conversion" fld="6" baseField="0" baseItem="0" numFmtId="2"/>
  </dataFields>
  <formats count="1">
    <format dxfId="15">
      <pivotArea outline="0" fieldPosition="0">
        <references count="1">
          <reference field="4294967294" count="1">
            <x v="0"/>
          </reference>
        </references>
      </pivotArea>
    </format>
  </format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C09904-6233-4A64-AC61-368D96F57729}" name="PivotTable2"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38:B50" firstHeaderRow="1" firstDataRow="1" firstDataCol="1"/>
  <pivotFields count="12">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numFmtId="9" showAll="0"/>
    <pivotField showAll="0"/>
    <pivotField showAll="0"/>
    <pivotField showAll="0"/>
    <pivotField dataField="1" showAll="0"/>
    <pivotField showAll="0"/>
    <pivotField numFmtId="9" showAll="0"/>
    <pivotField axis="axisRow" showAll="0" defaultSubtotal="0">
      <items count="14">
        <item sd="0" x="0"/>
        <item x="1"/>
        <item sd="0" x="2"/>
        <item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9"/>
  </rowFields>
  <rowItems count="12">
    <i>
      <x v="1"/>
    </i>
    <i>
      <x v="2"/>
    </i>
    <i>
      <x v="3"/>
    </i>
    <i>
      <x v="4"/>
    </i>
    <i>
      <x v="5"/>
    </i>
    <i>
      <x v="6"/>
    </i>
    <i>
      <x v="7"/>
    </i>
    <i>
      <x v="8"/>
    </i>
    <i>
      <x v="9"/>
    </i>
    <i>
      <x v="10"/>
    </i>
    <i>
      <x v="11"/>
    </i>
    <i>
      <x v="12"/>
    </i>
  </rowItems>
  <colItems count="1">
    <i/>
  </colItems>
  <dataFields count="1">
    <dataField name="Sum of Avg Cost for two" fld="6" baseField="0" baseItem="0"/>
  </dataFields>
  <chartFormats count="2">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C7D89D-E5E8-4E96-8B2F-CF4BE8B6DC06}" name="PivotTable7"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rowHeaderCaption="Months">
  <location ref="N27:P39" firstHeaderRow="0" firstDataRow="1" firstDataCol="1"/>
  <pivotFields count="12">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numFmtId="9" showAll="0"/>
    <pivotField showAll="0"/>
    <pivotField dataField="1" showAll="0"/>
    <pivotField dataField="1" showAll="0"/>
    <pivotField showAll="0"/>
    <pivotField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9"/>
  </rowFields>
  <rowItems count="12">
    <i>
      <x v="1"/>
    </i>
    <i>
      <x v="2"/>
    </i>
    <i>
      <x v="3"/>
    </i>
    <i>
      <x v="4"/>
    </i>
    <i>
      <x v="5"/>
    </i>
    <i>
      <x v="6"/>
    </i>
    <i>
      <x v="7"/>
    </i>
    <i>
      <x v="8"/>
    </i>
    <i>
      <x v="9"/>
    </i>
    <i>
      <x v="10"/>
    </i>
    <i>
      <x v="11"/>
    </i>
    <i>
      <x v="12"/>
    </i>
  </rowItems>
  <colFields count="1">
    <field x="-2"/>
  </colFields>
  <colItems count="2">
    <i>
      <x/>
    </i>
    <i i="1">
      <x v="1"/>
    </i>
  </colItems>
  <dataFields count="2">
    <dataField name="Sum of Avearge Packaging charges" fld="4" baseField="0" baseItem="0"/>
    <dataField name="Sum of Average Delivery Charges" fld="5" baseField="0" baseItem="0"/>
  </dataFields>
  <formats count="7">
    <format dxfId="22">
      <pivotArea type="all" dataOnly="0" outline="0" fieldPosition="0"/>
    </format>
    <format dxfId="21">
      <pivotArea outline="0" collapsedLevelsAreSubtotals="1" fieldPosition="0"/>
    </format>
    <format dxfId="20">
      <pivotArea dataOnly="0" labelOnly="1" fieldPosition="0">
        <references count="1">
          <reference field="9" count="12">
            <x v="1"/>
            <x v="2"/>
            <x v="3"/>
            <x v="4"/>
            <x v="5"/>
            <x v="6"/>
            <x v="7"/>
            <x v="8"/>
            <x v="9"/>
            <x v="10"/>
            <x v="11"/>
            <x v="12"/>
          </reference>
        </references>
      </pivotArea>
    </format>
    <format dxfId="19">
      <pivotArea field="9" type="button" dataOnly="0" labelOnly="1" outline="0" axis="axisRow" fieldPosition="0"/>
    </format>
    <format dxfId="18">
      <pivotArea dataOnly="0" labelOnly="1" outline="0" fieldPosition="0">
        <references count="1">
          <reference field="4294967294" count="2">
            <x v="0"/>
            <x v="1"/>
          </reference>
        </references>
      </pivotArea>
    </format>
    <format dxfId="17">
      <pivotArea field="9" type="button" dataOnly="0" labelOnly="1" outline="0" axis="axisRow" fieldPosition="0"/>
    </format>
    <format dxfId="16">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9F7AFBC-2AD0-4A2A-BC75-082EA050DBF4}" name="PivotTable6" cacheId="2"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outline="1" outlineData="1" multipleFieldFilters="0" chartFormat="17" rowHeaderCaption="Months">
  <location ref="M3:Q15" firstHeaderRow="0" firstDataRow="1" firstDataCol="1"/>
  <pivotFields count="9">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dataField="1" showAll="0">
      <items count="26">
        <item x="7"/>
        <item x="24"/>
        <item x="8"/>
        <item x="0"/>
        <item x="10"/>
        <item x="11"/>
        <item x="16"/>
        <item x="2"/>
        <item x="1"/>
        <item x="13"/>
        <item x="12"/>
        <item x="6"/>
        <item x="5"/>
        <item x="15"/>
        <item x="3"/>
        <item x="22"/>
        <item x="4"/>
        <item x="20"/>
        <item x="14"/>
        <item x="19"/>
        <item x="18"/>
        <item x="21"/>
        <item x="9"/>
        <item x="23"/>
        <item x="17"/>
        <item t="default"/>
      </items>
    </pivotField>
    <pivotField dataField="1" showAll="0"/>
    <pivotField dataField="1" showAll="0"/>
    <pivotField dataField="1"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6"/>
  </rowFields>
  <rowItems count="12">
    <i>
      <x v="1"/>
    </i>
    <i>
      <x v="2"/>
    </i>
    <i>
      <x v="3"/>
    </i>
    <i>
      <x v="4"/>
    </i>
    <i>
      <x v="5"/>
    </i>
    <i>
      <x v="6"/>
    </i>
    <i>
      <x v="7"/>
    </i>
    <i>
      <x v="8"/>
    </i>
    <i>
      <x v="9"/>
    </i>
    <i>
      <x v="10"/>
    </i>
    <i>
      <x v="11"/>
    </i>
    <i>
      <x v="12"/>
    </i>
  </rowItems>
  <colFields count="1">
    <field x="-2"/>
  </colFields>
  <colItems count="4">
    <i>
      <x/>
    </i>
    <i i="1">
      <x v="1"/>
    </i>
    <i i="2">
      <x v="2"/>
    </i>
    <i i="3">
      <x v="3"/>
    </i>
  </colItems>
  <dataFields count="4">
    <dataField name="Sum of Facebook" fld="1" baseField="6" baseItem="1" numFmtId="164"/>
    <dataField name="Sum of Youtube" fld="2" baseField="0" baseItem="0" numFmtId="164"/>
    <dataField name="Sum of Twitter" fld="3" baseField="0" baseItem="0" numFmtId="164"/>
    <dataField name="Sum of Others" fld="4" baseField="0" baseItem="0"/>
  </dataFields>
  <formats count="13">
    <format dxfId="35">
      <pivotArea collapsedLevelsAreSubtotals="1" fieldPosition="0">
        <references count="2">
          <reference field="4294967294" count="1" selected="0">
            <x v="3"/>
          </reference>
          <reference field="6" count="1">
            <x v="1"/>
          </reference>
        </references>
      </pivotArea>
    </format>
    <format dxfId="34">
      <pivotArea collapsedLevelsAreSubtotals="1" fieldPosition="0">
        <references count="2">
          <reference field="4294967294" count="1" selected="0">
            <x v="3"/>
          </reference>
          <reference field="6" count="1">
            <x v="2"/>
          </reference>
        </references>
      </pivotArea>
    </format>
    <format dxfId="33">
      <pivotArea collapsedLevelsAreSubtotals="1" fieldPosition="0">
        <references count="2">
          <reference field="4294967294" count="1" selected="0">
            <x v="3"/>
          </reference>
          <reference field="6" count="1">
            <x v="3"/>
          </reference>
        </references>
      </pivotArea>
    </format>
    <format dxfId="32">
      <pivotArea collapsedLevelsAreSubtotals="1" fieldPosition="0">
        <references count="2">
          <reference field="4294967294" count="1" selected="0">
            <x v="3"/>
          </reference>
          <reference field="6" count="1">
            <x v="4"/>
          </reference>
        </references>
      </pivotArea>
    </format>
    <format dxfId="31">
      <pivotArea collapsedLevelsAreSubtotals="1" fieldPosition="0">
        <references count="2">
          <reference field="4294967294" count="1" selected="0">
            <x v="3"/>
          </reference>
          <reference field="6" count="1">
            <x v="5"/>
          </reference>
        </references>
      </pivotArea>
    </format>
    <format dxfId="30">
      <pivotArea collapsedLevelsAreSubtotals="1" fieldPosition="0">
        <references count="2">
          <reference field="4294967294" count="1" selected="0">
            <x v="3"/>
          </reference>
          <reference field="6" count="1">
            <x v="6"/>
          </reference>
        </references>
      </pivotArea>
    </format>
    <format dxfId="29">
      <pivotArea collapsedLevelsAreSubtotals="1" fieldPosition="0">
        <references count="2">
          <reference field="4294967294" count="1" selected="0">
            <x v="3"/>
          </reference>
          <reference field="6" count="1">
            <x v="7"/>
          </reference>
        </references>
      </pivotArea>
    </format>
    <format dxfId="28">
      <pivotArea collapsedLevelsAreSubtotals="1" fieldPosition="0">
        <references count="2">
          <reference field="4294967294" count="1" selected="0">
            <x v="3"/>
          </reference>
          <reference field="6" count="1">
            <x v="8"/>
          </reference>
        </references>
      </pivotArea>
    </format>
    <format dxfId="27">
      <pivotArea collapsedLevelsAreSubtotals="1" fieldPosition="0">
        <references count="2">
          <reference field="4294967294" count="1" selected="0">
            <x v="3"/>
          </reference>
          <reference field="6" count="1">
            <x v="9"/>
          </reference>
        </references>
      </pivotArea>
    </format>
    <format dxfId="26">
      <pivotArea collapsedLevelsAreSubtotals="1" fieldPosition="0">
        <references count="2">
          <reference field="4294967294" count="1" selected="0">
            <x v="3"/>
          </reference>
          <reference field="6" count="1">
            <x v="10"/>
          </reference>
        </references>
      </pivotArea>
    </format>
    <format dxfId="25">
      <pivotArea collapsedLevelsAreSubtotals="1" fieldPosition="0">
        <references count="2">
          <reference field="4294967294" count="1" selected="0">
            <x v="3"/>
          </reference>
          <reference field="6" count="1">
            <x v="11"/>
          </reference>
        </references>
      </pivotArea>
    </format>
    <format dxfId="24">
      <pivotArea collapsedLevelsAreSubtotals="1" fieldPosition="0">
        <references count="2">
          <reference field="4294967294" count="1" selected="0">
            <x v="3"/>
          </reference>
          <reference field="6" count="1">
            <x v="12"/>
          </reference>
        </references>
      </pivotArea>
    </format>
    <format dxfId="23">
      <pivotArea field="6" grandRow="1" outline="0" collapsedLevelsAreSubtotals="1" axis="axisRow" fieldPosition="0">
        <references count="1">
          <reference field="4294967294" count="1" selected="0">
            <x v="3"/>
          </reference>
        </references>
      </pivotArea>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7" format="16" series="1">
      <pivotArea type="data" outline="0" fieldPosition="0">
        <references count="1">
          <reference field="4294967294" count="1" selected="0">
            <x v="0"/>
          </reference>
        </references>
      </pivotArea>
    </chartFormat>
    <chartFormat chart="7" format="17" series="1">
      <pivotArea type="data" outline="0" fieldPosition="0">
        <references count="1">
          <reference field="4294967294" count="1" selected="0">
            <x v="1"/>
          </reference>
        </references>
      </pivotArea>
    </chartFormat>
    <chartFormat chart="7" format="18" series="1">
      <pivotArea type="data" outline="0" fieldPosition="0">
        <references count="1">
          <reference field="4294967294" count="1" selected="0">
            <x v="2"/>
          </reference>
        </references>
      </pivotArea>
    </chartFormat>
    <chartFormat chart="7" format="19"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Date" xr10:uid="{B6ED3F54-50F5-4EEC-8849-54FD0A51B1E7}" sourceName="Quarters (Date)">
  <pivotTables>
    <pivotTable tabId="7" name="PivotTable6"/>
  </pivotTables>
  <data>
    <tabular pivotCacheId="982139791">
      <items count="6">
        <i x="1" s="1"/>
        <i x="2" s="1"/>
        <i x="3" s="1"/>
        <i x="4" s="1"/>
        <i x="0" s="1" nd="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52B92804-74DB-43F1-9A34-848E285B01E9}" sourceName="Months (Date)">
  <pivotTables>
    <pivotTable tabId="7" name="PivotTable7"/>
    <pivotTable tabId="7" name="PivotTable2"/>
  </pivotTables>
  <data>
    <tabular pivotCacheId="911804840">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s (Date)" xr10:uid="{430770A4-BFB3-4F34-A184-21101AFC900F}" cache="Slicer_Quarters__Date" caption="Quarters (Date)" columnCount="2" style="Slicer Style 1" rowHeight="262466"/>
  <slicer name="Months (Date)" xr10:uid="{42085141-9668-4DE6-92D4-12506CB30655}" cache="Slicer_Months__Date" caption="Months (Date)" columnCount="3" style="Slicer Style 1"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7E37E4-4825-447E-82F4-E824E11EA4EE}" name="SessionTable" displayName="SessionTable" ref="B2:P368" totalsRowShown="0" headerRowDxfId="78" dataDxfId="76" headerRowBorderDxfId="77" tableBorderDxfId="75" dataCellStyle="Percent">
  <autoFilter ref="B2:P368" xr:uid="{117E37E4-4825-447E-82F4-E824E11EA4EE}"/>
  <tableColumns count="15">
    <tableColumn id="1" xr3:uid="{61C9D78E-3FEF-4CF1-858B-E11DA0B83ABB}" name="Date" dataDxfId="74"/>
    <tableColumn id="2" xr3:uid="{813B4CCE-7CDB-4DBC-AEC1-7EEA530C5A4C}" name="Listing" dataDxfId="73"/>
    <tableColumn id="3" xr3:uid="{F31EBEAF-34B3-402F-9FFF-7C30A3C1FCEB}" name="Menu" dataDxfId="72"/>
    <tableColumn id="4" xr3:uid="{D8B79CAD-24E6-4E55-87AA-0F49C4D37CF0}" name="Carts" dataDxfId="71"/>
    <tableColumn id="5" xr3:uid="{E40F992B-6ED7-41B7-B66A-89283A2FD33F}" name="Payments" dataDxfId="70"/>
    <tableColumn id="6" xr3:uid="{80F0C443-1F7C-4443-8D38-FCD1FEE6FD6F}" name="Orders" dataDxfId="69"/>
    <tableColumn id="7" xr3:uid="{2EE62290-6DF8-4B40-A7D9-F35D29FEF0E7}" name="Overall conversion" dataDxfId="68" dataCellStyle="Percent">
      <calculatedColumnFormula>$G3/$C3</calculatedColumnFormula>
    </tableColumn>
    <tableColumn id="8" xr3:uid="{0D63D1D7-773B-4244-9148-4133046A16AF}" name="Order Change with respect to same day last week" dataDxfId="67" dataCellStyle="Percent">
      <calculatedColumnFormula>$G3/VLOOKUP($B3-7,$B$3:$G$368,6,FALSE)-1</calculatedColumnFormula>
    </tableColumn>
    <tableColumn id="9" xr3:uid="{F096733B-1102-4558-95DC-23EC0083280C}" name="Traffic Change with respect to same day last week" dataDxfId="66" dataCellStyle="Percent">
      <calculatedColumnFormula>VLOOKUP($B3,'Channel wise traffic'!$B$3:$G$368,6,FALSE)/VLOOKUP($B3-7,'Channel wise traffic'!$B$3:$G$368,6,FALSE)-1</calculatedColumnFormula>
    </tableColumn>
    <tableColumn id="10" xr3:uid="{4CE9C8AC-BEE3-4E68-AF51-13550FC62A28}" name="Conversion change with respect to same day last week" dataDxfId="65" dataCellStyle="Percent">
      <calculatedColumnFormula>$H3/VLOOKUP($B3-7,$B$3:$H$368,7,FALSE)-1</calculatedColumnFormula>
    </tableColumn>
    <tableColumn id="11" xr3:uid="{23D50A28-8600-466C-9E56-4FF0D4DAF9CC}" name="L2M" dataDxfId="64" dataCellStyle="Percent">
      <calculatedColumnFormula>$D3/$C3</calculatedColumnFormula>
    </tableColumn>
    <tableColumn id="12" xr3:uid="{4AFEFA08-C5E7-4459-8AF7-37AB51885D55}" name="M2C" dataDxfId="63" dataCellStyle="Percent">
      <calculatedColumnFormula>$E3/$D3</calculatedColumnFormula>
    </tableColumn>
    <tableColumn id="13" xr3:uid="{E81C08C8-8FAF-4969-9366-6D0E362E177D}" name="C2P" dataDxfId="62" dataCellStyle="Percent">
      <calculatedColumnFormula>$F3/$E3</calculatedColumnFormula>
    </tableColumn>
    <tableColumn id="14" xr3:uid="{272B058B-4846-4531-B419-CB88AEC6370D}" name="P2O" dataDxfId="61" dataCellStyle="Percent">
      <calculatedColumnFormula>$G3/$F3</calculatedColumnFormula>
    </tableColumn>
    <tableColumn id="15" xr3:uid="{A888C2C5-0D67-40D6-99B6-90F237965E1B}" name="Date of Same day last week" dataDxfId="60">
      <calculatedColumnFormula>B3-7</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9E57D23-615E-4167-88A5-50A997397E05}" name="ChannelTable" displayName="ChannelTable" ref="B2:G368" totalsRowShown="0" headerRowDxfId="59" headerRowBorderDxfId="58" tableBorderDxfId="57" totalsRowBorderDxfId="56">
  <autoFilter ref="B2:G368" xr:uid="{49E57D23-615E-4167-88A5-50A997397E05}"/>
  <tableColumns count="6">
    <tableColumn id="1" xr3:uid="{AD7D7044-7E81-4C55-A782-A77A27B3F9FA}" name="Date" dataDxfId="55"/>
    <tableColumn id="2" xr3:uid="{57A27C3B-2B87-4222-B955-636F8E021B92}" name="Facebook" dataDxfId="54"/>
    <tableColumn id="3" xr3:uid="{08A92B7B-6B5A-4130-AAEF-F8F0876B92B1}" name="Youtube" dataDxfId="53"/>
    <tableColumn id="4" xr3:uid="{8BAA6472-BDFD-43D9-845E-586342F6DA09}" name="Twitter" dataDxfId="52"/>
    <tableColumn id="5" xr3:uid="{9A077222-2E62-4F41-87E8-9B4AA18B86E3}" name="Others" dataDxfId="51"/>
    <tableColumn id="6" xr3:uid="{40FCF105-1FAB-4160-BBF9-36D75F5165CE}" name="Total" dataDxfId="50">
      <calculatedColumnFormula>SUM($C3:$F3)</calculatedColumnFormula>
    </tableColum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E6F692-E311-48AA-B7A1-AD9F8B103801}" name="DataTable" displayName="DataTable" ref="B2:J368" totalsRowShown="0" headerRowDxfId="49" dataDxfId="47" headerRowBorderDxfId="48" tableBorderDxfId="46" totalsRowBorderDxfId="45">
  <autoFilter ref="B2:J368" xr:uid="{CEE6F692-E311-48AA-B7A1-AD9F8B103801}"/>
  <tableColumns count="9">
    <tableColumn id="1" xr3:uid="{D722189F-7CEE-46F5-B42E-33D59A3F9B05}" name="Date" dataDxfId="44"/>
    <tableColumn id="2" xr3:uid="{DEA46878-9E20-4C1B-8BF2-FEEA93FB1321}" name="Count of restaurants" dataDxfId="43"/>
    <tableColumn id="3" xr3:uid="{2C74BCDA-B7ED-46BE-B2E2-CD4C12834E89}" name="Average Discount" dataDxfId="42" dataCellStyle="Percent"/>
    <tableColumn id="4" xr3:uid="{87FD79DC-36D5-49EA-A3C4-7C6C5262834F}" name="Out of stock Items per restaurant" dataDxfId="41"/>
    <tableColumn id="5" xr3:uid="{04FB419E-8D0F-4AC0-82D6-BC4927C81614}" name="Avearge Packaging charges" dataDxfId="40"/>
    <tableColumn id="6" xr3:uid="{FB211C90-EF38-4555-902B-0FE48EA497EF}" name="Average Delivery Charges" dataDxfId="39"/>
    <tableColumn id="7" xr3:uid="{4AA63712-5794-4B5B-8E2E-72BA8B8C0D31}" name="Avg Cost for two" dataDxfId="38"/>
    <tableColumn id="8" xr3:uid="{9540B06A-C277-4E68-B479-F634A3224296}" name="Number of images per restaurant" dataDxfId="37"/>
    <tableColumn id="9" xr3:uid="{B773FE58-8A08-4B68-9539-8090420D1D42}" name="Success Rate of payments" dataDxfId="36" dataCellStyle="Percent"/>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5D379-A816-2846-B956-DD451B8B10CC}">
  <dimension ref="B1:P368"/>
  <sheetViews>
    <sheetView zoomScale="73" workbookViewId="0">
      <selection activeCell="K10" sqref="K10"/>
    </sheetView>
  </sheetViews>
  <sheetFormatPr defaultColWidth="10.6640625" defaultRowHeight="15.5" x14ac:dyDescent="0.35"/>
  <cols>
    <col min="8" max="8" width="19.83203125" style="5" customWidth="1"/>
    <col min="9" max="9" width="42.9140625" style="8" customWidth="1"/>
    <col min="10" max="10" width="43.25" style="5" customWidth="1"/>
    <col min="11" max="11" width="47" style="5" customWidth="1"/>
    <col min="12" max="12" width="12.1640625" style="5" customWidth="1"/>
    <col min="13" max="13" width="10.6640625" style="5" customWidth="1"/>
    <col min="14" max="14" width="12.5" style="5" customWidth="1"/>
    <col min="15" max="15" width="13.83203125" style="5" customWidth="1"/>
    <col min="16" max="16" width="26.6640625" style="5" customWidth="1"/>
  </cols>
  <sheetData>
    <row r="1" spans="2:16" x14ac:dyDescent="0.35">
      <c r="H1" s="5" t="s">
        <v>26</v>
      </c>
      <c r="I1" s="8" t="s">
        <v>27</v>
      </c>
      <c r="J1" s="5" t="s">
        <v>28</v>
      </c>
      <c r="K1" s="5" t="s">
        <v>29</v>
      </c>
      <c r="L1" s="5" t="s">
        <v>30</v>
      </c>
      <c r="M1" s="5" t="s">
        <v>31</v>
      </c>
      <c r="N1" s="5" t="s">
        <v>32</v>
      </c>
      <c r="O1" s="5" t="s">
        <v>33</v>
      </c>
    </row>
    <row r="2" spans="2:16" x14ac:dyDescent="0.35">
      <c r="B2" s="35" t="s">
        <v>0</v>
      </c>
      <c r="C2" s="36" t="s">
        <v>1</v>
      </c>
      <c r="D2" s="36" t="s">
        <v>2</v>
      </c>
      <c r="E2" s="36" t="s">
        <v>3</v>
      </c>
      <c r="F2" s="36" t="s">
        <v>4</v>
      </c>
      <c r="G2" s="37" t="s">
        <v>5</v>
      </c>
      <c r="H2" s="38" t="s">
        <v>18</v>
      </c>
      <c r="I2" s="39" t="s">
        <v>23</v>
      </c>
      <c r="J2" s="38" t="s">
        <v>24</v>
      </c>
      <c r="K2" s="38" t="s">
        <v>25</v>
      </c>
      <c r="L2" s="38" t="s">
        <v>19</v>
      </c>
      <c r="M2" s="38" t="s">
        <v>20</v>
      </c>
      <c r="N2" s="38" t="s">
        <v>21</v>
      </c>
      <c r="O2" s="38" t="s">
        <v>22</v>
      </c>
      <c r="P2" s="40" t="s">
        <v>97</v>
      </c>
    </row>
    <row r="3" spans="2:16" x14ac:dyDescent="0.35">
      <c r="B3" s="32">
        <v>43466</v>
      </c>
      <c r="C3" s="2">
        <v>20848646</v>
      </c>
      <c r="D3" s="2">
        <v>5107918</v>
      </c>
      <c r="E3" s="2">
        <v>2104462</v>
      </c>
      <c r="F3" s="2">
        <v>1505532</v>
      </c>
      <c r="G3" s="3">
        <v>1271572.67328</v>
      </c>
      <c r="H3" s="7">
        <f>$G3/$C3</f>
        <v>6.0990659694639161E-2</v>
      </c>
      <c r="I3" s="9"/>
      <c r="J3" s="11"/>
      <c r="K3" s="11"/>
      <c r="L3" s="7">
        <f>$D3/$C3</f>
        <v>0.2449999870495187</v>
      </c>
      <c r="M3" s="7">
        <f>$E3/$D3</f>
        <v>0.41199995771271192</v>
      </c>
      <c r="N3" s="7">
        <f>$F3/$E3</f>
        <v>0.71539994544924068</v>
      </c>
      <c r="O3" s="7">
        <f>$G3/$F3</f>
        <v>0.84460022987223116</v>
      </c>
      <c r="P3" s="33"/>
    </row>
    <row r="4" spans="2:16" x14ac:dyDescent="0.35">
      <c r="B4" s="32">
        <v>43467</v>
      </c>
      <c r="C4" s="2">
        <v>21934513</v>
      </c>
      <c r="D4" s="2">
        <v>5428792</v>
      </c>
      <c r="E4" s="2">
        <v>2171516</v>
      </c>
      <c r="F4" s="2">
        <v>1569355</v>
      </c>
      <c r="G4" s="4">
        <v>1261133</v>
      </c>
      <c r="H4" s="7">
        <f t="shared" ref="H4:H67" si="0">$G4/$C4</f>
        <v>5.749537270328272E-2</v>
      </c>
      <c r="I4" s="9"/>
      <c r="J4" s="11"/>
      <c r="K4" s="11"/>
      <c r="L4" s="7">
        <f t="shared" ref="L4:L67" si="1">$D4/$C4</f>
        <v>0.24750000148168322</v>
      </c>
      <c r="M4" s="7">
        <f t="shared" ref="M4:M67" si="2">$E4/$D4</f>
        <v>0.39999985263756649</v>
      </c>
      <c r="N4" s="7">
        <f t="shared" ref="N4:N67" si="3">$F4/$E4</f>
        <v>0.72270017812440712</v>
      </c>
      <c r="O4" s="7">
        <f t="shared" ref="O4:O67" si="4">$G4/$F4</f>
        <v>0.80359956797537846</v>
      </c>
      <c r="P4" s="33"/>
    </row>
    <row r="5" spans="2:16" x14ac:dyDescent="0.35">
      <c r="B5" s="32">
        <v>43468</v>
      </c>
      <c r="C5" s="2">
        <v>20848646</v>
      </c>
      <c r="D5" s="2">
        <v>5212161</v>
      </c>
      <c r="E5" s="2">
        <v>2001470</v>
      </c>
      <c r="F5" s="2">
        <v>1402630</v>
      </c>
      <c r="G5" s="4">
        <v>1138655</v>
      </c>
      <c r="H5" s="7">
        <f t="shared" si="0"/>
        <v>5.4615297319547756E-2</v>
      </c>
      <c r="I5" s="9"/>
      <c r="J5" s="11"/>
      <c r="K5" s="11"/>
      <c r="L5" s="7">
        <f t="shared" si="1"/>
        <v>0.24999997601762725</v>
      </c>
      <c r="M5" s="7">
        <f t="shared" si="2"/>
        <v>0.38400003376718411</v>
      </c>
      <c r="N5" s="7">
        <f t="shared" si="3"/>
        <v>0.70079991206463255</v>
      </c>
      <c r="O5" s="7">
        <f t="shared" si="4"/>
        <v>0.81179997575982266</v>
      </c>
      <c r="P5" s="33"/>
    </row>
    <row r="6" spans="2:16" x14ac:dyDescent="0.35">
      <c r="B6" s="32">
        <v>43469</v>
      </c>
      <c r="C6" s="2">
        <v>21717340</v>
      </c>
      <c r="D6" s="2">
        <v>5700801</v>
      </c>
      <c r="E6" s="2">
        <v>2303123</v>
      </c>
      <c r="F6" s="2">
        <v>1597216</v>
      </c>
      <c r="G6" s="4">
        <v>1296620</v>
      </c>
      <c r="H6" s="7">
        <f t="shared" si="0"/>
        <v>5.9704365267569601E-2</v>
      </c>
      <c r="I6" s="9"/>
      <c r="J6" s="11"/>
      <c r="K6" s="11"/>
      <c r="L6" s="7">
        <f t="shared" si="1"/>
        <v>0.2624999654653839</v>
      </c>
      <c r="M6" s="7">
        <f t="shared" si="2"/>
        <v>0.40399989404997649</v>
      </c>
      <c r="N6" s="7">
        <f t="shared" si="3"/>
        <v>0.69350008662151352</v>
      </c>
      <c r="O6" s="7">
        <f t="shared" si="4"/>
        <v>0.811800032055777</v>
      </c>
      <c r="P6" s="33"/>
    </row>
    <row r="7" spans="2:16" x14ac:dyDescent="0.35">
      <c r="B7" s="32">
        <v>43470</v>
      </c>
      <c r="C7" s="2">
        <v>42645263</v>
      </c>
      <c r="D7" s="2">
        <v>8776395</v>
      </c>
      <c r="E7" s="2">
        <v>2924294</v>
      </c>
      <c r="F7" s="2">
        <v>2087946</v>
      </c>
      <c r="G7" s="4">
        <v>1596026</v>
      </c>
      <c r="H7" s="7">
        <f t="shared" si="0"/>
        <v>3.7425633885761242E-2</v>
      </c>
      <c r="I7" s="9"/>
      <c r="J7" s="11"/>
      <c r="K7" s="11"/>
      <c r="L7" s="7">
        <f t="shared" si="1"/>
        <v>0.20579999705946239</v>
      </c>
      <c r="M7" s="7">
        <f t="shared" si="2"/>
        <v>0.3331999072512119</v>
      </c>
      <c r="N7" s="7">
        <f t="shared" si="3"/>
        <v>0.714000028724882</v>
      </c>
      <c r="O7" s="7">
        <f t="shared" si="4"/>
        <v>0.76440003716571214</v>
      </c>
      <c r="P7" s="33"/>
    </row>
    <row r="8" spans="2:16" x14ac:dyDescent="0.35">
      <c r="B8" s="32">
        <v>43471</v>
      </c>
      <c r="C8" s="2">
        <v>43543058</v>
      </c>
      <c r="D8" s="2">
        <v>8778280</v>
      </c>
      <c r="E8" s="2">
        <v>3014461</v>
      </c>
      <c r="F8" s="2">
        <v>2049833</v>
      </c>
      <c r="G8" s="4">
        <v>1582881</v>
      </c>
      <c r="H8" s="7">
        <f t="shared" si="0"/>
        <v>3.6352086249890857E-2</v>
      </c>
      <c r="I8" s="9"/>
      <c r="J8" s="11"/>
      <c r="K8" s="11"/>
      <c r="L8" s="7">
        <f t="shared" si="1"/>
        <v>0.2015999886824669</v>
      </c>
      <c r="M8" s="7">
        <f t="shared" si="2"/>
        <v>0.34339995990102845</v>
      </c>
      <c r="N8" s="7">
        <f t="shared" si="3"/>
        <v>0.67999984076755349</v>
      </c>
      <c r="O8" s="7">
        <f t="shared" si="4"/>
        <v>0.77219997921781924</v>
      </c>
      <c r="P8" s="33"/>
    </row>
    <row r="9" spans="2:16" x14ac:dyDescent="0.35">
      <c r="B9" s="32">
        <v>43472</v>
      </c>
      <c r="C9" s="2">
        <v>22803207</v>
      </c>
      <c r="D9" s="2">
        <v>5415761</v>
      </c>
      <c r="E9" s="2">
        <v>2079652</v>
      </c>
      <c r="F9" s="2">
        <v>1442239</v>
      </c>
      <c r="G9" s="4">
        <v>1123504</v>
      </c>
      <c r="H9" s="7">
        <f t="shared" si="0"/>
        <v>4.9269561075334707E-2</v>
      </c>
      <c r="I9" s="9"/>
      <c r="J9" s="11"/>
      <c r="K9" s="11"/>
      <c r="L9" s="7">
        <f t="shared" si="1"/>
        <v>0.23749997094706898</v>
      </c>
      <c r="M9" s="7">
        <f t="shared" si="2"/>
        <v>0.3839999586392383</v>
      </c>
      <c r="N9" s="7">
        <f t="shared" si="3"/>
        <v>0.69350016252719204</v>
      </c>
      <c r="O9" s="7">
        <f t="shared" si="4"/>
        <v>0.77899987450068953</v>
      </c>
      <c r="P9" s="33"/>
    </row>
    <row r="10" spans="2:16" x14ac:dyDescent="0.35">
      <c r="B10" s="32">
        <v>43473</v>
      </c>
      <c r="C10" s="2">
        <v>21717340</v>
      </c>
      <c r="D10" s="2">
        <v>5320748</v>
      </c>
      <c r="E10" s="2">
        <v>2085733</v>
      </c>
      <c r="F10" s="2">
        <v>1583488</v>
      </c>
      <c r="G10" s="4">
        <v>1311445</v>
      </c>
      <c r="H10" s="7">
        <f t="shared" si="0"/>
        <v>6.0386999512831684E-2</v>
      </c>
      <c r="I10" s="10">
        <f>$G10/VLOOKUP($B10-7,$B$3:$G$368,6,FALSE)-1</f>
        <v>3.1356703048005974E-2</v>
      </c>
      <c r="J10" s="12">
        <f>$C10/VLOOKUP($B10-7,$B$3:$G$368,2,FALSE)-1</f>
        <v>4.1666686651977258E-2</v>
      </c>
      <c r="K10" s="12">
        <f>$H10/VLOOKUP($B10-7,$B$3:$H$368,7,FALSE)-1</f>
        <v>-9.8975840699184747E-3</v>
      </c>
      <c r="L10" s="7">
        <f t="shared" si="1"/>
        <v>0.24499998618615354</v>
      </c>
      <c r="M10" s="7">
        <f t="shared" si="2"/>
        <v>0.39199995940420407</v>
      </c>
      <c r="N10" s="7">
        <f t="shared" si="3"/>
        <v>0.75919976334458916</v>
      </c>
      <c r="O10" s="7">
        <f t="shared" si="4"/>
        <v>0.82820015055371432</v>
      </c>
      <c r="P10" s="34">
        <f>B10-7</f>
        <v>43466</v>
      </c>
    </row>
    <row r="11" spans="2:16" x14ac:dyDescent="0.35">
      <c r="B11" s="32">
        <v>43474</v>
      </c>
      <c r="C11" s="2">
        <v>22586034</v>
      </c>
      <c r="D11" s="2">
        <v>5872368</v>
      </c>
      <c r="E11" s="2">
        <v>2372437</v>
      </c>
      <c r="F11" s="2">
        <v>1766516</v>
      </c>
      <c r="G11" s="4">
        <v>1506485</v>
      </c>
      <c r="H11" s="7">
        <f t="shared" si="0"/>
        <v>6.6699846462641474E-2</v>
      </c>
      <c r="I11" s="10">
        <f>$G11/VLOOKUP($B11-7,$B$3:$G$368,6,FALSE)-1</f>
        <v>0.1945488699447242</v>
      </c>
      <c r="J11" s="12">
        <f t="shared" ref="J11:J74" si="5">$C11/VLOOKUP($B11-7,$B$3:$G$368,2,FALSE)-1</f>
        <v>2.9703007310898588E-2</v>
      </c>
      <c r="K11" s="12">
        <f t="shared" ref="K11:K74" si="6">$H11/VLOOKUP($B11-7,$B$3:$H$368,7,FALSE)-1</f>
        <v>0.16009068776474278</v>
      </c>
      <c r="L11" s="7">
        <f t="shared" si="1"/>
        <v>0.25999996280887561</v>
      </c>
      <c r="M11" s="7">
        <f t="shared" si="2"/>
        <v>0.40400005585481019</v>
      </c>
      <c r="N11" s="7">
        <f t="shared" si="3"/>
        <v>0.74459975122627076</v>
      </c>
      <c r="O11" s="7">
        <f t="shared" si="4"/>
        <v>0.85280008785654926</v>
      </c>
      <c r="P11" s="34">
        <f t="shared" ref="P11:P74" si="7">B11-7</f>
        <v>43467</v>
      </c>
    </row>
    <row r="12" spans="2:16" x14ac:dyDescent="0.35">
      <c r="B12" s="32">
        <v>43475</v>
      </c>
      <c r="C12" s="2">
        <v>10641496</v>
      </c>
      <c r="D12" s="2">
        <v>2740185</v>
      </c>
      <c r="E12" s="2">
        <v>1063191</v>
      </c>
      <c r="F12" s="2">
        <v>760607</v>
      </c>
      <c r="G12" s="4">
        <v>623698</v>
      </c>
      <c r="H12" s="7">
        <f t="shared" si="0"/>
        <v>5.8609992429635833E-2</v>
      </c>
      <c r="I12" s="10">
        <f t="shared" ref="I12:I74" si="8">$G12/VLOOKUP($B12-7,$B$3:$G$368,6,FALSE)-1</f>
        <v>-0.4522502426107996</v>
      </c>
      <c r="J12" s="12">
        <f t="shared" si="5"/>
        <v>-0.48958335231937844</v>
      </c>
      <c r="K12" s="12">
        <f t="shared" si="6"/>
        <v>7.3142421741578811E-2</v>
      </c>
      <c r="L12" s="7">
        <f t="shared" si="1"/>
        <v>0.25749997932621504</v>
      </c>
      <c r="M12" s="7">
        <f t="shared" si="2"/>
        <v>0.3879997153476864</v>
      </c>
      <c r="N12" s="7">
        <f t="shared" si="3"/>
        <v>0.71540014917357275</v>
      </c>
      <c r="O12" s="7">
        <f t="shared" si="4"/>
        <v>0.82000034183224713</v>
      </c>
      <c r="P12" s="34">
        <f t="shared" si="7"/>
        <v>43468</v>
      </c>
    </row>
    <row r="13" spans="2:16" x14ac:dyDescent="0.35">
      <c r="B13" s="32">
        <v>43476</v>
      </c>
      <c r="C13" s="2">
        <v>20631473</v>
      </c>
      <c r="D13" s="2">
        <v>4951553</v>
      </c>
      <c r="E13" s="2">
        <v>2000427</v>
      </c>
      <c r="F13" s="2">
        <v>1431105</v>
      </c>
      <c r="G13" s="4">
        <v>1126566</v>
      </c>
      <c r="H13" s="7">
        <f t="shared" si="0"/>
        <v>5.4604244689654489E-2</v>
      </c>
      <c r="I13" s="10">
        <f t="shared" si="8"/>
        <v>-0.13115176381669258</v>
      </c>
      <c r="J13" s="12">
        <f t="shared" si="5"/>
        <v>-5.0000000000000044E-2</v>
      </c>
      <c r="K13" s="12">
        <f t="shared" si="6"/>
        <v>-8.5422909280729042E-2</v>
      </c>
      <c r="L13" s="7">
        <f t="shared" si="1"/>
        <v>0.23999997479578894</v>
      </c>
      <c r="M13" s="7">
        <f t="shared" si="2"/>
        <v>0.40399991679378167</v>
      </c>
      <c r="N13" s="7">
        <f t="shared" si="3"/>
        <v>0.71539976215078083</v>
      </c>
      <c r="O13" s="7">
        <f t="shared" si="4"/>
        <v>0.78720010062154766</v>
      </c>
      <c r="P13" s="34">
        <f t="shared" si="7"/>
        <v>43469</v>
      </c>
    </row>
    <row r="14" spans="2:16" x14ac:dyDescent="0.35">
      <c r="B14" s="32">
        <v>43477</v>
      </c>
      <c r="C14" s="2">
        <v>42645263</v>
      </c>
      <c r="D14" s="2">
        <v>9045060</v>
      </c>
      <c r="E14" s="2">
        <v>3075320</v>
      </c>
      <c r="F14" s="2">
        <v>2133042</v>
      </c>
      <c r="G14" s="4">
        <v>1680410</v>
      </c>
      <c r="H14" s="7">
        <f t="shared" si="0"/>
        <v>3.9404376518911377E-2</v>
      </c>
      <c r="I14" s="10">
        <f t="shared" si="8"/>
        <v>5.2871319138911188E-2</v>
      </c>
      <c r="J14" s="12">
        <f t="shared" si="5"/>
        <v>0</v>
      </c>
      <c r="K14" s="12">
        <f t="shared" si="6"/>
        <v>5.2871319138911188E-2</v>
      </c>
      <c r="L14" s="7">
        <f t="shared" si="1"/>
        <v>0.21209999338027297</v>
      </c>
      <c r="M14" s="7">
        <f t="shared" si="2"/>
        <v>0.33999995577696557</v>
      </c>
      <c r="N14" s="7">
        <f t="shared" si="3"/>
        <v>0.69360001560813178</v>
      </c>
      <c r="O14" s="7">
        <f t="shared" si="4"/>
        <v>0.78779977140628266</v>
      </c>
      <c r="P14" s="34">
        <f t="shared" si="7"/>
        <v>43470</v>
      </c>
    </row>
    <row r="15" spans="2:16" x14ac:dyDescent="0.35">
      <c r="B15" s="32">
        <v>43478</v>
      </c>
      <c r="C15" s="2">
        <v>46236443</v>
      </c>
      <c r="D15" s="2">
        <v>9806749</v>
      </c>
      <c r="E15" s="2">
        <v>3300951</v>
      </c>
      <c r="F15" s="2">
        <v>2199754</v>
      </c>
      <c r="G15" s="4">
        <v>1630017</v>
      </c>
      <c r="H15" s="7">
        <f t="shared" si="0"/>
        <v>3.5253944599501305E-2</v>
      </c>
      <c r="I15" s="10">
        <f t="shared" si="8"/>
        <v>2.9778612542572747E-2</v>
      </c>
      <c r="J15" s="12">
        <f t="shared" si="5"/>
        <v>6.1855669392811174E-2</v>
      </c>
      <c r="K15" s="12">
        <f t="shared" si="6"/>
        <v>-3.0208490451984704E-2</v>
      </c>
      <c r="L15" s="7">
        <f t="shared" si="1"/>
        <v>0.21209998788185327</v>
      </c>
      <c r="M15" s="7">
        <f t="shared" si="2"/>
        <v>0.33659992725417975</v>
      </c>
      <c r="N15" s="7">
        <f t="shared" si="3"/>
        <v>0.66640007682634494</v>
      </c>
      <c r="O15" s="7">
        <f t="shared" si="4"/>
        <v>0.74099967541825129</v>
      </c>
      <c r="P15" s="34">
        <f t="shared" si="7"/>
        <v>43471</v>
      </c>
    </row>
    <row r="16" spans="2:16" x14ac:dyDescent="0.35">
      <c r="B16" s="32">
        <v>43479</v>
      </c>
      <c r="C16" s="2">
        <v>21065820</v>
      </c>
      <c r="D16" s="2">
        <v>5371784</v>
      </c>
      <c r="E16" s="2">
        <v>2084252</v>
      </c>
      <c r="F16" s="2">
        <v>1445428</v>
      </c>
      <c r="G16" s="4">
        <v>1197104</v>
      </c>
      <c r="H16" s="7">
        <f t="shared" si="0"/>
        <v>5.6826840825564828E-2</v>
      </c>
      <c r="I16" s="10">
        <f t="shared" si="8"/>
        <v>6.550933508024892E-2</v>
      </c>
      <c r="J16" s="12">
        <f t="shared" si="5"/>
        <v>-7.6190467419780084E-2</v>
      </c>
      <c r="K16" s="12">
        <f t="shared" si="6"/>
        <v>0.15338638269325777</v>
      </c>
      <c r="L16" s="7">
        <f t="shared" si="1"/>
        <v>0.25499999525297379</v>
      </c>
      <c r="M16" s="7">
        <f t="shared" si="2"/>
        <v>0.38799996425768424</v>
      </c>
      <c r="N16" s="7">
        <f t="shared" si="3"/>
        <v>0.69349963440121443</v>
      </c>
      <c r="O16" s="7">
        <f t="shared" si="4"/>
        <v>0.82820036695013521</v>
      </c>
      <c r="P16" s="34">
        <f t="shared" si="7"/>
        <v>43472</v>
      </c>
    </row>
    <row r="17" spans="2:16" x14ac:dyDescent="0.35">
      <c r="B17" s="32">
        <v>43480</v>
      </c>
      <c r="C17" s="2">
        <v>21282993</v>
      </c>
      <c r="D17" s="2">
        <v>5054710</v>
      </c>
      <c r="E17" s="2">
        <v>2042103</v>
      </c>
      <c r="F17" s="2">
        <v>1475828</v>
      </c>
      <c r="G17" s="4">
        <v>1198077</v>
      </c>
      <c r="H17" s="7">
        <f t="shared" si="0"/>
        <v>5.6292693419576843E-2</v>
      </c>
      <c r="I17" s="10">
        <f t="shared" si="8"/>
        <v>-8.6445104445859289E-2</v>
      </c>
      <c r="J17" s="12">
        <f t="shared" si="5"/>
        <v>-2.0000009209230951E-2</v>
      </c>
      <c r="K17" s="12">
        <f t="shared" si="6"/>
        <v>-6.7801118225535251E-2</v>
      </c>
      <c r="L17" s="7">
        <f t="shared" si="1"/>
        <v>0.2374999606493316</v>
      </c>
      <c r="M17" s="7">
        <f t="shared" si="2"/>
        <v>0.40400003165364579</v>
      </c>
      <c r="N17" s="7">
        <f t="shared" si="3"/>
        <v>0.72270007928101565</v>
      </c>
      <c r="O17" s="7">
        <f t="shared" si="4"/>
        <v>0.81179988453939078</v>
      </c>
      <c r="P17" s="34">
        <f t="shared" si="7"/>
        <v>43473</v>
      </c>
    </row>
    <row r="18" spans="2:16" x14ac:dyDescent="0.35">
      <c r="B18" s="32">
        <v>43481</v>
      </c>
      <c r="C18" s="2">
        <v>21065820</v>
      </c>
      <c r="D18" s="2">
        <v>5529777</v>
      </c>
      <c r="E18" s="2">
        <v>2278268</v>
      </c>
      <c r="F18" s="2">
        <v>1663135</v>
      </c>
      <c r="G18" s="4">
        <v>1391046</v>
      </c>
      <c r="H18" s="7">
        <f t="shared" si="0"/>
        <v>6.6033318427670989E-2</v>
      </c>
      <c r="I18" s="10">
        <f t="shared" si="8"/>
        <v>-7.6628044753183744E-2</v>
      </c>
      <c r="J18" s="12">
        <f t="shared" si="5"/>
        <v>-6.7307699970698742E-2</v>
      </c>
      <c r="K18" s="12">
        <f t="shared" si="6"/>
        <v>-9.992947065385005E-3</v>
      </c>
      <c r="L18" s="7">
        <f t="shared" si="1"/>
        <v>0.26249996439730333</v>
      </c>
      <c r="M18" s="7">
        <f t="shared" si="2"/>
        <v>0.41199997757594925</v>
      </c>
      <c r="N18" s="7">
        <f t="shared" si="3"/>
        <v>0.72999971908484862</v>
      </c>
      <c r="O18" s="7">
        <f t="shared" si="4"/>
        <v>0.83639993145475267</v>
      </c>
      <c r="P18" s="34">
        <f t="shared" si="7"/>
        <v>43474</v>
      </c>
    </row>
    <row r="19" spans="2:16" x14ac:dyDescent="0.35">
      <c r="B19" s="32">
        <v>43482</v>
      </c>
      <c r="C19" s="2">
        <v>22368860</v>
      </c>
      <c r="D19" s="2">
        <v>5648137</v>
      </c>
      <c r="E19" s="2">
        <v>2168884</v>
      </c>
      <c r="F19" s="2">
        <v>1535787</v>
      </c>
      <c r="G19" s="4">
        <v>1284532</v>
      </c>
      <c r="H19" s="7">
        <f t="shared" si="0"/>
        <v>5.7425009589223593E-2</v>
      </c>
      <c r="I19" s="10">
        <f t="shared" si="8"/>
        <v>1.0595416371384867</v>
      </c>
      <c r="J19" s="12">
        <f t="shared" si="5"/>
        <v>1.1020409160516529</v>
      </c>
      <c r="K19" s="12">
        <f t="shared" si="6"/>
        <v>-2.0218102601444077E-2</v>
      </c>
      <c r="L19" s="7">
        <f t="shared" si="1"/>
        <v>0.25249999329424921</v>
      </c>
      <c r="M19" s="7">
        <f t="shared" si="2"/>
        <v>0.38399989235388587</v>
      </c>
      <c r="N19" s="7">
        <f t="shared" si="3"/>
        <v>0.70810011047156052</v>
      </c>
      <c r="O19" s="7">
        <f t="shared" si="4"/>
        <v>0.83639983930063222</v>
      </c>
      <c r="P19" s="34">
        <f t="shared" si="7"/>
        <v>43475</v>
      </c>
    </row>
    <row r="20" spans="2:16" x14ac:dyDescent="0.35">
      <c r="B20" s="32">
        <v>43483</v>
      </c>
      <c r="C20" s="2">
        <v>22151687</v>
      </c>
      <c r="D20" s="2">
        <v>5759438</v>
      </c>
      <c r="E20" s="2">
        <v>2395926</v>
      </c>
      <c r="F20" s="2">
        <v>1661575</v>
      </c>
      <c r="G20" s="4">
        <v>1307991</v>
      </c>
      <c r="H20" s="7">
        <f t="shared" si="0"/>
        <v>5.9047015245385151E-2</v>
      </c>
      <c r="I20" s="10">
        <f t="shared" si="8"/>
        <v>0.16104249551291261</v>
      </c>
      <c r="J20" s="12">
        <f t="shared" si="5"/>
        <v>7.3684220220243013E-2</v>
      </c>
      <c r="K20" s="12">
        <f t="shared" si="6"/>
        <v>8.136309880269077E-2</v>
      </c>
      <c r="L20" s="7">
        <f t="shared" si="1"/>
        <v>0.25999997201116104</v>
      </c>
      <c r="M20" s="7">
        <f t="shared" si="2"/>
        <v>0.4159999638853652</v>
      </c>
      <c r="N20" s="7">
        <f t="shared" si="3"/>
        <v>0.69350013314267633</v>
      </c>
      <c r="O20" s="7">
        <f t="shared" si="4"/>
        <v>0.7871994944555617</v>
      </c>
      <c r="P20" s="34">
        <f t="shared" si="7"/>
        <v>43476</v>
      </c>
    </row>
    <row r="21" spans="2:16" x14ac:dyDescent="0.35">
      <c r="B21" s="32">
        <v>43484</v>
      </c>
      <c r="C21" s="2">
        <v>42645263</v>
      </c>
      <c r="D21" s="2">
        <v>8686840</v>
      </c>
      <c r="E21" s="2">
        <v>2894455</v>
      </c>
      <c r="F21" s="2">
        <v>2046958</v>
      </c>
      <c r="G21" s="4">
        <v>1612594</v>
      </c>
      <c r="H21" s="7">
        <f t="shared" si="0"/>
        <v>3.7814141279888462E-2</v>
      </c>
      <c r="I21" s="10">
        <f t="shared" si="8"/>
        <v>-4.0356817681399204E-2</v>
      </c>
      <c r="J21" s="12">
        <f t="shared" si="5"/>
        <v>0</v>
      </c>
      <c r="K21" s="12">
        <f t="shared" si="6"/>
        <v>-4.0356817681399204E-2</v>
      </c>
      <c r="L21" s="7">
        <f t="shared" si="1"/>
        <v>0.20369999828585886</v>
      </c>
      <c r="M21" s="7">
        <f t="shared" si="2"/>
        <v>0.33319998986973398</v>
      </c>
      <c r="N21" s="7">
        <f t="shared" si="3"/>
        <v>0.7071998009988063</v>
      </c>
      <c r="O21" s="7">
        <f t="shared" si="4"/>
        <v>0.78780023820713474</v>
      </c>
      <c r="P21" s="34">
        <f t="shared" si="7"/>
        <v>43477</v>
      </c>
    </row>
    <row r="22" spans="2:16" x14ac:dyDescent="0.35">
      <c r="B22" s="32">
        <v>43485</v>
      </c>
      <c r="C22" s="2">
        <v>44440853</v>
      </c>
      <c r="D22" s="2">
        <v>9239253</v>
      </c>
      <c r="E22" s="2">
        <v>3267000</v>
      </c>
      <c r="F22" s="2">
        <v>2310422</v>
      </c>
      <c r="G22" s="4">
        <v>1820150</v>
      </c>
      <c r="H22" s="7">
        <f t="shared" si="0"/>
        <v>4.0956684607291405E-2</v>
      </c>
      <c r="I22" s="10">
        <f t="shared" si="8"/>
        <v>0.11664479572912434</v>
      </c>
      <c r="J22" s="12">
        <f t="shared" si="5"/>
        <v>-3.8834951036350263E-2</v>
      </c>
      <c r="K22" s="12">
        <f t="shared" si="6"/>
        <v>0.16176175666511861</v>
      </c>
      <c r="L22" s="7">
        <f t="shared" si="1"/>
        <v>0.20789999237863413</v>
      </c>
      <c r="M22" s="7">
        <f t="shared" si="2"/>
        <v>0.35360001506615307</v>
      </c>
      <c r="N22" s="7">
        <f t="shared" si="3"/>
        <v>0.70719987756351388</v>
      </c>
      <c r="O22" s="7">
        <f t="shared" si="4"/>
        <v>0.78779980453787235</v>
      </c>
      <c r="P22" s="34">
        <f t="shared" si="7"/>
        <v>43478</v>
      </c>
    </row>
    <row r="23" spans="2:16" x14ac:dyDescent="0.35">
      <c r="B23" s="32">
        <v>43486</v>
      </c>
      <c r="C23" s="2">
        <v>22151687</v>
      </c>
      <c r="D23" s="2">
        <v>5759438</v>
      </c>
      <c r="E23" s="2">
        <v>2395926</v>
      </c>
      <c r="F23" s="2">
        <v>1818987</v>
      </c>
      <c r="G23" s="4">
        <v>1476653</v>
      </c>
      <c r="H23" s="7">
        <f t="shared" si="0"/>
        <v>6.6660972593193465E-2</v>
      </c>
      <c r="I23" s="10">
        <f t="shared" si="8"/>
        <v>0.23352106416819263</v>
      </c>
      <c r="J23" s="12">
        <f t="shared" si="5"/>
        <v>5.154639126319327E-2</v>
      </c>
      <c r="K23" s="12">
        <f t="shared" si="6"/>
        <v>0.17305434588235169</v>
      </c>
      <c r="L23" s="7">
        <f t="shared" si="1"/>
        <v>0.25999997201116104</v>
      </c>
      <c r="M23" s="7">
        <f t="shared" si="2"/>
        <v>0.4159999638853652</v>
      </c>
      <c r="N23" s="7">
        <f t="shared" si="3"/>
        <v>0.75919999198639687</v>
      </c>
      <c r="O23" s="7">
        <f t="shared" si="4"/>
        <v>0.81179964452742104</v>
      </c>
      <c r="P23" s="34">
        <f t="shared" si="7"/>
        <v>43479</v>
      </c>
    </row>
    <row r="24" spans="2:16" x14ac:dyDescent="0.35">
      <c r="B24" s="32">
        <v>43487</v>
      </c>
      <c r="C24" s="2">
        <v>37570998</v>
      </c>
      <c r="D24" s="2">
        <v>9768459</v>
      </c>
      <c r="E24" s="2">
        <v>3751088</v>
      </c>
      <c r="F24" s="2">
        <v>2656145</v>
      </c>
      <c r="G24" s="4">
        <v>2221600</v>
      </c>
      <c r="H24" s="7">
        <f t="shared" si="0"/>
        <v>5.9130715665311848E-2</v>
      </c>
      <c r="I24" s="10">
        <f t="shared" si="8"/>
        <v>0.85430485686646174</v>
      </c>
      <c r="J24" s="12">
        <f t="shared" si="5"/>
        <v>0.76530612964069489</v>
      </c>
      <c r="K24" s="12">
        <f t="shared" si="6"/>
        <v>5.041546377221362E-2</v>
      </c>
      <c r="L24" s="7">
        <f t="shared" si="1"/>
        <v>0.25999998722418821</v>
      </c>
      <c r="M24" s="7">
        <f t="shared" si="2"/>
        <v>0.38399997379320527</v>
      </c>
      <c r="N24" s="7">
        <f t="shared" si="3"/>
        <v>0.70809988995192863</v>
      </c>
      <c r="O24" s="7">
        <f t="shared" si="4"/>
        <v>0.83640012122832152</v>
      </c>
      <c r="P24" s="34">
        <f t="shared" si="7"/>
        <v>43480</v>
      </c>
    </row>
    <row r="25" spans="2:16" x14ac:dyDescent="0.35">
      <c r="B25" s="32">
        <v>43488</v>
      </c>
      <c r="C25" s="2">
        <v>21500167</v>
      </c>
      <c r="D25" s="2">
        <v>5428792</v>
      </c>
      <c r="E25" s="2">
        <v>2258377</v>
      </c>
      <c r="F25" s="2">
        <v>1648615</v>
      </c>
      <c r="G25" s="4">
        <v>1392420</v>
      </c>
      <c r="H25" s="7">
        <f t="shared" si="0"/>
        <v>6.4763217885702939E-2</v>
      </c>
      <c r="I25" s="10">
        <f t="shared" si="8"/>
        <v>9.8774591206907125E-4</v>
      </c>
      <c r="J25" s="12">
        <f t="shared" si="5"/>
        <v>2.0618565999329652E-2</v>
      </c>
      <c r="K25" s="12">
        <f t="shared" si="6"/>
        <v>-1.9234237688042999E-2</v>
      </c>
      <c r="L25" s="7">
        <f t="shared" si="1"/>
        <v>0.25249999220936281</v>
      </c>
      <c r="M25" s="7">
        <f t="shared" si="2"/>
        <v>0.41599991305616424</v>
      </c>
      <c r="N25" s="7">
        <f t="shared" si="3"/>
        <v>0.7299999070128681</v>
      </c>
      <c r="O25" s="7">
        <f t="shared" si="4"/>
        <v>0.84459986109552565</v>
      </c>
      <c r="P25" s="34">
        <f t="shared" si="7"/>
        <v>43481</v>
      </c>
    </row>
    <row r="26" spans="2:16" x14ac:dyDescent="0.35">
      <c r="B26" s="32">
        <v>43489</v>
      </c>
      <c r="C26" s="2">
        <v>20631473</v>
      </c>
      <c r="D26" s="2">
        <v>4899974</v>
      </c>
      <c r="E26" s="2">
        <v>1861990</v>
      </c>
      <c r="F26" s="2">
        <v>1332067</v>
      </c>
      <c r="G26" s="4">
        <v>1059526</v>
      </c>
      <c r="H26" s="7">
        <f t="shared" si="0"/>
        <v>5.1354840248197496E-2</v>
      </c>
      <c r="I26" s="10">
        <f t="shared" si="8"/>
        <v>-0.17516574129721951</v>
      </c>
      <c r="J26" s="12">
        <f t="shared" si="5"/>
        <v>-7.7669894666066996E-2</v>
      </c>
      <c r="K26" s="12">
        <f t="shared" si="6"/>
        <v>-0.10570602224444781</v>
      </c>
      <c r="L26" s="7">
        <f t="shared" si="1"/>
        <v>0.23749995940667931</v>
      </c>
      <c r="M26" s="7">
        <f t="shared" si="2"/>
        <v>0.37999997551007414</v>
      </c>
      <c r="N26" s="7">
        <f t="shared" si="3"/>
        <v>0.71539965305936126</v>
      </c>
      <c r="O26" s="7">
        <f t="shared" si="4"/>
        <v>0.79539993108454754</v>
      </c>
      <c r="P26" s="34">
        <f t="shared" si="7"/>
        <v>43482</v>
      </c>
    </row>
    <row r="27" spans="2:16" x14ac:dyDescent="0.35">
      <c r="B27" s="32">
        <v>43490</v>
      </c>
      <c r="C27" s="2">
        <v>20631473</v>
      </c>
      <c r="D27" s="2">
        <v>5054710</v>
      </c>
      <c r="E27" s="2">
        <v>2021884</v>
      </c>
      <c r="F27" s="2">
        <v>1520254</v>
      </c>
      <c r="G27" s="4">
        <v>1234142</v>
      </c>
      <c r="H27" s="7">
        <f t="shared" si="0"/>
        <v>5.9818414322622526E-2</v>
      </c>
      <c r="I27" s="10">
        <f t="shared" si="8"/>
        <v>-5.6459868607658614E-2</v>
      </c>
      <c r="J27" s="12">
        <f t="shared" si="5"/>
        <v>-6.8627459389436152E-2</v>
      </c>
      <c r="K27" s="12">
        <f t="shared" si="6"/>
        <v>1.3064150220491788E-2</v>
      </c>
      <c r="L27" s="7">
        <f t="shared" si="1"/>
        <v>0.24499995710437156</v>
      </c>
      <c r="M27" s="7">
        <f t="shared" si="2"/>
        <v>0.4</v>
      </c>
      <c r="N27" s="7">
        <f t="shared" si="3"/>
        <v>0.75189971333667016</v>
      </c>
      <c r="O27" s="7">
        <f t="shared" si="4"/>
        <v>0.81179987028483402</v>
      </c>
      <c r="P27" s="34">
        <f t="shared" si="7"/>
        <v>43483</v>
      </c>
    </row>
    <row r="28" spans="2:16" x14ac:dyDescent="0.35">
      <c r="B28" s="32">
        <v>43491</v>
      </c>
      <c r="C28" s="2">
        <v>47134238</v>
      </c>
      <c r="D28" s="2">
        <v>9997171</v>
      </c>
      <c r="E28" s="2">
        <v>3568990</v>
      </c>
      <c r="F28" s="2">
        <v>2378375</v>
      </c>
      <c r="G28" s="4">
        <v>1762376</v>
      </c>
      <c r="H28" s="7">
        <f>$G28/$C28</f>
        <v>3.7390569462478637E-2</v>
      </c>
      <c r="I28" s="10">
        <f t="shared" si="8"/>
        <v>9.2882647461171253E-2</v>
      </c>
      <c r="J28" s="12">
        <f t="shared" si="5"/>
        <v>0.10526315666056507</v>
      </c>
      <c r="K28" s="12">
        <f t="shared" si="6"/>
        <v>-1.120141309767364E-2</v>
      </c>
      <c r="L28" s="7">
        <f t="shared" si="1"/>
        <v>0.21209998133416308</v>
      </c>
      <c r="M28" s="7">
        <f t="shared" si="2"/>
        <v>0.35699999529866999</v>
      </c>
      <c r="N28" s="7">
        <f t="shared" si="3"/>
        <v>0.66640001793224413</v>
      </c>
      <c r="O28" s="7">
        <f t="shared" si="4"/>
        <v>0.74100005255689283</v>
      </c>
      <c r="P28" s="34">
        <f t="shared" si="7"/>
        <v>43484</v>
      </c>
    </row>
    <row r="29" spans="2:16" x14ac:dyDescent="0.35">
      <c r="B29" s="32">
        <v>43492</v>
      </c>
      <c r="C29" s="2">
        <v>45338648</v>
      </c>
      <c r="D29" s="2">
        <v>9616327</v>
      </c>
      <c r="E29" s="2">
        <v>3400333</v>
      </c>
      <c r="F29" s="2">
        <v>2358471</v>
      </c>
      <c r="G29" s="4">
        <v>1784419</v>
      </c>
      <c r="H29" s="7">
        <f t="shared" si="0"/>
        <v>3.9357569727266679E-2</v>
      </c>
      <c r="I29" s="10">
        <f t="shared" si="8"/>
        <v>-1.9630799659368758E-2</v>
      </c>
      <c r="J29" s="12">
        <f t="shared" si="5"/>
        <v>2.0202019974729035E-2</v>
      </c>
      <c r="K29" s="12">
        <f t="shared" si="6"/>
        <v>-3.9044050937170782E-2</v>
      </c>
      <c r="L29" s="7">
        <f t="shared" si="1"/>
        <v>0.21209999468885796</v>
      </c>
      <c r="M29" s="7">
        <f t="shared" si="2"/>
        <v>0.35359997637351559</v>
      </c>
      <c r="N29" s="7">
        <f t="shared" si="3"/>
        <v>0.69360000917557196</v>
      </c>
      <c r="O29" s="7">
        <f t="shared" si="4"/>
        <v>0.75659993275304216</v>
      </c>
      <c r="P29" s="34">
        <f t="shared" si="7"/>
        <v>43485</v>
      </c>
    </row>
    <row r="30" spans="2:16" x14ac:dyDescent="0.35">
      <c r="B30" s="32">
        <v>43493</v>
      </c>
      <c r="C30" s="2">
        <v>21282993</v>
      </c>
      <c r="D30" s="2">
        <v>5267540</v>
      </c>
      <c r="E30" s="2">
        <v>2043805</v>
      </c>
      <c r="F30" s="2">
        <v>1536737</v>
      </c>
      <c r="G30" s="4">
        <v>1310529</v>
      </c>
      <c r="H30" s="7">
        <f t="shared" si="0"/>
        <v>6.157634877763668E-2</v>
      </c>
      <c r="I30" s="10">
        <f t="shared" si="8"/>
        <v>-0.11250036399885421</v>
      </c>
      <c r="J30" s="12">
        <f t="shared" si="5"/>
        <v>-3.9215703977760197E-2</v>
      </c>
      <c r="K30" s="12">
        <f t="shared" si="6"/>
        <v>-7.6275872039646142E-2</v>
      </c>
      <c r="L30" s="7">
        <f t="shared" si="1"/>
        <v>0.2474999639383427</v>
      </c>
      <c r="M30" s="7">
        <f t="shared" si="2"/>
        <v>0.38799990128219247</v>
      </c>
      <c r="N30" s="7">
        <f t="shared" si="3"/>
        <v>0.75190001003031115</v>
      </c>
      <c r="O30" s="7">
        <f t="shared" si="4"/>
        <v>0.8527997959312491</v>
      </c>
      <c r="P30" s="34">
        <f t="shared" si="7"/>
        <v>43486</v>
      </c>
    </row>
    <row r="31" spans="2:16" x14ac:dyDescent="0.35">
      <c r="B31" s="32">
        <v>43494</v>
      </c>
      <c r="C31" s="2">
        <v>22368860</v>
      </c>
      <c r="D31" s="2">
        <v>2628341</v>
      </c>
      <c r="E31" s="2">
        <v>1093389</v>
      </c>
      <c r="F31" s="2">
        <v>790192</v>
      </c>
      <c r="G31" s="4">
        <v>628519</v>
      </c>
      <c r="H31" s="7">
        <f t="shared" si="0"/>
        <v>2.8097945089736356E-2</v>
      </c>
      <c r="I31" s="10">
        <f t="shared" si="8"/>
        <v>-0.71708723442563915</v>
      </c>
      <c r="J31" s="12">
        <f t="shared" si="5"/>
        <v>-0.40462427961056557</v>
      </c>
      <c r="K31" s="12">
        <f t="shared" si="6"/>
        <v>-0.52481642115115479</v>
      </c>
      <c r="L31" s="7">
        <f t="shared" si="1"/>
        <v>0.11749999776474974</v>
      </c>
      <c r="M31" s="7">
        <f t="shared" si="2"/>
        <v>0.41599967431927592</v>
      </c>
      <c r="N31" s="7">
        <f t="shared" si="3"/>
        <v>0.72269978937048018</v>
      </c>
      <c r="O31" s="7">
        <f t="shared" si="4"/>
        <v>0.79540035839390932</v>
      </c>
      <c r="P31" s="34">
        <f t="shared" si="7"/>
        <v>43487</v>
      </c>
    </row>
    <row r="32" spans="2:16" x14ac:dyDescent="0.35">
      <c r="B32" s="32">
        <v>43495</v>
      </c>
      <c r="C32" s="2">
        <v>22368860</v>
      </c>
      <c r="D32" s="2">
        <v>5536293</v>
      </c>
      <c r="E32" s="2">
        <v>2303097</v>
      </c>
      <c r="F32" s="2">
        <v>1614011</v>
      </c>
      <c r="G32" s="4">
        <v>1283784</v>
      </c>
      <c r="H32" s="7">
        <f t="shared" si="0"/>
        <v>5.739157024542154E-2</v>
      </c>
      <c r="I32" s="10">
        <f t="shared" si="8"/>
        <v>-7.8019563062868946E-2</v>
      </c>
      <c r="J32" s="12">
        <f t="shared" si="5"/>
        <v>4.0404011745583279E-2</v>
      </c>
      <c r="K32" s="12">
        <f t="shared" si="6"/>
        <v>-0.11382460416483964</v>
      </c>
      <c r="L32" s="7">
        <f t="shared" si="1"/>
        <v>0.24750000670575076</v>
      </c>
      <c r="M32" s="7">
        <f t="shared" si="2"/>
        <v>0.41599983960386488</v>
      </c>
      <c r="N32" s="7">
        <f t="shared" si="3"/>
        <v>0.70080027024480518</v>
      </c>
      <c r="O32" s="7">
        <f t="shared" si="4"/>
        <v>0.7953997835206823</v>
      </c>
      <c r="P32" s="34">
        <f t="shared" si="7"/>
        <v>43488</v>
      </c>
    </row>
    <row r="33" spans="2:16" x14ac:dyDescent="0.35">
      <c r="B33" s="32">
        <v>43496</v>
      </c>
      <c r="C33" s="2">
        <v>20848646</v>
      </c>
      <c r="D33" s="2">
        <v>5316404</v>
      </c>
      <c r="E33" s="2">
        <v>2147827</v>
      </c>
      <c r="F33" s="2">
        <v>1520876</v>
      </c>
      <c r="G33" s="4">
        <v>1272061</v>
      </c>
      <c r="H33" s="7">
        <f t="shared" si="0"/>
        <v>6.1014082161498638E-2</v>
      </c>
      <c r="I33" s="10">
        <f t="shared" si="8"/>
        <v>0.20059441674862155</v>
      </c>
      <c r="J33" s="12">
        <f t="shared" si="5"/>
        <v>1.0526296401619062E-2</v>
      </c>
      <c r="K33" s="12">
        <f t="shared" si="6"/>
        <v>0.18808824770202981</v>
      </c>
      <c r="L33" s="7">
        <f t="shared" si="1"/>
        <v>0.25499996498573574</v>
      </c>
      <c r="M33" s="7">
        <f t="shared" si="2"/>
        <v>0.4039999593710335</v>
      </c>
      <c r="N33" s="7">
        <f t="shared" si="3"/>
        <v>0.70809986092920896</v>
      </c>
      <c r="O33" s="7">
        <f t="shared" si="4"/>
        <v>0.83640020619695488</v>
      </c>
      <c r="P33" s="34">
        <f t="shared" si="7"/>
        <v>43489</v>
      </c>
    </row>
    <row r="34" spans="2:16" x14ac:dyDescent="0.35">
      <c r="B34" s="32">
        <v>43497</v>
      </c>
      <c r="C34" s="2">
        <v>20631473</v>
      </c>
      <c r="D34" s="2">
        <v>5054710</v>
      </c>
      <c r="E34" s="2">
        <v>2082540</v>
      </c>
      <c r="F34" s="2">
        <v>1565862</v>
      </c>
      <c r="G34" s="4">
        <v>1322527</v>
      </c>
      <c r="H34" s="7">
        <f t="shared" si="0"/>
        <v>6.4102403158514176E-2</v>
      </c>
      <c r="I34" s="10">
        <f t="shared" si="8"/>
        <v>7.1616556279585408E-2</v>
      </c>
      <c r="J34" s="12">
        <f t="shared" si="5"/>
        <v>0</v>
      </c>
      <c r="K34" s="12">
        <f t="shared" si="6"/>
        <v>7.1616556279585408E-2</v>
      </c>
      <c r="L34" s="7">
        <f t="shared" si="1"/>
        <v>0.24499995710437156</v>
      </c>
      <c r="M34" s="7">
        <f t="shared" si="2"/>
        <v>0.4119998971256511</v>
      </c>
      <c r="N34" s="7">
        <f t="shared" si="3"/>
        <v>0.75190008355181648</v>
      </c>
      <c r="O34" s="7">
        <f t="shared" si="4"/>
        <v>0.84459997113411012</v>
      </c>
      <c r="P34" s="34">
        <f t="shared" si="7"/>
        <v>43490</v>
      </c>
    </row>
    <row r="35" spans="2:16" x14ac:dyDescent="0.35">
      <c r="B35" s="32">
        <v>43498</v>
      </c>
      <c r="C35" s="2">
        <v>43543058</v>
      </c>
      <c r="D35" s="2">
        <v>9052601</v>
      </c>
      <c r="E35" s="2">
        <v>2985548</v>
      </c>
      <c r="F35" s="2">
        <v>2070776</v>
      </c>
      <c r="G35" s="4">
        <v>1566749</v>
      </c>
      <c r="H35" s="7">
        <f t="shared" si="0"/>
        <v>3.598160239457688E-2</v>
      </c>
      <c r="I35" s="10">
        <f t="shared" si="8"/>
        <v>-0.11100185204519353</v>
      </c>
      <c r="J35" s="12">
        <f t="shared" si="5"/>
        <v>-7.6190475382247658E-2</v>
      </c>
      <c r="K35" s="12">
        <f t="shared" si="6"/>
        <v>-3.7682418004241769E-2</v>
      </c>
      <c r="L35" s="7">
        <f t="shared" si="1"/>
        <v>0.20789998258735065</v>
      </c>
      <c r="M35" s="7">
        <f t="shared" si="2"/>
        <v>0.32980002101053607</v>
      </c>
      <c r="N35" s="7">
        <f t="shared" si="3"/>
        <v>0.6935999689169291</v>
      </c>
      <c r="O35" s="7">
        <f t="shared" si="4"/>
        <v>0.7565999412780523</v>
      </c>
      <c r="P35" s="34">
        <f t="shared" si="7"/>
        <v>43491</v>
      </c>
    </row>
    <row r="36" spans="2:16" x14ac:dyDescent="0.35">
      <c r="B36" s="32">
        <v>43499</v>
      </c>
      <c r="C36" s="2">
        <v>44889750</v>
      </c>
      <c r="D36" s="2">
        <v>9709653</v>
      </c>
      <c r="E36" s="2">
        <v>3268269</v>
      </c>
      <c r="F36" s="2">
        <v>2333544</v>
      </c>
      <c r="G36" s="4">
        <v>1892971</v>
      </c>
      <c r="H36" s="7">
        <f t="shared" si="0"/>
        <v>4.2169337098112596E-2</v>
      </c>
      <c r="I36" s="10">
        <f t="shared" si="8"/>
        <v>6.0833246003320962E-2</v>
      </c>
      <c r="J36" s="12">
        <f t="shared" si="5"/>
        <v>-9.9010010179394481E-3</v>
      </c>
      <c r="K36" s="12">
        <f t="shared" si="6"/>
        <v>7.1441590279339273E-2</v>
      </c>
      <c r="L36" s="7">
        <f t="shared" si="1"/>
        <v>0.21630000167076002</v>
      </c>
      <c r="M36" s="7">
        <f t="shared" si="2"/>
        <v>0.33659997942253961</v>
      </c>
      <c r="N36" s="7">
        <f t="shared" si="3"/>
        <v>0.71399997980582386</v>
      </c>
      <c r="O36" s="7">
        <f t="shared" si="4"/>
        <v>0.81120004593870954</v>
      </c>
      <c r="P36" s="34">
        <f t="shared" si="7"/>
        <v>43492</v>
      </c>
    </row>
    <row r="37" spans="2:16" x14ac:dyDescent="0.35">
      <c r="B37" s="32">
        <v>43500</v>
      </c>
      <c r="C37" s="2">
        <v>21282993</v>
      </c>
      <c r="D37" s="2">
        <v>5054710</v>
      </c>
      <c r="E37" s="2">
        <v>2001665</v>
      </c>
      <c r="F37" s="2">
        <v>1475828</v>
      </c>
      <c r="G37" s="4">
        <v>1198077</v>
      </c>
      <c r="H37" s="7">
        <f t="shared" si="0"/>
        <v>5.6292693419576843E-2</v>
      </c>
      <c r="I37" s="10">
        <f t="shared" si="8"/>
        <v>-8.5806571239552931E-2</v>
      </c>
      <c r="J37" s="12">
        <f t="shared" si="5"/>
        <v>0</v>
      </c>
      <c r="K37" s="12">
        <f t="shared" si="6"/>
        <v>-8.5806571239552931E-2</v>
      </c>
      <c r="L37" s="7">
        <f t="shared" si="1"/>
        <v>0.2374999606493316</v>
      </c>
      <c r="M37" s="7">
        <f t="shared" si="2"/>
        <v>0.3959999683463542</v>
      </c>
      <c r="N37" s="7">
        <f t="shared" si="3"/>
        <v>0.73730019758551002</v>
      </c>
      <c r="O37" s="7">
        <f t="shared" si="4"/>
        <v>0.81179988453939078</v>
      </c>
      <c r="P37" s="34">
        <f t="shared" si="7"/>
        <v>43493</v>
      </c>
    </row>
    <row r="38" spans="2:16" x14ac:dyDescent="0.35">
      <c r="B38" s="32">
        <v>43501</v>
      </c>
      <c r="C38" s="2">
        <v>22368860</v>
      </c>
      <c r="D38" s="2">
        <v>5871825</v>
      </c>
      <c r="E38" s="2">
        <v>2372217</v>
      </c>
      <c r="F38" s="2">
        <v>1679767</v>
      </c>
      <c r="G38" s="4">
        <v>1349861</v>
      </c>
      <c r="H38" s="7">
        <f t="shared" si="0"/>
        <v>6.0345542866288224E-2</v>
      </c>
      <c r="I38" s="10">
        <f t="shared" si="8"/>
        <v>1.1476852728398028</v>
      </c>
      <c r="J38" s="12">
        <f t="shared" si="5"/>
        <v>0</v>
      </c>
      <c r="K38" s="12">
        <f t="shared" si="6"/>
        <v>1.1476852728398028</v>
      </c>
      <c r="L38" s="7">
        <f t="shared" si="1"/>
        <v>0.26249996647124618</v>
      </c>
      <c r="M38" s="7">
        <f t="shared" si="2"/>
        <v>0.40399994890855911</v>
      </c>
      <c r="N38" s="7">
        <f t="shared" si="3"/>
        <v>0.7081000599860805</v>
      </c>
      <c r="O38" s="7">
        <f t="shared" si="4"/>
        <v>0.80360014216257369</v>
      </c>
      <c r="P38" s="34">
        <f t="shared" si="7"/>
        <v>43494</v>
      </c>
    </row>
    <row r="39" spans="2:16" x14ac:dyDescent="0.35">
      <c r="B39" s="32">
        <v>43502</v>
      </c>
      <c r="C39" s="2">
        <v>20631473</v>
      </c>
      <c r="D39" s="2">
        <v>5364183</v>
      </c>
      <c r="E39" s="2">
        <v>2145673</v>
      </c>
      <c r="F39" s="2">
        <v>1488024</v>
      </c>
      <c r="G39" s="4">
        <v>1281189</v>
      </c>
      <c r="H39" s="7">
        <f t="shared" si="0"/>
        <v>6.2098765318404553E-2</v>
      </c>
      <c r="I39" s="10">
        <f t="shared" si="8"/>
        <v>-2.0213680806117074E-3</v>
      </c>
      <c r="J39" s="12">
        <f t="shared" si="5"/>
        <v>-7.7669894666066996E-2</v>
      </c>
      <c r="K39" s="12">
        <f t="shared" si="6"/>
        <v>8.2018928090899168E-2</v>
      </c>
      <c r="L39" s="7">
        <f t="shared" si="1"/>
        <v>0.26000000096939274</v>
      </c>
      <c r="M39" s="7">
        <f t="shared" si="2"/>
        <v>0.39999996271566424</v>
      </c>
      <c r="N39" s="7">
        <f t="shared" si="3"/>
        <v>0.69349989490476882</v>
      </c>
      <c r="O39" s="7">
        <f t="shared" si="4"/>
        <v>0.86100022580280966</v>
      </c>
      <c r="P39" s="34">
        <f t="shared" si="7"/>
        <v>43495</v>
      </c>
    </row>
    <row r="40" spans="2:16" x14ac:dyDescent="0.35">
      <c r="B40" s="32">
        <v>43503</v>
      </c>
      <c r="C40" s="2">
        <v>22151687</v>
      </c>
      <c r="D40" s="2">
        <v>5482542</v>
      </c>
      <c r="E40" s="2">
        <v>2193017</v>
      </c>
      <c r="F40" s="2">
        <v>1616911</v>
      </c>
      <c r="G40" s="4">
        <v>1378902</v>
      </c>
      <c r="H40" s="7">
        <f t="shared" si="0"/>
        <v>6.2248170985803472E-2</v>
      </c>
      <c r="I40" s="10">
        <f t="shared" si="8"/>
        <v>8.3990469010527091E-2</v>
      </c>
      <c r="J40" s="12">
        <f t="shared" si="5"/>
        <v>6.2500029977965887E-2</v>
      </c>
      <c r="K40" s="12">
        <f t="shared" si="6"/>
        <v>2.0226294989381444E-2</v>
      </c>
      <c r="L40" s="7">
        <f t="shared" si="1"/>
        <v>0.2474999759611988</v>
      </c>
      <c r="M40" s="7">
        <f t="shared" si="2"/>
        <v>0.40000003647942872</v>
      </c>
      <c r="N40" s="7">
        <f t="shared" si="3"/>
        <v>0.73729980205351808</v>
      </c>
      <c r="O40" s="7">
        <f t="shared" si="4"/>
        <v>0.85280018504419852</v>
      </c>
      <c r="P40" s="34">
        <f t="shared" si="7"/>
        <v>43496</v>
      </c>
    </row>
    <row r="41" spans="2:16" x14ac:dyDescent="0.35">
      <c r="B41" s="32">
        <v>43504</v>
      </c>
      <c r="C41" s="2">
        <v>21934513</v>
      </c>
      <c r="D41" s="2">
        <v>5209447</v>
      </c>
      <c r="E41" s="2">
        <v>2104616</v>
      </c>
      <c r="F41" s="2">
        <v>1490279</v>
      </c>
      <c r="G41" s="4">
        <v>1246469</v>
      </c>
      <c r="H41" s="7">
        <f t="shared" si="0"/>
        <v>5.6826837231353164E-2</v>
      </c>
      <c r="I41" s="10">
        <f t="shared" si="8"/>
        <v>-5.7509600938203898E-2</v>
      </c>
      <c r="J41" s="12">
        <f t="shared" si="5"/>
        <v>6.3157875348987425E-2</v>
      </c>
      <c r="K41" s="12">
        <f t="shared" si="6"/>
        <v>-0.11349911342902064</v>
      </c>
      <c r="L41" s="7">
        <f t="shared" si="1"/>
        <v>0.23750000740841615</v>
      </c>
      <c r="M41" s="7">
        <f t="shared" si="2"/>
        <v>0.40399988712813473</v>
      </c>
      <c r="N41" s="7">
        <f t="shared" si="3"/>
        <v>0.70810019499994303</v>
      </c>
      <c r="O41" s="7">
        <f t="shared" si="4"/>
        <v>0.83639976138696182</v>
      </c>
      <c r="P41" s="34">
        <f t="shared" si="7"/>
        <v>43497</v>
      </c>
    </row>
    <row r="42" spans="2:16" x14ac:dyDescent="0.35">
      <c r="B42" s="32">
        <v>43505</v>
      </c>
      <c r="C42" s="2">
        <v>43991955</v>
      </c>
      <c r="D42" s="2">
        <v>9145927</v>
      </c>
      <c r="E42" s="2">
        <v>3265096</v>
      </c>
      <c r="F42" s="2">
        <v>2286873</v>
      </c>
      <c r="G42" s="4">
        <v>1855111</v>
      </c>
      <c r="H42" s="7">
        <f t="shared" si="0"/>
        <v>4.2169323913883797E-2</v>
      </c>
      <c r="I42" s="10">
        <f t="shared" si="8"/>
        <v>0.1840511785869976</v>
      </c>
      <c r="J42" s="12">
        <f t="shared" si="5"/>
        <v>1.0309266749248591E-2</v>
      </c>
      <c r="K42" s="12">
        <f t="shared" si="6"/>
        <v>0.1719690371610445</v>
      </c>
      <c r="L42" s="7">
        <f t="shared" si="1"/>
        <v>0.20789998989587982</v>
      </c>
      <c r="M42" s="7">
        <f t="shared" si="2"/>
        <v>0.35700000666963555</v>
      </c>
      <c r="N42" s="7">
        <f t="shared" si="3"/>
        <v>0.70039992698530151</v>
      </c>
      <c r="O42" s="7">
        <f t="shared" si="4"/>
        <v>0.81119983488370362</v>
      </c>
      <c r="P42" s="34">
        <f t="shared" si="7"/>
        <v>43498</v>
      </c>
    </row>
    <row r="43" spans="2:16" x14ac:dyDescent="0.35">
      <c r="B43" s="32">
        <v>43506</v>
      </c>
      <c r="C43" s="2">
        <v>46236443</v>
      </c>
      <c r="D43" s="2">
        <v>10000942</v>
      </c>
      <c r="E43" s="2">
        <v>3366317</v>
      </c>
      <c r="F43" s="2">
        <v>2197531</v>
      </c>
      <c r="G43" s="4">
        <v>1799778</v>
      </c>
      <c r="H43" s="7">
        <f t="shared" si="0"/>
        <v>3.892552893828792E-2</v>
      </c>
      <c r="I43" s="10">
        <f t="shared" si="8"/>
        <v>-4.9231076440156785E-2</v>
      </c>
      <c r="J43" s="12">
        <f t="shared" si="5"/>
        <v>3.0000011138400229E-2</v>
      </c>
      <c r="K43" s="12">
        <f t="shared" si="6"/>
        <v>-7.6923385166750902E-2</v>
      </c>
      <c r="L43" s="7">
        <f t="shared" si="1"/>
        <v>0.21629998657119884</v>
      </c>
      <c r="M43" s="7">
        <f t="shared" si="2"/>
        <v>0.33659999228072718</v>
      </c>
      <c r="N43" s="7">
        <f t="shared" si="3"/>
        <v>0.65279978088813384</v>
      </c>
      <c r="O43" s="7">
        <f t="shared" si="4"/>
        <v>0.81900005051123281</v>
      </c>
      <c r="P43" s="34">
        <f t="shared" si="7"/>
        <v>43499</v>
      </c>
    </row>
    <row r="44" spans="2:16" x14ac:dyDescent="0.35">
      <c r="B44" s="32">
        <v>43507</v>
      </c>
      <c r="C44" s="2">
        <v>22368860</v>
      </c>
      <c r="D44" s="2">
        <v>5312604</v>
      </c>
      <c r="E44" s="2">
        <v>2125041</v>
      </c>
      <c r="F44" s="2">
        <v>1582306</v>
      </c>
      <c r="G44" s="4">
        <v>1297491</v>
      </c>
      <c r="H44" s="7">
        <f t="shared" si="0"/>
        <v>5.8004341750093655E-2</v>
      </c>
      <c r="I44" s="10">
        <f t="shared" si="8"/>
        <v>8.2977972200451333E-2</v>
      </c>
      <c r="J44" s="12">
        <f t="shared" si="5"/>
        <v>5.1020408642713067E-2</v>
      </c>
      <c r="K44" s="12">
        <f t="shared" si="6"/>
        <v>3.0406225507084272E-2</v>
      </c>
      <c r="L44" s="7">
        <f t="shared" si="1"/>
        <v>0.23749998882374873</v>
      </c>
      <c r="M44" s="7">
        <f t="shared" si="2"/>
        <v>0.39999988706103445</v>
      </c>
      <c r="N44" s="7">
        <f t="shared" si="3"/>
        <v>0.74460022183101404</v>
      </c>
      <c r="O44" s="7">
        <f t="shared" si="4"/>
        <v>0.82000005055912073</v>
      </c>
      <c r="P44" s="34">
        <f t="shared" si="7"/>
        <v>43500</v>
      </c>
    </row>
    <row r="45" spans="2:16" x14ac:dyDescent="0.35">
      <c r="B45" s="32">
        <v>43508</v>
      </c>
      <c r="C45" s="2">
        <v>22803207</v>
      </c>
      <c r="D45" s="2">
        <v>5814817</v>
      </c>
      <c r="E45" s="2">
        <v>2256149</v>
      </c>
      <c r="F45" s="2">
        <v>1712868</v>
      </c>
      <c r="G45" s="4">
        <v>1404552</v>
      </c>
      <c r="H45" s="7">
        <f t="shared" si="0"/>
        <v>6.1594494142863325E-2</v>
      </c>
      <c r="I45" s="10">
        <f t="shared" si="8"/>
        <v>4.0516023501679044E-2</v>
      </c>
      <c r="J45" s="12">
        <f t="shared" si="5"/>
        <v>1.9417484842767951E-2</v>
      </c>
      <c r="K45" s="12">
        <f t="shared" si="6"/>
        <v>2.0696661547025652E-2</v>
      </c>
      <c r="L45" s="7">
        <f t="shared" si="1"/>
        <v>0.25499996557501758</v>
      </c>
      <c r="M45" s="7">
        <f t="shared" si="2"/>
        <v>0.38800000068789781</v>
      </c>
      <c r="N45" s="7">
        <f t="shared" si="3"/>
        <v>0.75919985781080945</v>
      </c>
      <c r="O45" s="7">
        <f t="shared" si="4"/>
        <v>0.82000014011587585</v>
      </c>
      <c r="P45" s="34">
        <f t="shared" si="7"/>
        <v>43501</v>
      </c>
    </row>
    <row r="46" spans="2:16" x14ac:dyDescent="0.35">
      <c r="B46" s="32">
        <v>43509</v>
      </c>
      <c r="C46" s="2">
        <v>21717340</v>
      </c>
      <c r="D46" s="2">
        <v>5483628</v>
      </c>
      <c r="E46" s="2">
        <v>2259254</v>
      </c>
      <c r="F46" s="2">
        <v>1682241</v>
      </c>
      <c r="G46" s="4">
        <v>1393232</v>
      </c>
      <c r="H46" s="7">
        <f t="shared" si="0"/>
        <v>6.4152976377401652E-2</v>
      </c>
      <c r="I46" s="10">
        <f t="shared" si="8"/>
        <v>8.7452358707419409E-2</v>
      </c>
      <c r="J46" s="12">
        <f t="shared" si="5"/>
        <v>5.2631578947368363E-2</v>
      </c>
      <c r="K46" s="12">
        <f t="shared" si="6"/>
        <v>3.3079740772048449E-2</v>
      </c>
      <c r="L46" s="7">
        <f t="shared" si="1"/>
        <v>0.25249998388384581</v>
      </c>
      <c r="M46" s="7">
        <f t="shared" si="2"/>
        <v>0.41199986578228864</v>
      </c>
      <c r="N46" s="7">
        <f t="shared" si="3"/>
        <v>0.74460020874146948</v>
      </c>
      <c r="O46" s="7">
        <f t="shared" si="4"/>
        <v>0.82820000225889157</v>
      </c>
      <c r="P46" s="34">
        <f t="shared" si="7"/>
        <v>43502</v>
      </c>
    </row>
    <row r="47" spans="2:16" x14ac:dyDescent="0.35">
      <c r="B47" s="32">
        <v>43510</v>
      </c>
      <c r="C47" s="2">
        <v>21500167</v>
      </c>
      <c r="D47" s="2">
        <v>5213790</v>
      </c>
      <c r="E47" s="2">
        <v>1981240</v>
      </c>
      <c r="F47" s="2">
        <v>1402916</v>
      </c>
      <c r="G47" s="4">
        <v>1184903</v>
      </c>
      <c r="H47" s="7">
        <f t="shared" si="0"/>
        <v>5.5111339367736073E-2</v>
      </c>
      <c r="I47" s="10">
        <f t="shared" si="8"/>
        <v>-0.14069092654880477</v>
      </c>
      <c r="J47" s="12">
        <f t="shared" si="5"/>
        <v>-2.9411755411675844E-2</v>
      </c>
      <c r="K47" s="12">
        <f t="shared" si="6"/>
        <v>-0.1146512661343102</v>
      </c>
      <c r="L47" s="7">
        <f t="shared" si="1"/>
        <v>0.24249997686064484</v>
      </c>
      <c r="M47" s="7">
        <f t="shared" si="2"/>
        <v>0.37999996164018879</v>
      </c>
      <c r="N47" s="7">
        <f t="shared" si="3"/>
        <v>0.70809997779168599</v>
      </c>
      <c r="O47" s="7">
        <f t="shared" si="4"/>
        <v>0.84460010435407396</v>
      </c>
      <c r="P47" s="34">
        <f t="shared" si="7"/>
        <v>43503</v>
      </c>
    </row>
    <row r="48" spans="2:16" x14ac:dyDescent="0.35">
      <c r="B48" s="32">
        <v>43511</v>
      </c>
      <c r="C48" s="2">
        <v>21500167</v>
      </c>
      <c r="D48" s="2">
        <v>5482542</v>
      </c>
      <c r="E48" s="2">
        <v>2214947</v>
      </c>
      <c r="F48" s="2">
        <v>1633080</v>
      </c>
      <c r="G48" s="4">
        <v>1285561</v>
      </c>
      <c r="H48" s="7">
        <f t="shared" si="0"/>
        <v>5.9793070444522596E-2</v>
      </c>
      <c r="I48" s="10">
        <f t="shared" si="8"/>
        <v>3.1362191919734883E-2</v>
      </c>
      <c r="J48" s="12">
        <f t="shared" si="5"/>
        <v>-1.9801944086928258E-2</v>
      </c>
      <c r="K48" s="12">
        <f t="shared" si="6"/>
        <v>5.2197752992891644E-2</v>
      </c>
      <c r="L48" s="7">
        <f t="shared" si="1"/>
        <v>0.25499997279090902</v>
      </c>
      <c r="M48" s="7">
        <f t="shared" si="2"/>
        <v>0.40400000583670859</v>
      </c>
      <c r="N48" s="7">
        <f t="shared" si="3"/>
        <v>0.73729980897962799</v>
      </c>
      <c r="O48" s="7">
        <f t="shared" si="4"/>
        <v>0.78720025963210616</v>
      </c>
      <c r="P48" s="34">
        <f t="shared" si="7"/>
        <v>43504</v>
      </c>
    </row>
    <row r="49" spans="2:16" x14ac:dyDescent="0.35">
      <c r="B49" s="32">
        <v>43512</v>
      </c>
      <c r="C49" s="2">
        <v>45787545</v>
      </c>
      <c r="D49" s="2">
        <v>9807692</v>
      </c>
      <c r="E49" s="2">
        <v>3334615</v>
      </c>
      <c r="F49" s="2">
        <v>2290213</v>
      </c>
      <c r="G49" s="4">
        <v>1768503</v>
      </c>
      <c r="H49" s="7">
        <f t="shared" si="0"/>
        <v>3.8624106184334629E-2</v>
      </c>
      <c r="I49" s="10">
        <f t="shared" si="8"/>
        <v>-4.6686155168073507E-2</v>
      </c>
      <c r="J49" s="12">
        <f t="shared" si="5"/>
        <v>4.081632653061229E-2</v>
      </c>
      <c r="K49" s="12">
        <f t="shared" si="6"/>
        <v>-8.4071011828148912E-2</v>
      </c>
      <c r="L49" s="7">
        <f t="shared" si="1"/>
        <v>0.21419999696423994</v>
      </c>
      <c r="M49" s="7">
        <f t="shared" si="2"/>
        <v>0.33999997145097949</v>
      </c>
      <c r="N49" s="7">
        <f t="shared" si="3"/>
        <v>0.68679982546710794</v>
      </c>
      <c r="O49" s="7">
        <f t="shared" si="4"/>
        <v>0.77220022766441376</v>
      </c>
      <c r="P49" s="34">
        <f t="shared" si="7"/>
        <v>43505</v>
      </c>
    </row>
    <row r="50" spans="2:16" x14ac:dyDescent="0.35">
      <c r="B50" s="32">
        <v>43513</v>
      </c>
      <c r="C50" s="2">
        <v>45338648</v>
      </c>
      <c r="D50" s="2">
        <v>9901960</v>
      </c>
      <c r="E50" s="2">
        <v>3232000</v>
      </c>
      <c r="F50" s="2">
        <v>2087872</v>
      </c>
      <c r="G50" s="4">
        <v>1579683</v>
      </c>
      <c r="H50" s="7">
        <f t="shared" si="0"/>
        <v>3.4841863833257665E-2</v>
      </c>
      <c r="I50" s="10">
        <f t="shared" si="8"/>
        <v>-0.12229008244350137</v>
      </c>
      <c r="J50" s="12">
        <f t="shared" si="5"/>
        <v>-1.9417475518175187E-2</v>
      </c>
      <c r="K50" s="12">
        <f t="shared" si="6"/>
        <v>-0.10490968822811508</v>
      </c>
      <c r="L50" s="7">
        <f t="shared" si="1"/>
        <v>0.21839998404892885</v>
      </c>
      <c r="M50" s="7">
        <f t="shared" si="2"/>
        <v>0.32640002585346739</v>
      </c>
      <c r="N50" s="7">
        <f t="shared" si="3"/>
        <v>0.64600000000000002</v>
      </c>
      <c r="O50" s="7">
        <f t="shared" si="4"/>
        <v>0.75659954250068973</v>
      </c>
      <c r="P50" s="34">
        <f t="shared" si="7"/>
        <v>43506</v>
      </c>
    </row>
    <row r="51" spans="2:16" x14ac:dyDescent="0.35">
      <c r="B51" s="32">
        <v>43514</v>
      </c>
      <c r="C51" s="2">
        <v>21717340</v>
      </c>
      <c r="D51" s="2">
        <v>5592215</v>
      </c>
      <c r="E51" s="2">
        <v>2348730</v>
      </c>
      <c r="F51" s="2">
        <v>1800301</v>
      </c>
      <c r="G51" s="4">
        <v>1431960</v>
      </c>
      <c r="H51" s="7">
        <f t="shared" si="0"/>
        <v>6.5936251861415815E-2</v>
      </c>
      <c r="I51" s="10">
        <f t="shared" si="8"/>
        <v>0.10363771309396363</v>
      </c>
      <c r="J51" s="12">
        <f t="shared" si="5"/>
        <v>-2.9126204911649523E-2</v>
      </c>
      <c r="K51" s="12">
        <f t="shared" si="6"/>
        <v>0.13674683432312817</v>
      </c>
      <c r="L51" s="7">
        <f t="shared" si="1"/>
        <v>0.25749999769769227</v>
      </c>
      <c r="M51" s="7">
        <f t="shared" si="2"/>
        <v>0.4199999463539939</v>
      </c>
      <c r="N51" s="7">
        <f t="shared" si="3"/>
        <v>0.76649976795970587</v>
      </c>
      <c r="O51" s="7">
        <f t="shared" si="4"/>
        <v>0.79540032472347677</v>
      </c>
      <c r="P51" s="34">
        <f t="shared" si="7"/>
        <v>43507</v>
      </c>
    </row>
    <row r="52" spans="2:16" x14ac:dyDescent="0.35">
      <c r="B52" s="32">
        <v>43515</v>
      </c>
      <c r="C52" s="2">
        <v>21934513</v>
      </c>
      <c r="D52" s="2">
        <v>5648137</v>
      </c>
      <c r="E52" s="2">
        <v>948887</v>
      </c>
      <c r="F52" s="2">
        <v>727321</v>
      </c>
      <c r="G52" s="4">
        <v>620260</v>
      </c>
      <c r="H52" s="7">
        <f t="shared" si="0"/>
        <v>2.8277810407735061E-2</v>
      </c>
      <c r="I52" s="10">
        <f t="shared" si="8"/>
        <v>-0.55839299648571217</v>
      </c>
      <c r="J52" s="12">
        <f t="shared" si="5"/>
        <v>-3.809525563663041E-2</v>
      </c>
      <c r="K52" s="12">
        <f t="shared" si="6"/>
        <v>-0.54090360183579034</v>
      </c>
      <c r="L52" s="7">
        <f t="shared" si="1"/>
        <v>0.25749999555495034</v>
      </c>
      <c r="M52" s="7">
        <f t="shared" si="2"/>
        <v>0.16799999716720751</v>
      </c>
      <c r="N52" s="7">
        <f t="shared" si="3"/>
        <v>0.76649906680142099</v>
      </c>
      <c r="O52" s="7">
        <f t="shared" si="4"/>
        <v>0.8528008953405718</v>
      </c>
      <c r="P52" s="34">
        <f t="shared" si="7"/>
        <v>43508</v>
      </c>
    </row>
    <row r="53" spans="2:16" x14ac:dyDescent="0.35">
      <c r="B53" s="32">
        <v>43516</v>
      </c>
      <c r="C53" s="2">
        <v>22151687</v>
      </c>
      <c r="D53" s="2">
        <v>5427163</v>
      </c>
      <c r="E53" s="2">
        <v>2105739</v>
      </c>
      <c r="F53" s="2">
        <v>1537189</v>
      </c>
      <c r="G53" s="4">
        <v>1222680</v>
      </c>
      <c r="H53" s="7">
        <f t="shared" si="0"/>
        <v>5.5195796148618387E-2</v>
      </c>
      <c r="I53" s="10">
        <f t="shared" si="8"/>
        <v>-0.12241464451003137</v>
      </c>
      <c r="J53" s="12">
        <f t="shared" si="5"/>
        <v>2.0000009209230951E-2</v>
      </c>
      <c r="K53" s="12">
        <f t="shared" si="6"/>
        <v>-0.13962220826808736</v>
      </c>
      <c r="L53" s="7">
        <f t="shared" si="1"/>
        <v>0.24499998577986409</v>
      </c>
      <c r="M53" s="7">
        <f t="shared" si="2"/>
        <v>0.38799995504096707</v>
      </c>
      <c r="N53" s="7">
        <f t="shared" si="3"/>
        <v>0.7299997768004487</v>
      </c>
      <c r="O53" s="7">
        <f t="shared" si="4"/>
        <v>0.79539991503972507</v>
      </c>
      <c r="P53" s="34">
        <f t="shared" si="7"/>
        <v>43509</v>
      </c>
    </row>
    <row r="54" spans="2:16" x14ac:dyDescent="0.35">
      <c r="B54" s="32">
        <v>43517</v>
      </c>
      <c r="C54" s="2">
        <v>20848646</v>
      </c>
      <c r="D54" s="2">
        <v>5003675</v>
      </c>
      <c r="E54" s="2">
        <v>1921411</v>
      </c>
      <c r="F54" s="2">
        <v>1444709</v>
      </c>
      <c r="G54" s="4">
        <v>1149121</v>
      </c>
      <c r="H54" s="7">
        <f t="shared" si="0"/>
        <v>5.5117296346247138E-2</v>
      </c>
      <c r="I54" s="10">
        <f t="shared" si="8"/>
        <v>-3.019825251518482E-2</v>
      </c>
      <c r="J54" s="12">
        <f t="shared" si="5"/>
        <v>-3.0303066948270674E-2</v>
      </c>
      <c r="K54" s="12">
        <f t="shared" si="6"/>
        <v>1.0808988820465437E-4</v>
      </c>
      <c r="L54" s="7">
        <f t="shared" si="1"/>
        <v>0.23999999808141018</v>
      </c>
      <c r="M54" s="7">
        <f t="shared" si="2"/>
        <v>0.38399996002937842</v>
      </c>
      <c r="N54" s="7">
        <f t="shared" si="3"/>
        <v>0.75190003596315413</v>
      </c>
      <c r="O54" s="7">
        <f t="shared" si="4"/>
        <v>0.79539962719135826</v>
      </c>
      <c r="P54" s="34">
        <f t="shared" si="7"/>
        <v>43510</v>
      </c>
    </row>
    <row r="55" spans="2:16" x14ac:dyDescent="0.35">
      <c r="B55" s="32">
        <v>43518</v>
      </c>
      <c r="C55" s="2">
        <v>22151687</v>
      </c>
      <c r="D55" s="2">
        <v>5704059</v>
      </c>
      <c r="E55" s="2">
        <v>2304440</v>
      </c>
      <c r="F55" s="2">
        <v>1749530</v>
      </c>
      <c r="G55" s="4">
        <v>1377230</v>
      </c>
      <c r="H55" s="7">
        <f t="shared" si="0"/>
        <v>6.2172691407205237E-2</v>
      </c>
      <c r="I55" s="10">
        <f t="shared" si="8"/>
        <v>7.1306612443905903E-2</v>
      </c>
      <c r="J55" s="12">
        <f t="shared" si="5"/>
        <v>3.0303020437004058E-2</v>
      </c>
      <c r="K55" s="12">
        <f t="shared" si="6"/>
        <v>3.9797604387794561E-2</v>
      </c>
      <c r="L55" s="7">
        <f t="shared" si="1"/>
        <v>0.25749998182982631</v>
      </c>
      <c r="M55" s="7">
        <f t="shared" si="2"/>
        <v>0.40400002875145574</v>
      </c>
      <c r="N55" s="7">
        <f t="shared" si="3"/>
        <v>0.75919963201471941</v>
      </c>
      <c r="O55" s="7">
        <f t="shared" si="4"/>
        <v>0.78719999085468673</v>
      </c>
      <c r="P55" s="34">
        <f t="shared" si="7"/>
        <v>43511</v>
      </c>
    </row>
    <row r="56" spans="2:16" x14ac:dyDescent="0.35">
      <c r="B56" s="32">
        <v>43519</v>
      </c>
      <c r="C56" s="2">
        <v>43094160</v>
      </c>
      <c r="D56" s="2">
        <v>9049773</v>
      </c>
      <c r="E56" s="2">
        <v>2923076</v>
      </c>
      <c r="F56" s="2">
        <v>1908184</v>
      </c>
      <c r="G56" s="4">
        <v>1443732</v>
      </c>
      <c r="H56" s="7">
        <f t="shared" si="0"/>
        <v>3.3501801636230989E-2</v>
      </c>
      <c r="I56" s="10">
        <f t="shared" si="8"/>
        <v>-0.18364175802924843</v>
      </c>
      <c r="J56" s="12">
        <f t="shared" si="5"/>
        <v>-5.8823529411764719E-2</v>
      </c>
      <c r="K56" s="12">
        <f t="shared" si="6"/>
        <v>-0.13261936790607654</v>
      </c>
      <c r="L56" s="7">
        <f t="shared" si="1"/>
        <v>0.20999998607699977</v>
      </c>
      <c r="M56" s="7">
        <f t="shared" si="2"/>
        <v>0.32299992497049373</v>
      </c>
      <c r="N56" s="7">
        <f t="shared" si="3"/>
        <v>0.65279999562105129</v>
      </c>
      <c r="O56" s="7">
        <f t="shared" si="4"/>
        <v>0.75659999245355791</v>
      </c>
      <c r="P56" s="34">
        <f t="shared" si="7"/>
        <v>43512</v>
      </c>
    </row>
    <row r="57" spans="2:16" x14ac:dyDescent="0.35">
      <c r="B57" s="32">
        <v>43520</v>
      </c>
      <c r="C57" s="2">
        <v>44440853</v>
      </c>
      <c r="D57" s="2">
        <v>8959276</v>
      </c>
      <c r="E57" s="2">
        <v>3168000</v>
      </c>
      <c r="F57" s="2">
        <v>2046528</v>
      </c>
      <c r="G57" s="4">
        <v>1644180</v>
      </c>
      <c r="H57" s="7">
        <f t="shared" si="0"/>
        <v>3.699703963828057E-2</v>
      </c>
      <c r="I57" s="10">
        <f t="shared" si="8"/>
        <v>4.0829077732684294E-2</v>
      </c>
      <c r="J57" s="12">
        <f t="shared" si="5"/>
        <v>-1.9801979979641171E-2</v>
      </c>
      <c r="K57" s="12">
        <f t="shared" si="6"/>
        <v>6.1855927551318857E-2</v>
      </c>
      <c r="L57" s="7">
        <f t="shared" si="1"/>
        <v>0.201600000792064</v>
      </c>
      <c r="M57" s="7">
        <f t="shared" si="2"/>
        <v>0.35360000071434344</v>
      </c>
      <c r="N57" s="7">
        <f t="shared" si="3"/>
        <v>0.64600000000000002</v>
      </c>
      <c r="O57" s="7">
        <f t="shared" si="4"/>
        <v>0.80339970916596304</v>
      </c>
      <c r="P57" s="34">
        <f t="shared" si="7"/>
        <v>43513</v>
      </c>
    </row>
    <row r="58" spans="2:16" x14ac:dyDescent="0.35">
      <c r="B58" s="32">
        <v>43521</v>
      </c>
      <c r="C58" s="2">
        <v>21065820</v>
      </c>
      <c r="D58" s="2">
        <v>5055796</v>
      </c>
      <c r="E58" s="2">
        <v>2042541</v>
      </c>
      <c r="F58" s="2">
        <v>1505966</v>
      </c>
      <c r="G58" s="4">
        <v>1271939</v>
      </c>
      <c r="H58" s="7">
        <f t="shared" si="0"/>
        <v>6.0379277901358691E-2</v>
      </c>
      <c r="I58" s="10">
        <f t="shared" si="8"/>
        <v>-0.11174962987792958</v>
      </c>
      <c r="J58" s="12">
        <f t="shared" si="5"/>
        <v>-2.9999990790768982E-2</v>
      </c>
      <c r="K58" s="12">
        <f t="shared" si="6"/>
        <v>-8.427797764023226E-2</v>
      </c>
      <c r="L58" s="7">
        <f t="shared" si="1"/>
        <v>0.2399999620237902</v>
      </c>
      <c r="M58" s="7">
        <f t="shared" si="2"/>
        <v>0.40399988448901025</v>
      </c>
      <c r="N58" s="7">
        <f t="shared" si="3"/>
        <v>0.73730025492756324</v>
      </c>
      <c r="O58" s="7">
        <f t="shared" si="4"/>
        <v>0.84460007729258169</v>
      </c>
      <c r="P58" s="34">
        <f t="shared" si="7"/>
        <v>43514</v>
      </c>
    </row>
    <row r="59" spans="2:16" x14ac:dyDescent="0.35">
      <c r="B59" s="32">
        <v>43522</v>
      </c>
      <c r="C59" s="2">
        <v>22368860</v>
      </c>
      <c r="D59" s="2">
        <v>5480370</v>
      </c>
      <c r="E59" s="2">
        <v>2257912</v>
      </c>
      <c r="F59" s="2">
        <v>1681241</v>
      </c>
      <c r="G59" s="4">
        <v>1364832</v>
      </c>
      <c r="H59" s="7">
        <f t="shared" si="0"/>
        <v>6.1014821497385206E-2</v>
      </c>
      <c r="I59" s="10">
        <f t="shared" si="8"/>
        <v>1.2004191790539451</v>
      </c>
      <c r="J59" s="12">
        <f t="shared" si="5"/>
        <v>1.9801989677181275E-2</v>
      </c>
      <c r="K59" s="12">
        <f t="shared" si="6"/>
        <v>1.157692572996929</v>
      </c>
      <c r="L59" s="7">
        <f t="shared" si="1"/>
        <v>0.24499996870649643</v>
      </c>
      <c r="M59" s="7">
        <f t="shared" si="2"/>
        <v>0.41199991971345001</v>
      </c>
      <c r="N59" s="7">
        <f t="shared" si="3"/>
        <v>0.74459987811748196</v>
      </c>
      <c r="O59" s="7">
        <f t="shared" si="4"/>
        <v>0.81180033082704983</v>
      </c>
      <c r="P59" s="34">
        <f t="shared" si="7"/>
        <v>43515</v>
      </c>
    </row>
    <row r="60" spans="2:16" x14ac:dyDescent="0.35">
      <c r="B60" s="32">
        <v>43523</v>
      </c>
      <c r="C60" s="2">
        <v>21500167</v>
      </c>
      <c r="D60" s="2">
        <v>5482542</v>
      </c>
      <c r="E60" s="2">
        <v>2105296</v>
      </c>
      <c r="F60" s="2">
        <v>1613709</v>
      </c>
      <c r="G60" s="4">
        <v>1323241</v>
      </c>
      <c r="H60" s="7">
        <f t="shared" si="0"/>
        <v>6.1545614971269758E-2</v>
      </c>
      <c r="I60" s="10">
        <f t="shared" si="8"/>
        <v>8.2246376811594191E-2</v>
      </c>
      <c r="J60" s="12">
        <f t="shared" si="5"/>
        <v>-2.9411755411675844E-2</v>
      </c>
      <c r="K60" s="12">
        <f t="shared" si="6"/>
        <v>0.11504171088598958</v>
      </c>
      <c r="L60" s="7">
        <f t="shared" si="1"/>
        <v>0.25499997279090902</v>
      </c>
      <c r="M60" s="7">
        <f t="shared" si="2"/>
        <v>0.38399997665316565</v>
      </c>
      <c r="N60" s="7">
        <f t="shared" si="3"/>
        <v>0.76649981760284536</v>
      </c>
      <c r="O60" s="7">
        <f t="shared" si="4"/>
        <v>0.81999976451764223</v>
      </c>
      <c r="P60" s="34">
        <f t="shared" si="7"/>
        <v>43516</v>
      </c>
    </row>
    <row r="61" spans="2:16" x14ac:dyDescent="0.35">
      <c r="B61" s="32">
        <v>43524</v>
      </c>
      <c r="C61" s="2">
        <v>22586034</v>
      </c>
      <c r="D61" s="2">
        <v>5759438</v>
      </c>
      <c r="E61" s="2">
        <v>2280737</v>
      </c>
      <c r="F61" s="2">
        <v>1648289</v>
      </c>
      <c r="G61" s="4">
        <v>1405660</v>
      </c>
      <c r="H61" s="7">
        <f t="shared" si="0"/>
        <v>6.2235804656984049E-2</v>
      </c>
      <c r="I61" s="10">
        <f t="shared" si="8"/>
        <v>0.22324803045110131</v>
      </c>
      <c r="J61" s="12">
        <f t="shared" si="5"/>
        <v>8.3333373303954517E-2</v>
      </c>
      <c r="K61" s="12">
        <f t="shared" si="6"/>
        <v>0.12915198644756454</v>
      </c>
      <c r="L61" s="7">
        <f t="shared" si="1"/>
        <v>0.25499997033565081</v>
      </c>
      <c r="M61" s="7">
        <f t="shared" si="2"/>
        <v>0.39599992221463276</v>
      </c>
      <c r="N61" s="7">
        <f t="shared" si="3"/>
        <v>0.72270016227210765</v>
      </c>
      <c r="O61" s="7">
        <f t="shared" si="4"/>
        <v>0.85279947873218831</v>
      </c>
      <c r="P61" s="34">
        <f t="shared" si="7"/>
        <v>43517</v>
      </c>
    </row>
    <row r="62" spans="2:16" x14ac:dyDescent="0.35">
      <c r="B62" s="32">
        <v>43525</v>
      </c>
      <c r="C62" s="2">
        <v>22368860</v>
      </c>
      <c r="D62" s="2">
        <v>5815903</v>
      </c>
      <c r="E62" s="2">
        <v>2442679</v>
      </c>
      <c r="F62" s="2">
        <v>1872313</v>
      </c>
      <c r="G62" s="4">
        <v>1458532</v>
      </c>
      <c r="H62" s="7">
        <f t="shared" si="0"/>
        <v>6.5203680473658474E-2</v>
      </c>
      <c r="I62" s="10">
        <f t="shared" si="8"/>
        <v>5.9032986501891482E-2</v>
      </c>
      <c r="J62" s="12">
        <f t="shared" si="5"/>
        <v>9.80390342279569E-3</v>
      </c>
      <c r="K62" s="12">
        <f t="shared" si="6"/>
        <v>4.8751131692233107E-2</v>
      </c>
      <c r="L62" s="7">
        <f t="shared" si="1"/>
        <v>0.25999997317699697</v>
      </c>
      <c r="M62" s="7">
        <f t="shared" si="2"/>
        <v>0.41999995529499029</v>
      </c>
      <c r="N62" s="7">
        <f t="shared" si="3"/>
        <v>0.76649981434318626</v>
      </c>
      <c r="O62" s="7">
        <f t="shared" si="4"/>
        <v>0.77900009239908075</v>
      </c>
      <c r="P62" s="34">
        <f t="shared" si="7"/>
        <v>43518</v>
      </c>
    </row>
    <row r="63" spans="2:16" x14ac:dyDescent="0.35">
      <c r="B63" s="32">
        <v>43526</v>
      </c>
      <c r="C63" s="2">
        <v>46685340</v>
      </c>
      <c r="D63" s="2">
        <v>9803921</v>
      </c>
      <c r="E63" s="2">
        <v>3333333</v>
      </c>
      <c r="F63" s="2">
        <v>1110666</v>
      </c>
      <c r="G63" s="4">
        <v>900972</v>
      </c>
      <c r="H63" s="7">
        <f t="shared" si="0"/>
        <v>1.9298820571939712E-2</v>
      </c>
      <c r="I63" s="10">
        <f t="shared" si="8"/>
        <v>-0.37594234941110949</v>
      </c>
      <c r="J63" s="12">
        <f t="shared" si="5"/>
        <v>8.3333333333333259E-2</v>
      </c>
      <c r="K63" s="12">
        <f t="shared" si="6"/>
        <v>-0.42394678407179354</v>
      </c>
      <c r="L63" s="7">
        <f t="shared" si="1"/>
        <v>0.20999999143199985</v>
      </c>
      <c r="M63" s="7">
        <f t="shared" si="2"/>
        <v>0.33999998571999918</v>
      </c>
      <c r="N63" s="7">
        <f t="shared" si="3"/>
        <v>0.33319983331998332</v>
      </c>
      <c r="O63" s="7">
        <f t="shared" si="4"/>
        <v>0.81119976662651061</v>
      </c>
      <c r="P63" s="34">
        <f t="shared" si="7"/>
        <v>43519</v>
      </c>
    </row>
    <row r="64" spans="2:16" x14ac:dyDescent="0.35">
      <c r="B64" s="32">
        <v>43527</v>
      </c>
      <c r="C64" s="2">
        <v>43991955</v>
      </c>
      <c r="D64" s="2">
        <v>8961161</v>
      </c>
      <c r="E64" s="2">
        <v>2924923</v>
      </c>
      <c r="F64" s="2">
        <v>2088395</v>
      </c>
      <c r="G64" s="4">
        <v>1694106</v>
      </c>
      <c r="H64" s="7">
        <f t="shared" si="0"/>
        <v>3.8509450193791116E-2</v>
      </c>
      <c r="I64" s="10">
        <f t="shared" si="8"/>
        <v>3.03652884720651E-2</v>
      </c>
      <c r="J64" s="12">
        <f t="shared" si="5"/>
        <v>-1.0101021238273722E-2</v>
      </c>
      <c r="K64" s="12">
        <f t="shared" si="6"/>
        <v>4.0879231697923846E-2</v>
      </c>
      <c r="L64" s="7">
        <f t="shared" si="1"/>
        <v>0.20369999469221134</v>
      </c>
      <c r="M64" s="7">
        <f t="shared" si="2"/>
        <v>0.3264000055349971</v>
      </c>
      <c r="N64" s="7">
        <f t="shared" si="3"/>
        <v>0.71399999247843449</v>
      </c>
      <c r="O64" s="7">
        <f t="shared" si="4"/>
        <v>0.81119998850792119</v>
      </c>
      <c r="P64" s="34">
        <f t="shared" si="7"/>
        <v>43520</v>
      </c>
    </row>
    <row r="65" spans="2:16" x14ac:dyDescent="0.35">
      <c r="B65" s="32">
        <v>43528</v>
      </c>
      <c r="C65" s="2">
        <v>21717340</v>
      </c>
      <c r="D65" s="2">
        <v>5700801</v>
      </c>
      <c r="E65" s="2">
        <v>2371533</v>
      </c>
      <c r="F65" s="2">
        <v>1765843</v>
      </c>
      <c r="G65" s="4">
        <v>1375592</v>
      </c>
      <c r="H65" s="7">
        <f t="shared" si="0"/>
        <v>6.3340722206310721E-2</v>
      </c>
      <c r="I65" s="10">
        <f t="shared" si="8"/>
        <v>8.1492115581014435E-2</v>
      </c>
      <c r="J65" s="12">
        <f t="shared" si="5"/>
        <v>3.0927825263863395E-2</v>
      </c>
      <c r="K65" s="12">
        <f t="shared" si="6"/>
        <v>4.9047362073294742E-2</v>
      </c>
      <c r="L65" s="7">
        <f t="shared" si="1"/>
        <v>0.2624999654653839</v>
      </c>
      <c r="M65" s="7">
        <f t="shared" si="2"/>
        <v>0.4159999621105876</v>
      </c>
      <c r="N65" s="7">
        <f t="shared" si="3"/>
        <v>0.74459980105695345</v>
      </c>
      <c r="O65" s="7">
        <f t="shared" si="4"/>
        <v>0.77900017158943347</v>
      </c>
      <c r="P65" s="34">
        <f t="shared" si="7"/>
        <v>43521</v>
      </c>
    </row>
    <row r="66" spans="2:16" x14ac:dyDescent="0.35">
      <c r="B66" s="32">
        <v>43529</v>
      </c>
      <c r="C66" s="2">
        <v>21717340</v>
      </c>
      <c r="D66" s="2">
        <v>5266455</v>
      </c>
      <c r="E66" s="2">
        <v>2001252</v>
      </c>
      <c r="F66" s="2">
        <v>1490132</v>
      </c>
      <c r="G66" s="4">
        <v>1258566</v>
      </c>
      <c r="H66" s="7">
        <f t="shared" si="0"/>
        <v>5.7952124891906653E-2</v>
      </c>
      <c r="I66" s="10">
        <f t="shared" si="8"/>
        <v>-7.7860132236055479E-2</v>
      </c>
      <c r="J66" s="12">
        <f t="shared" si="5"/>
        <v>-2.9126204911649523E-2</v>
      </c>
      <c r="K66" s="12">
        <f t="shared" si="6"/>
        <v>-5.019594469533617E-2</v>
      </c>
      <c r="L66" s="7">
        <f t="shared" si="1"/>
        <v>0.24250000230230775</v>
      </c>
      <c r="M66" s="7">
        <f t="shared" si="2"/>
        <v>0.37999982910705588</v>
      </c>
      <c r="N66" s="7">
        <f t="shared" si="3"/>
        <v>0.74459988047482273</v>
      </c>
      <c r="O66" s="7">
        <f t="shared" si="4"/>
        <v>0.84460034413058704</v>
      </c>
      <c r="P66" s="34">
        <f t="shared" si="7"/>
        <v>43522</v>
      </c>
    </row>
    <row r="67" spans="2:16" x14ac:dyDescent="0.35">
      <c r="B67" s="32">
        <v>43530</v>
      </c>
      <c r="C67" s="2">
        <v>21065820</v>
      </c>
      <c r="D67" s="2">
        <v>5161125</v>
      </c>
      <c r="E67" s="2">
        <v>2002516</v>
      </c>
      <c r="F67" s="2">
        <v>1417982</v>
      </c>
      <c r="G67" s="4">
        <v>1104608</v>
      </c>
      <c r="H67" s="7">
        <f t="shared" si="0"/>
        <v>5.2436031448099336E-2</v>
      </c>
      <c r="I67" s="10">
        <f t="shared" si="8"/>
        <v>-0.16522538222440208</v>
      </c>
      <c r="J67" s="12">
        <f t="shared" si="5"/>
        <v>-2.0202029128424948E-2</v>
      </c>
      <c r="K67" s="12">
        <f t="shared" si="6"/>
        <v>-0.14801352667323064</v>
      </c>
      <c r="L67" s="7">
        <f t="shared" si="1"/>
        <v>0.24499995727676396</v>
      </c>
      <c r="M67" s="7">
        <f t="shared" si="2"/>
        <v>0.38799990312189686</v>
      </c>
      <c r="N67" s="7">
        <f t="shared" si="3"/>
        <v>0.70810020993590062</v>
      </c>
      <c r="O67" s="7">
        <f t="shared" si="4"/>
        <v>0.77900001551500653</v>
      </c>
      <c r="P67" s="34">
        <f t="shared" si="7"/>
        <v>43523</v>
      </c>
    </row>
    <row r="68" spans="2:16" x14ac:dyDescent="0.35">
      <c r="B68" s="32">
        <v>43531</v>
      </c>
      <c r="C68" s="2">
        <v>21717340</v>
      </c>
      <c r="D68" s="2">
        <v>5157868</v>
      </c>
      <c r="E68" s="2">
        <v>2042515</v>
      </c>
      <c r="F68" s="2">
        <v>1446305</v>
      </c>
      <c r="G68" s="4">
        <v>1221549</v>
      </c>
      <c r="H68" s="7">
        <f t="shared" ref="H68:H131" si="9">$G68/$C68</f>
        <v>5.624763437879593E-2</v>
      </c>
      <c r="I68" s="10">
        <f t="shared" si="8"/>
        <v>-0.13097833046398133</v>
      </c>
      <c r="J68" s="12">
        <f t="shared" si="5"/>
        <v>-3.8461555490441612E-2</v>
      </c>
      <c r="K68" s="12">
        <f t="shared" si="6"/>
        <v>-9.6217447676498091E-2</v>
      </c>
      <c r="L68" s="7">
        <f t="shared" ref="L68:L131" si="10">$D68/$C68</f>
        <v>0.23749998848846129</v>
      </c>
      <c r="M68" s="7">
        <f t="shared" ref="M68:M131" si="11">$E68/$D68</f>
        <v>0.3959998588564112</v>
      </c>
      <c r="N68" s="7">
        <f t="shared" ref="N68:N131" si="12">$F68/$E68</f>
        <v>0.70810006291263472</v>
      </c>
      <c r="O68" s="7">
        <f t="shared" ref="O68:O131" si="13">$G68/$F68</f>
        <v>0.84459985964232998</v>
      </c>
      <c r="P68" s="34">
        <f t="shared" si="7"/>
        <v>43524</v>
      </c>
    </row>
    <row r="69" spans="2:16" x14ac:dyDescent="0.35">
      <c r="B69" s="32">
        <v>43532</v>
      </c>
      <c r="C69" s="2">
        <v>21717340</v>
      </c>
      <c r="D69" s="2">
        <v>5700801</v>
      </c>
      <c r="E69" s="2">
        <v>2394336</v>
      </c>
      <c r="F69" s="2">
        <v>1730387</v>
      </c>
      <c r="G69" s="4">
        <v>1390539</v>
      </c>
      <c r="H69" s="7">
        <f t="shared" si="9"/>
        <v>6.402897408246129E-2</v>
      </c>
      <c r="I69" s="10">
        <f t="shared" si="8"/>
        <v>-4.6617420803931608E-2</v>
      </c>
      <c r="J69" s="12">
        <f t="shared" si="5"/>
        <v>-2.9126204911649523E-2</v>
      </c>
      <c r="K69" s="12">
        <f t="shared" si="6"/>
        <v>-1.8015952207970032E-2</v>
      </c>
      <c r="L69" s="7">
        <f t="shared" si="10"/>
        <v>0.2624999654653839</v>
      </c>
      <c r="M69" s="7">
        <f t="shared" si="11"/>
        <v>0.41999992632614258</v>
      </c>
      <c r="N69" s="7">
        <f t="shared" si="12"/>
        <v>0.72270015570078716</v>
      </c>
      <c r="O69" s="7">
        <f t="shared" si="13"/>
        <v>0.80360000392975672</v>
      </c>
      <c r="P69" s="34">
        <f t="shared" si="7"/>
        <v>43525</v>
      </c>
    </row>
    <row r="70" spans="2:16" x14ac:dyDescent="0.35">
      <c r="B70" s="32">
        <v>43533</v>
      </c>
      <c r="C70" s="2">
        <v>46685340</v>
      </c>
      <c r="D70" s="2">
        <v>9705882</v>
      </c>
      <c r="E70" s="2">
        <v>3267000</v>
      </c>
      <c r="F70" s="2">
        <v>2310422</v>
      </c>
      <c r="G70" s="4">
        <v>1820150</v>
      </c>
      <c r="H70" s="7">
        <f t="shared" si="9"/>
        <v>3.8987613670586958E-2</v>
      </c>
      <c r="I70" s="10">
        <f t="shared" si="8"/>
        <v>1.0202070652584099</v>
      </c>
      <c r="J70" s="12">
        <f t="shared" si="5"/>
        <v>0</v>
      </c>
      <c r="K70" s="12">
        <f t="shared" si="6"/>
        <v>1.0202070652584103</v>
      </c>
      <c r="L70" s="7">
        <f t="shared" si="10"/>
        <v>0.20789999601587994</v>
      </c>
      <c r="M70" s="7">
        <f t="shared" si="11"/>
        <v>0.33660001224000047</v>
      </c>
      <c r="N70" s="7">
        <f t="shared" si="12"/>
        <v>0.70719987756351388</v>
      </c>
      <c r="O70" s="7">
        <f t="shared" si="13"/>
        <v>0.78779980453787235</v>
      </c>
      <c r="P70" s="34">
        <f t="shared" si="7"/>
        <v>43526</v>
      </c>
    </row>
    <row r="71" spans="2:16" x14ac:dyDescent="0.35">
      <c r="B71" s="32">
        <v>43534</v>
      </c>
      <c r="C71" s="2">
        <v>46236443</v>
      </c>
      <c r="D71" s="2">
        <v>10098039</v>
      </c>
      <c r="E71" s="2">
        <v>3502000</v>
      </c>
      <c r="F71" s="2">
        <v>2262292</v>
      </c>
      <c r="G71" s="4">
        <v>1711650</v>
      </c>
      <c r="H71" s="7">
        <f t="shared" si="9"/>
        <v>3.7019499964562587E-2</v>
      </c>
      <c r="I71" s="10">
        <f t="shared" si="8"/>
        <v>1.0355904530176874E-2</v>
      </c>
      <c r="J71" s="12">
        <f t="shared" si="5"/>
        <v>5.1020419528979843E-2</v>
      </c>
      <c r="K71" s="12">
        <f t="shared" si="6"/>
        <v>-3.8690508997938244E-2</v>
      </c>
      <c r="L71" s="7">
        <f t="shared" si="10"/>
        <v>0.21839999672985225</v>
      </c>
      <c r="M71" s="7">
        <f t="shared" si="11"/>
        <v>0.34680000740737882</v>
      </c>
      <c r="N71" s="7">
        <f t="shared" si="12"/>
        <v>0.64600000000000002</v>
      </c>
      <c r="O71" s="7">
        <f t="shared" si="13"/>
        <v>0.75659994377383644</v>
      </c>
      <c r="P71" s="34">
        <f t="shared" si="7"/>
        <v>43527</v>
      </c>
    </row>
    <row r="72" spans="2:16" x14ac:dyDescent="0.35">
      <c r="B72" s="32">
        <v>43535</v>
      </c>
      <c r="C72" s="2">
        <v>21282993</v>
      </c>
      <c r="D72" s="2">
        <v>5107918</v>
      </c>
      <c r="E72" s="2">
        <v>2104462</v>
      </c>
      <c r="F72" s="2">
        <v>1459444</v>
      </c>
      <c r="G72" s="4">
        <v>1220679</v>
      </c>
      <c r="H72" s="7">
        <f t="shared" si="9"/>
        <v>5.735466811458332E-2</v>
      </c>
      <c r="I72" s="10">
        <f t="shared" si="8"/>
        <v>-0.11261551390237801</v>
      </c>
      <c r="J72" s="12">
        <f t="shared" si="5"/>
        <v>-2.0000009209230951E-2</v>
      </c>
      <c r="K72" s="12">
        <f t="shared" si="6"/>
        <v>-9.4505617921909368E-2</v>
      </c>
      <c r="L72" s="7">
        <f t="shared" si="10"/>
        <v>0.23999998496452074</v>
      </c>
      <c r="M72" s="7">
        <f t="shared" si="11"/>
        <v>0.41199995771271192</v>
      </c>
      <c r="N72" s="7">
        <f t="shared" si="12"/>
        <v>0.69349981135321048</v>
      </c>
      <c r="O72" s="7">
        <f t="shared" si="13"/>
        <v>0.83640002631138977</v>
      </c>
      <c r="P72" s="34">
        <f t="shared" si="7"/>
        <v>43528</v>
      </c>
    </row>
    <row r="73" spans="2:16" x14ac:dyDescent="0.35">
      <c r="B73" s="32">
        <v>43536</v>
      </c>
      <c r="C73" s="2">
        <v>21500167</v>
      </c>
      <c r="D73" s="2">
        <v>5428792</v>
      </c>
      <c r="E73" s="2">
        <v>2149801</v>
      </c>
      <c r="F73" s="2">
        <v>1600742</v>
      </c>
      <c r="G73" s="4">
        <v>1299482</v>
      </c>
      <c r="H73" s="7">
        <f t="shared" si="9"/>
        <v>6.04405537873264E-2</v>
      </c>
      <c r="I73" s="10">
        <f t="shared" si="8"/>
        <v>3.2510015366695066E-2</v>
      </c>
      <c r="J73" s="12">
        <f t="shared" si="5"/>
        <v>-9.9999815815380311E-3</v>
      </c>
      <c r="K73" s="12">
        <f t="shared" si="6"/>
        <v>4.2939390057935123E-2</v>
      </c>
      <c r="L73" s="7">
        <f t="shared" si="10"/>
        <v>0.25249999220936281</v>
      </c>
      <c r="M73" s="7">
        <f t="shared" si="11"/>
        <v>0.39599988358367755</v>
      </c>
      <c r="N73" s="7">
        <f t="shared" si="12"/>
        <v>0.74460008158894708</v>
      </c>
      <c r="O73" s="7">
        <f t="shared" si="13"/>
        <v>0.81179977785302071</v>
      </c>
      <c r="P73" s="34">
        <f t="shared" si="7"/>
        <v>43529</v>
      </c>
    </row>
    <row r="74" spans="2:16" x14ac:dyDescent="0.35">
      <c r="B74" s="32">
        <v>43537</v>
      </c>
      <c r="C74" s="2">
        <v>21717340</v>
      </c>
      <c r="D74" s="2">
        <v>5700801</v>
      </c>
      <c r="E74" s="2">
        <v>2166304</v>
      </c>
      <c r="F74" s="2">
        <v>1533960</v>
      </c>
      <c r="G74" s="4">
        <v>1232690</v>
      </c>
      <c r="H74" s="7">
        <f t="shared" si="9"/>
        <v>5.6760634589687317E-2</v>
      </c>
      <c r="I74" s="10">
        <f t="shared" si="8"/>
        <v>0.11595244647875091</v>
      </c>
      <c r="J74" s="12">
        <f t="shared" si="5"/>
        <v>3.0927825263863395E-2</v>
      </c>
      <c r="K74" s="12">
        <f t="shared" si="6"/>
        <v>8.2473883361452227E-2</v>
      </c>
      <c r="L74" s="7">
        <f t="shared" si="10"/>
        <v>0.2624999654653839</v>
      </c>
      <c r="M74" s="7">
        <f t="shared" si="11"/>
        <v>0.37999993334270044</v>
      </c>
      <c r="N74" s="7">
        <f t="shared" si="12"/>
        <v>0.70810006351832433</v>
      </c>
      <c r="O74" s="7">
        <f t="shared" si="13"/>
        <v>0.80359983311168481</v>
      </c>
      <c r="P74" s="34">
        <f t="shared" si="7"/>
        <v>43530</v>
      </c>
    </row>
    <row r="75" spans="2:16" x14ac:dyDescent="0.35">
      <c r="B75" s="32">
        <v>43538</v>
      </c>
      <c r="C75" s="2">
        <v>22803207</v>
      </c>
      <c r="D75" s="2">
        <v>5415761</v>
      </c>
      <c r="E75" s="2">
        <v>2144641</v>
      </c>
      <c r="F75" s="2">
        <v>1628211</v>
      </c>
      <c r="G75" s="4">
        <v>1268377</v>
      </c>
      <c r="H75" s="7">
        <f t="shared" si="9"/>
        <v>5.5622746397030909E-2</v>
      </c>
      <c r="I75" s="10">
        <f t="shared" ref="I75:I138" si="14">$G75/VLOOKUP($B75-7,$B$3:$G$368,6,FALSE)-1</f>
        <v>3.8334933760332257E-2</v>
      </c>
      <c r="J75" s="12">
        <f t="shared" ref="J75:J138" si="15">$C75/VLOOKUP($B75-7,$B$3:$G$368,2,FALSE)-1</f>
        <v>5.0000000000000044E-2</v>
      </c>
      <c r="K75" s="12">
        <f t="shared" ref="K75:K138" si="16">$H75/VLOOKUP($B75-7,$B$3:$H$368,7,FALSE)-1</f>
        <v>-1.1109586894921697E-2</v>
      </c>
      <c r="L75" s="7">
        <f t="shared" si="10"/>
        <v>0.23749997094706898</v>
      </c>
      <c r="M75" s="7">
        <f t="shared" si="11"/>
        <v>0.39599993426593233</v>
      </c>
      <c r="N75" s="7">
        <f t="shared" si="12"/>
        <v>0.75919979148025241</v>
      </c>
      <c r="O75" s="7">
        <f t="shared" si="13"/>
        <v>0.77900038754190948</v>
      </c>
      <c r="P75" s="34">
        <f t="shared" ref="P75:P138" si="17">B75-7</f>
        <v>43531</v>
      </c>
    </row>
    <row r="76" spans="2:16" x14ac:dyDescent="0.35">
      <c r="B76" s="32">
        <v>43539</v>
      </c>
      <c r="C76" s="2">
        <v>21500167</v>
      </c>
      <c r="D76" s="2">
        <v>5106289</v>
      </c>
      <c r="E76" s="2">
        <v>2124216</v>
      </c>
      <c r="F76" s="2">
        <v>1519664</v>
      </c>
      <c r="G76" s="4">
        <v>1183818</v>
      </c>
      <c r="H76" s="7">
        <f t="shared" si="9"/>
        <v>5.5060874643438819E-2</v>
      </c>
      <c r="I76" s="10">
        <f t="shared" si="14"/>
        <v>-0.14866249706049239</v>
      </c>
      <c r="J76" s="12">
        <f t="shared" si="15"/>
        <v>-9.9999815815380311E-3</v>
      </c>
      <c r="K76" s="12">
        <f t="shared" si="16"/>
        <v>-0.14006314434263278</v>
      </c>
      <c r="L76" s="7">
        <f t="shared" si="10"/>
        <v>0.23749996918628585</v>
      </c>
      <c r="M76" s="7">
        <f t="shared" si="11"/>
        <v>0.41599995613252599</v>
      </c>
      <c r="N76" s="7">
        <f t="shared" si="12"/>
        <v>0.71539994049569344</v>
      </c>
      <c r="O76" s="7">
        <f t="shared" si="13"/>
        <v>0.77899983154170926</v>
      </c>
      <c r="P76" s="34">
        <f t="shared" si="17"/>
        <v>43532</v>
      </c>
    </row>
    <row r="77" spans="2:16" x14ac:dyDescent="0.35">
      <c r="B77" s="32">
        <v>43540</v>
      </c>
      <c r="C77" s="2">
        <v>42645263</v>
      </c>
      <c r="D77" s="2">
        <v>9313725</v>
      </c>
      <c r="E77" s="2">
        <v>3293333</v>
      </c>
      <c r="F77" s="2">
        <v>2217072</v>
      </c>
      <c r="G77" s="4">
        <v>1815781</v>
      </c>
      <c r="H77" s="7">
        <f t="shared" si="9"/>
        <v>4.2578726739239479E-2</v>
      </c>
      <c r="I77" s="10">
        <f t="shared" si="14"/>
        <v>-2.4003516193720209E-3</v>
      </c>
      <c r="J77" s="12">
        <f t="shared" si="15"/>
        <v>-8.6538450828461344E-2</v>
      </c>
      <c r="K77" s="12">
        <f t="shared" si="16"/>
        <v>9.2109075948952679E-2</v>
      </c>
      <c r="L77" s="7">
        <f t="shared" si="10"/>
        <v>0.21839998970108357</v>
      </c>
      <c r="M77" s="7">
        <f t="shared" si="11"/>
        <v>0.35359998282105171</v>
      </c>
      <c r="N77" s="7">
        <f t="shared" si="12"/>
        <v>0.67320006813765876</v>
      </c>
      <c r="O77" s="7">
        <f t="shared" si="13"/>
        <v>0.81899956338810831</v>
      </c>
      <c r="P77" s="34">
        <f t="shared" si="17"/>
        <v>43533</v>
      </c>
    </row>
    <row r="78" spans="2:16" x14ac:dyDescent="0.35">
      <c r="B78" s="32">
        <v>43541</v>
      </c>
      <c r="C78" s="2">
        <v>42645263</v>
      </c>
      <c r="D78" s="2">
        <v>8686840</v>
      </c>
      <c r="E78" s="2">
        <v>2894455</v>
      </c>
      <c r="F78" s="2">
        <v>1968229</v>
      </c>
      <c r="G78" s="4">
        <v>1504514</v>
      </c>
      <c r="H78" s="7">
        <f t="shared" si="9"/>
        <v>3.5279744903906445E-2</v>
      </c>
      <c r="I78" s="10">
        <f t="shared" si="14"/>
        <v>-0.12101539450238075</v>
      </c>
      <c r="J78" s="12">
        <f t="shared" si="15"/>
        <v>-7.7669902072700525E-2</v>
      </c>
      <c r="K78" s="12">
        <f t="shared" si="16"/>
        <v>-4.6995639117804022E-2</v>
      </c>
      <c r="L78" s="7">
        <f t="shared" si="10"/>
        <v>0.20369999828585886</v>
      </c>
      <c r="M78" s="7">
        <f t="shared" si="11"/>
        <v>0.33319998986973398</v>
      </c>
      <c r="N78" s="7">
        <f t="shared" si="12"/>
        <v>0.6799998618047266</v>
      </c>
      <c r="O78" s="7">
        <f t="shared" si="13"/>
        <v>0.76439987420163003</v>
      </c>
      <c r="P78" s="34">
        <f t="shared" si="17"/>
        <v>43534</v>
      </c>
    </row>
    <row r="79" spans="2:16" x14ac:dyDescent="0.35">
      <c r="B79" s="32">
        <v>43542</v>
      </c>
      <c r="C79" s="2">
        <v>22368860</v>
      </c>
      <c r="D79" s="2">
        <v>5368526</v>
      </c>
      <c r="E79" s="2">
        <v>2233307</v>
      </c>
      <c r="F79" s="2">
        <v>1614011</v>
      </c>
      <c r="G79" s="4">
        <v>1310254</v>
      </c>
      <c r="H79" s="7">
        <f t="shared" si="9"/>
        <v>5.8574911729967462E-2</v>
      </c>
      <c r="I79" s="10">
        <f t="shared" si="14"/>
        <v>7.3381290249115549E-2</v>
      </c>
      <c r="J79" s="12">
        <f t="shared" si="15"/>
        <v>5.1020408642713067E-2</v>
      </c>
      <c r="K79" s="12">
        <f t="shared" si="16"/>
        <v>2.1275401907066005E-2</v>
      </c>
      <c r="L79" s="7">
        <f t="shared" si="10"/>
        <v>0.23999998211799797</v>
      </c>
      <c r="M79" s="7">
        <f t="shared" si="11"/>
        <v>0.4160000342738398</v>
      </c>
      <c r="N79" s="7">
        <f t="shared" si="12"/>
        <v>0.72270001392553729</v>
      </c>
      <c r="O79" s="7">
        <f t="shared" si="13"/>
        <v>0.81179991957923459</v>
      </c>
      <c r="P79" s="34">
        <f t="shared" si="17"/>
        <v>43535</v>
      </c>
    </row>
    <row r="80" spans="2:16" x14ac:dyDescent="0.35">
      <c r="B80" s="32">
        <v>43543</v>
      </c>
      <c r="C80" s="2">
        <v>21934513</v>
      </c>
      <c r="D80" s="2">
        <v>5757809</v>
      </c>
      <c r="E80" s="2">
        <v>2418280</v>
      </c>
      <c r="F80" s="2">
        <v>1835958</v>
      </c>
      <c r="G80" s="4">
        <v>707578</v>
      </c>
      <c r="H80" s="7">
        <f t="shared" si="9"/>
        <v>3.2258660130726403E-2</v>
      </c>
      <c r="I80" s="10">
        <f t="shared" si="14"/>
        <v>-0.45549226537958976</v>
      </c>
      <c r="J80" s="12">
        <f t="shared" si="15"/>
        <v>2.0201982617158221E-2</v>
      </c>
      <c r="K80" s="12">
        <f t="shared" si="16"/>
        <v>-0.46627457709544307</v>
      </c>
      <c r="L80" s="7">
        <f t="shared" si="10"/>
        <v>0.26249996979645729</v>
      </c>
      <c r="M80" s="7">
        <f t="shared" si="11"/>
        <v>0.42000003820897847</v>
      </c>
      <c r="N80" s="7">
        <f t="shared" si="12"/>
        <v>0.75919992722100005</v>
      </c>
      <c r="O80" s="7">
        <f t="shared" si="13"/>
        <v>0.38539988387533919</v>
      </c>
      <c r="P80" s="34">
        <f t="shared" si="17"/>
        <v>43536</v>
      </c>
    </row>
    <row r="81" spans="2:16" x14ac:dyDescent="0.35">
      <c r="B81" s="32">
        <v>43544</v>
      </c>
      <c r="C81" s="2">
        <v>21282993</v>
      </c>
      <c r="D81" s="2">
        <v>5427163</v>
      </c>
      <c r="E81" s="2">
        <v>2149156</v>
      </c>
      <c r="F81" s="2">
        <v>1600262</v>
      </c>
      <c r="G81" s="4">
        <v>1377825</v>
      </c>
      <c r="H81" s="7">
        <f t="shared" si="9"/>
        <v>6.4738310067573676E-2</v>
      </c>
      <c r="I81" s="10">
        <f t="shared" si="14"/>
        <v>0.11773844194404104</v>
      </c>
      <c r="J81" s="12">
        <f t="shared" si="15"/>
        <v>-2.0000009209230951E-2</v>
      </c>
      <c r="K81" s="12">
        <f t="shared" si="16"/>
        <v>0.14054944127308611</v>
      </c>
      <c r="L81" s="7">
        <f t="shared" si="10"/>
        <v>0.25499998989803735</v>
      </c>
      <c r="M81" s="7">
        <f t="shared" si="11"/>
        <v>0.39599989902643423</v>
      </c>
      <c r="N81" s="7">
        <f t="shared" si="12"/>
        <v>0.74460020584824926</v>
      </c>
      <c r="O81" s="7">
        <f t="shared" si="13"/>
        <v>0.86099963630955434</v>
      </c>
      <c r="P81" s="34">
        <f t="shared" si="17"/>
        <v>43537</v>
      </c>
    </row>
    <row r="82" spans="2:16" x14ac:dyDescent="0.35">
      <c r="B82" s="32">
        <v>43545</v>
      </c>
      <c r="C82" s="2">
        <v>21717340</v>
      </c>
      <c r="D82" s="2">
        <v>5429335</v>
      </c>
      <c r="E82" s="2">
        <v>2128299</v>
      </c>
      <c r="F82" s="2">
        <v>1475975</v>
      </c>
      <c r="G82" s="4">
        <v>1234506</v>
      </c>
      <c r="H82" s="7">
        <f t="shared" si="9"/>
        <v>5.6844254406847247E-2</v>
      </c>
      <c r="I82" s="10">
        <f t="shared" si="14"/>
        <v>-2.6704205453110585E-2</v>
      </c>
      <c r="J82" s="12">
        <f t="shared" si="15"/>
        <v>-4.7619047619047672E-2</v>
      </c>
      <c r="K82" s="12">
        <f t="shared" si="16"/>
        <v>2.1960584274233863E-2</v>
      </c>
      <c r="L82" s="7">
        <f t="shared" si="10"/>
        <v>0.25</v>
      </c>
      <c r="M82" s="7">
        <f t="shared" si="11"/>
        <v>0.39199994106092184</v>
      </c>
      <c r="N82" s="7">
        <f t="shared" si="12"/>
        <v>0.6934998324953402</v>
      </c>
      <c r="O82" s="7">
        <f t="shared" si="13"/>
        <v>0.83640034553430787</v>
      </c>
      <c r="P82" s="34">
        <f t="shared" si="17"/>
        <v>43538</v>
      </c>
    </row>
    <row r="83" spans="2:16" x14ac:dyDescent="0.35">
      <c r="B83" s="32">
        <v>43546</v>
      </c>
      <c r="C83" s="2">
        <v>21065820</v>
      </c>
      <c r="D83" s="2">
        <v>5529777</v>
      </c>
      <c r="E83" s="2">
        <v>2123434</v>
      </c>
      <c r="F83" s="2">
        <v>1612111</v>
      </c>
      <c r="G83" s="4">
        <v>1361589</v>
      </c>
      <c r="H83" s="7">
        <f t="shared" si="9"/>
        <v>6.4634986912448691E-2</v>
      </c>
      <c r="I83" s="10">
        <f t="shared" si="14"/>
        <v>0.15016750885693586</v>
      </c>
      <c r="J83" s="12">
        <f t="shared" si="15"/>
        <v>-2.0202029128424948E-2</v>
      </c>
      <c r="K83" s="12">
        <f t="shared" si="16"/>
        <v>0.17388231354858696</v>
      </c>
      <c r="L83" s="7">
        <f t="shared" si="10"/>
        <v>0.26249996439730333</v>
      </c>
      <c r="M83" s="7">
        <f t="shared" si="11"/>
        <v>0.38399993345120426</v>
      </c>
      <c r="N83" s="7">
        <f t="shared" si="12"/>
        <v>0.75919995629720538</v>
      </c>
      <c r="O83" s="7">
        <f t="shared" si="13"/>
        <v>0.84460003064305122</v>
      </c>
      <c r="P83" s="34">
        <f t="shared" si="17"/>
        <v>43539</v>
      </c>
    </row>
    <row r="84" spans="2:16" x14ac:dyDescent="0.35">
      <c r="B84" s="32">
        <v>43547</v>
      </c>
      <c r="C84" s="2">
        <v>44440853</v>
      </c>
      <c r="D84" s="2">
        <v>9612556</v>
      </c>
      <c r="E84" s="2">
        <v>3268269</v>
      </c>
      <c r="F84" s="2">
        <v>2289095</v>
      </c>
      <c r="G84" s="4">
        <v>1874769</v>
      </c>
      <c r="H84" s="7">
        <f t="shared" si="9"/>
        <v>4.2185711421875723E-2</v>
      </c>
      <c r="I84" s="10">
        <f t="shared" si="14"/>
        <v>3.2486296530253478E-2</v>
      </c>
      <c r="J84" s="12">
        <f t="shared" si="15"/>
        <v>4.2105262664225984E-2</v>
      </c>
      <c r="K84" s="12">
        <f t="shared" si="16"/>
        <v>-9.2303210420231485E-3</v>
      </c>
      <c r="L84" s="7">
        <f t="shared" si="10"/>
        <v>0.21629998866133376</v>
      </c>
      <c r="M84" s="7">
        <f t="shared" si="11"/>
        <v>0.33999999583877588</v>
      </c>
      <c r="N84" s="7">
        <f t="shared" si="12"/>
        <v>0.70039981409119012</v>
      </c>
      <c r="O84" s="7">
        <f t="shared" si="13"/>
        <v>0.8190000851865038</v>
      </c>
      <c r="P84" s="34">
        <f t="shared" si="17"/>
        <v>43540</v>
      </c>
    </row>
    <row r="85" spans="2:16" x14ac:dyDescent="0.35">
      <c r="B85" s="32">
        <v>43548</v>
      </c>
      <c r="C85" s="2">
        <v>45338648</v>
      </c>
      <c r="D85" s="2">
        <v>9425904</v>
      </c>
      <c r="E85" s="2">
        <v>3300951</v>
      </c>
      <c r="F85" s="2">
        <v>2289540</v>
      </c>
      <c r="G85" s="4">
        <v>1839416</v>
      </c>
      <c r="H85" s="7">
        <f t="shared" si="9"/>
        <v>4.05705966353474E-2</v>
      </c>
      <c r="I85" s="10">
        <f t="shared" si="14"/>
        <v>0.22259812803337153</v>
      </c>
      <c r="J85" s="12">
        <f t="shared" si="15"/>
        <v>6.3157893996339087E-2</v>
      </c>
      <c r="K85" s="12">
        <f t="shared" si="16"/>
        <v>0.14996853706998059</v>
      </c>
      <c r="L85" s="7">
        <f t="shared" si="10"/>
        <v>0.20789997972590626</v>
      </c>
      <c r="M85" s="7">
        <f t="shared" si="11"/>
        <v>0.35019993838256785</v>
      </c>
      <c r="N85" s="7">
        <f t="shared" si="12"/>
        <v>0.69360011705717539</v>
      </c>
      <c r="O85" s="7">
        <f t="shared" si="13"/>
        <v>0.80339980956873436</v>
      </c>
      <c r="P85" s="34">
        <f t="shared" si="17"/>
        <v>43541</v>
      </c>
    </row>
    <row r="86" spans="2:16" x14ac:dyDescent="0.35">
      <c r="B86" s="32">
        <v>43549</v>
      </c>
      <c r="C86" s="2">
        <v>22368860</v>
      </c>
      <c r="D86" s="2">
        <v>5536293</v>
      </c>
      <c r="E86" s="2">
        <v>2258807</v>
      </c>
      <c r="F86" s="2">
        <v>1632440</v>
      </c>
      <c r="G86" s="4">
        <v>1351986</v>
      </c>
      <c r="H86" s="7">
        <f t="shared" si="9"/>
        <v>6.044054100208951E-2</v>
      </c>
      <c r="I86" s="10">
        <f t="shared" si="14"/>
        <v>3.1850312992747876E-2</v>
      </c>
      <c r="J86" s="12">
        <f t="shared" si="15"/>
        <v>0</v>
      </c>
      <c r="K86" s="12">
        <f t="shared" si="16"/>
        <v>3.1850312992747876E-2</v>
      </c>
      <c r="L86" s="7">
        <f t="shared" si="10"/>
        <v>0.24750000670575076</v>
      </c>
      <c r="M86" s="7">
        <f t="shared" si="11"/>
        <v>0.40799990173930462</v>
      </c>
      <c r="N86" s="7">
        <f t="shared" si="12"/>
        <v>0.72270008017506582</v>
      </c>
      <c r="O86" s="7">
        <f t="shared" si="13"/>
        <v>0.82819950503540707</v>
      </c>
      <c r="P86" s="34">
        <f t="shared" si="17"/>
        <v>43542</v>
      </c>
    </row>
    <row r="87" spans="2:16" x14ac:dyDescent="0.35">
      <c r="B87" s="32">
        <v>43550</v>
      </c>
      <c r="C87" s="2">
        <v>20848646</v>
      </c>
      <c r="D87" s="2">
        <v>5107918</v>
      </c>
      <c r="E87" s="2">
        <v>2043167</v>
      </c>
      <c r="F87" s="2">
        <v>1476597</v>
      </c>
      <c r="G87" s="4">
        <v>1259241</v>
      </c>
      <c r="H87" s="7">
        <f t="shared" si="9"/>
        <v>6.0399174123825596E-2</v>
      </c>
      <c r="I87" s="10">
        <f t="shared" si="14"/>
        <v>0.77964973472889199</v>
      </c>
      <c r="J87" s="12">
        <f t="shared" si="15"/>
        <v>-4.9504951397826846E-2</v>
      </c>
      <c r="K87" s="12">
        <f t="shared" si="16"/>
        <v>0.87233982685769784</v>
      </c>
      <c r="L87" s="7">
        <f t="shared" si="10"/>
        <v>0.2449999870495187</v>
      </c>
      <c r="M87" s="7">
        <f t="shared" si="11"/>
        <v>0.39999996084510364</v>
      </c>
      <c r="N87" s="7">
        <f t="shared" si="12"/>
        <v>0.72270010234112048</v>
      </c>
      <c r="O87" s="7">
        <f t="shared" si="13"/>
        <v>0.85279937586220211</v>
      </c>
      <c r="P87" s="34">
        <f t="shared" si="17"/>
        <v>43543</v>
      </c>
    </row>
    <row r="88" spans="2:16" x14ac:dyDescent="0.35">
      <c r="B88" s="32">
        <v>43551</v>
      </c>
      <c r="C88" s="2">
        <v>20848646</v>
      </c>
      <c r="D88" s="2">
        <v>5212161</v>
      </c>
      <c r="E88" s="2">
        <v>2084864</v>
      </c>
      <c r="F88" s="2">
        <v>1476292</v>
      </c>
      <c r="G88" s="4">
        <v>1150032</v>
      </c>
      <c r="H88" s="7">
        <f t="shared" si="9"/>
        <v>5.5160992229423438E-2</v>
      </c>
      <c r="I88" s="10">
        <f t="shared" si="14"/>
        <v>-0.16532796254967064</v>
      </c>
      <c r="J88" s="12">
        <f t="shared" si="15"/>
        <v>-2.0408172854259776E-2</v>
      </c>
      <c r="K88" s="12">
        <f t="shared" si="16"/>
        <v>-0.14793895342886554</v>
      </c>
      <c r="L88" s="7">
        <f t="shared" si="10"/>
        <v>0.24999997601762725</v>
      </c>
      <c r="M88" s="7">
        <f t="shared" si="11"/>
        <v>0.39999992325639977</v>
      </c>
      <c r="N88" s="7">
        <f t="shared" si="12"/>
        <v>0.70809990483791752</v>
      </c>
      <c r="O88" s="7">
        <f t="shared" si="13"/>
        <v>0.77900036036231313</v>
      </c>
      <c r="P88" s="34">
        <f t="shared" si="17"/>
        <v>43544</v>
      </c>
    </row>
    <row r="89" spans="2:16" x14ac:dyDescent="0.35">
      <c r="B89" s="32">
        <v>43552</v>
      </c>
      <c r="C89" s="2">
        <v>21500167</v>
      </c>
      <c r="D89" s="2">
        <v>5267540</v>
      </c>
      <c r="E89" s="2">
        <v>2064876</v>
      </c>
      <c r="F89" s="2">
        <v>1552580</v>
      </c>
      <c r="G89" s="4">
        <v>1311309</v>
      </c>
      <c r="H89" s="7">
        <f t="shared" si="9"/>
        <v>6.0990642537799823E-2</v>
      </c>
      <c r="I89" s="10">
        <f t="shared" si="14"/>
        <v>6.221354938736634E-2</v>
      </c>
      <c r="J89" s="12">
        <f t="shared" si="15"/>
        <v>-9.9999815815380311E-3</v>
      </c>
      <c r="K89" s="12">
        <f t="shared" si="16"/>
        <v>7.2942959217582981E-2</v>
      </c>
      <c r="L89" s="7">
        <f t="shared" si="10"/>
        <v>0.24499995744219102</v>
      </c>
      <c r="M89" s="7">
        <f t="shared" si="11"/>
        <v>0.39200006074942001</v>
      </c>
      <c r="N89" s="7">
        <f t="shared" si="12"/>
        <v>0.75189987195357011</v>
      </c>
      <c r="O89" s="7">
        <f t="shared" si="13"/>
        <v>0.84459995620193484</v>
      </c>
      <c r="P89" s="34">
        <f t="shared" si="17"/>
        <v>43545</v>
      </c>
    </row>
    <row r="90" spans="2:16" x14ac:dyDescent="0.35">
      <c r="B90" s="32">
        <v>43553</v>
      </c>
      <c r="C90" s="2">
        <v>22803207</v>
      </c>
      <c r="D90" s="2">
        <v>5757809</v>
      </c>
      <c r="E90" s="2">
        <v>2234030</v>
      </c>
      <c r="F90" s="2">
        <v>1712384</v>
      </c>
      <c r="G90" s="4">
        <v>1390113</v>
      </c>
      <c r="H90" s="7">
        <f t="shared" si="9"/>
        <v>6.0961293733815598E-2</v>
      </c>
      <c r="I90" s="10">
        <f t="shared" si="14"/>
        <v>2.0949052908036059E-2</v>
      </c>
      <c r="J90" s="12">
        <f t="shared" si="15"/>
        <v>8.2474216527056665E-2</v>
      </c>
      <c r="K90" s="12">
        <f t="shared" si="16"/>
        <v>-5.6837532644808841E-2</v>
      </c>
      <c r="L90" s="7">
        <f t="shared" si="10"/>
        <v>0.25249996634245347</v>
      </c>
      <c r="M90" s="7">
        <f t="shared" si="11"/>
        <v>0.38800001875713486</v>
      </c>
      <c r="N90" s="7">
        <f t="shared" si="12"/>
        <v>0.76650000223810777</v>
      </c>
      <c r="O90" s="7">
        <f t="shared" si="13"/>
        <v>0.81179980658543882</v>
      </c>
      <c r="P90" s="34">
        <f t="shared" si="17"/>
        <v>43546</v>
      </c>
    </row>
    <row r="91" spans="2:16" x14ac:dyDescent="0.35">
      <c r="B91" s="32">
        <v>43554</v>
      </c>
      <c r="C91" s="2">
        <v>44889750</v>
      </c>
      <c r="D91" s="2">
        <v>9898190</v>
      </c>
      <c r="E91" s="2">
        <v>3399038</v>
      </c>
      <c r="F91" s="2">
        <v>2311346</v>
      </c>
      <c r="G91" s="4">
        <v>1748764</v>
      </c>
      <c r="H91" s="7">
        <f t="shared" si="9"/>
        <v>3.8956866545258102E-2</v>
      </c>
      <c r="I91" s="10">
        <f t="shared" si="14"/>
        <v>-6.7210947055343917E-2</v>
      </c>
      <c r="J91" s="12">
        <f t="shared" si="15"/>
        <v>1.0100998736455313E-2</v>
      </c>
      <c r="K91" s="12">
        <f t="shared" si="16"/>
        <v>-7.6538827195012704E-2</v>
      </c>
      <c r="L91" s="7">
        <f t="shared" si="10"/>
        <v>0.22050000278460005</v>
      </c>
      <c r="M91" s="7">
        <f t="shared" si="11"/>
        <v>0.34339995494125691</v>
      </c>
      <c r="N91" s="7">
        <f t="shared" si="12"/>
        <v>0.68000004707214212</v>
      </c>
      <c r="O91" s="7">
        <f t="shared" si="13"/>
        <v>0.75659983403609843</v>
      </c>
      <c r="P91" s="34">
        <f t="shared" si="17"/>
        <v>43547</v>
      </c>
    </row>
    <row r="92" spans="2:16" x14ac:dyDescent="0.35">
      <c r="B92" s="32">
        <v>43555</v>
      </c>
      <c r="C92" s="2">
        <v>42645263</v>
      </c>
      <c r="D92" s="2">
        <v>8597285</v>
      </c>
      <c r="E92" s="2">
        <v>2806153</v>
      </c>
      <c r="F92" s="2">
        <v>2003593</v>
      </c>
      <c r="G92" s="4">
        <v>1640943</v>
      </c>
      <c r="H92" s="7">
        <f t="shared" si="9"/>
        <v>3.8478904444791441E-2</v>
      </c>
      <c r="I92" s="10">
        <f t="shared" si="14"/>
        <v>-0.10790000739365102</v>
      </c>
      <c r="J92" s="12">
        <f t="shared" si="15"/>
        <v>-5.9405939938923624E-2</v>
      </c>
      <c r="K92" s="12">
        <f t="shared" si="16"/>
        <v>-5.1556850626484518E-2</v>
      </c>
      <c r="L92" s="7">
        <f t="shared" si="10"/>
        <v>0.20159999951225532</v>
      </c>
      <c r="M92" s="7">
        <f t="shared" si="11"/>
        <v>0.32639990415578873</v>
      </c>
      <c r="N92" s="7">
        <f t="shared" si="12"/>
        <v>0.71399991376093885</v>
      </c>
      <c r="O92" s="7">
        <f t="shared" si="13"/>
        <v>0.81900016620141913</v>
      </c>
      <c r="P92" s="34">
        <f t="shared" si="17"/>
        <v>43548</v>
      </c>
    </row>
    <row r="93" spans="2:16" x14ac:dyDescent="0.35">
      <c r="B93" s="32">
        <v>43556</v>
      </c>
      <c r="C93" s="2">
        <v>21065820</v>
      </c>
      <c r="D93" s="2">
        <v>5424448</v>
      </c>
      <c r="E93" s="2">
        <v>2278268</v>
      </c>
      <c r="F93" s="2">
        <v>1629873</v>
      </c>
      <c r="G93" s="4">
        <v>1363225</v>
      </c>
      <c r="H93" s="7">
        <f t="shared" si="9"/>
        <v>6.4712648261496586E-2</v>
      </c>
      <c r="I93" s="10">
        <f t="shared" si="14"/>
        <v>8.3129559033894296E-3</v>
      </c>
      <c r="J93" s="12">
        <f t="shared" si="15"/>
        <v>-5.8252409823299045E-2</v>
      </c>
      <c r="K93" s="12">
        <f t="shared" si="16"/>
        <v>7.068280972632901E-2</v>
      </c>
      <c r="L93" s="7">
        <f t="shared" si="10"/>
        <v>0.25749996914432954</v>
      </c>
      <c r="M93" s="7">
        <f t="shared" si="11"/>
        <v>0.41999997050391119</v>
      </c>
      <c r="N93" s="7">
        <f t="shared" si="12"/>
        <v>0.71540003195409851</v>
      </c>
      <c r="O93" s="7">
        <f t="shared" si="13"/>
        <v>0.8363995231530309</v>
      </c>
      <c r="P93" s="34">
        <f t="shared" si="17"/>
        <v>43549</v>
      </c>
    </row>
    <row r="94" spans="2:16" x14ac:dyDescent="0.35">
      <c r="B94" s="32">
        <v>43557</v>
      </c>
      <c r="C94" s="2">
        <v>22803207</v>
      </c>
      <c r="D94" s="2">
        <v>5700801</v>
      </c>
      <c r="E94" s="2">
        <v>2257517</v>
      </c>
      <c r="F94" s="2">
        <v>1565588</v>
      </c>
      <c r="G94" s="4">
        <v>1309458</v>
      </c>
      <c r="H94" s="7">
        <f t="shared" si="9"/>
        <v>5.7424291241139895E-2</v>
      </c>
      <c r="I94" s="10">
        <f t="shared" si="14"/>
        <v>3.9878784124722788E-2</v>
      </c>
      <c r="J94" s="12">
        <f t="shared" si="15"/>
        <v>9.3750020984576077E-2</v>
      </c>
      <c r="K94" s="12">
        <f t="shared" si="16"/>
        <v>-4.9253701326889554E-2</v>
      </c>
      <c r="L94" s="7">
        <f t="shared" si="10"/>
        <v>0.24999996710988942</v>
      </c>
      <c r="M94" s="7">
        <f t="shared" si="11"/>
        <v>0.39599996561886652</v>
      </c>
      <c r="N94" s="7">
        <f t="shared" si="12"/>
        <v>0.69349998250290035</v>
      </c>
      <c r="O94" s="7">
        <f t="shared" si="13"/>
        <v>0.83640012570356947</v>
      </c>
      <c r="P94" s="34">
        <f t="shared" si="17"/>
        <v>43550</v>
      </c>
    </row>
    <row r="95" spans="2:16" x14ac:dyDescent="0.35">
      <c r="B95" s="32">
        <v>43558</v>
      </c>
      <c r="C95" s="2">
        <v>22368860</v>
      </c>
      <c r="D95" s="2">
        <v>5536293</v>
      </c>
      <c r="E95" s="2">
        <v>2303097</v>
      </c>
      <c r="F95" s="2">
        <v>1597198</v>
      </c>
      <c r="G95" s="4">
        <v>1335896</v>
      </c>
      <c r="H95" s="7">
        <f t="shared" si="9"/>
        <v>5.9721237470304701E-2</v>
      </c>
      <c r="I95" s="10">
        <f t="shared" si="14"/>
        <v>0.16161637241398497</v>
      </c>
      <c r="J95" s="12">
        <f t="shared" si="15"/>
        <v>7.2916677658587448E-2</v>
      </c>
      <c r="K95" s="12">
        <f t="shared" si="16"/>
        <v>8.267155931340886E-2</v>
      </c>
      <c r="L95" s="7">
        <f t="shared" si="10"/>
        <v>0.24750000670575076</v>
      </c>
      <c r="M95" s="7">
        <f t="shared" si="11"/>
        <v>0.41599983960386488</v>
      </c>
      <c r="N95" s="7">
        <f t="shared" si="12"/>
        <v>0.69350010008262786</v>
      </c>
      <c r="O95" s="7">
        <f t="shared" si="13"/>
        <v>0.83639974505352499</v>
      </c>
      <c r="P95" s="34">
        <f t="shared" si="17"/>
        <v>43551</v>
      </c>
    </row>
    <row r="96" spans="2:16" x14ac:dyDescent="0.35">
      <c r="B96" s="32">
        <v>43559</v>
      </c>
      <c r="C96" s="2">
        <v>22151687</v>
      </c>
      <c r="D96" s="2">
        <v>5814817</v>
      </c>
      <c r="E96" s="2">
        <v>1162963</v>
      </c>
      <c r="F96" s="2">
        <v>806515</v>
      </c>
      <c r="G96" s="4">
        <v>628275</v>
      </c>
      <c r="H96" s="7">
        <f t="shared" si="9"/>
        <v>2.8362399667348135E-2</v>
      </c>
      <c r="I96" s="10">
        <f t="shared" si="14"/>
        <v>-0.52087951809985289</v>
      </c>
      <c r="J96" s="12">
        <f t="shared" si="15"/>
        <v>3.0303020437004058E-2</v>
      </c>
      <c r="K96" s="12">
        <f t="shared" si="16"/>
        <v>-0.53497129252622422</v>
      </c>
      <c r="L96" s="7">
        <f t="shared" si="10"/>
        <v>0.26249996219249577</v>
      </c>
      <c r="M96" s="7">
        <f t="shared" si="11"/>
        <v>0.19999993121021695</v>
      </c>
      <c r="N96" s="7">
        <f t="shared" si="12"/>
        <v>0.69350013714967718</v>
      </c>
      <c r="O96" s="7">
        <f t="shared" si="13"/>
        <v>0.77899977061802939</v>
      </c>
      <c r="P96" s="34">
        <f t="shared" si="17"/>
        <v>43552</v>
      </c>
    </row>
    <row r="97" spans="2:16" x14ac:dyDescent="0.35">
      <c r="B97" s="32">
        <v>43560</v>
      </c>
      <c r="C97" s="2">
        <v>22586034</v>
      </c>
      <c r="D97" s="2">
        <v>5928833</v>
      </c>
      <c r="E97" s="2">
        <v>2418964</v>
      </c>
      <c r="F97" s="2">
        <v>1854136</v>
      </c>
      <c r="G97" s="4">
        <v>1566003</v>
      </c>
      <c r="H97" s="7">
        <f t="shared" si="9"/>
        <v>6.9335014726357003E-2</v>
      </c>
      <c r="I97" s="10">
        <f t="shared" si="14"/>
        <v>0.12652928215188264</v>
      </c>
      <c r="J97" s="12">
        <f t="shared" si="15"/>
        <v>-9.5237919824172623E-3</v>
      </c>
      <c r="K97" s="12">
        <f t="shared" si="16"/>
        <v>0.13736127433753009</v>
      </c>
      <c r="L97" s="7">
        <f t="shared" si="10"/>
        <v>0.26249995904548801</v>
      </c>
      <c r="M97" s="7">
        <f t="shared" si="11"/>
        <v>0.40800002293874699</v>
      </c>
      <c r="N97" s="7">
        <f t="shared" si="12"/>
        <v>0.76650003885961093</v>
      </c>
      <c r="O97" s="7">
        <f t="shared" si="13"/>
        <v>0.84459985675268701</v>
      </c>
      <c r="P97" s="34">
        <f t="shared" si="17"/>
        <v>43553</v>
      </c>
    </row>
    <row r="98" spans="2:16" x14ac:dyDescent="0.35">
      <c r="B98" s="32">
        <v>43561</v>
      </c>
      <c r="C98" s="2">
        <v>46685340</v>
      </c>
      <c r="D98" s="2">
        <v>9999999</v>
      </c>
      <c r="E98" s="2">
        <v>3434000</v>
      </c>
      <c r="F98" s="2">
        <v>2288417</v>
      </c>
      <c r="G98" s="4">
        <v>1856364</v>
      </c>
      <c r="H98" s="7">
        <f t="shared" si="9"/>
        <v>3.9763317563929063E-2</v>
      </c>
      <c r="I98" s="10">
        <f t="shared" si="14"/>
        <v>6.1529171460528609E-2</v>
      </c>
      <c r="J98" s="12">
        <f t="shared" si="15"/>
        <v>4.0000000000000036E-2</v>
      </c>
      <c r="K98" s="12">
        <f t="shared" si="16"/>
        <v>2.0701126404354619E-2</v>
      </c>
      <c r="L98" s="7">
        <f t="shared" si="10"/>
        <v>0.2141999822642397</v>
      </c>
      <c r="M98" s="7">
        <f t="shared" si="11"/>
        <v>0.34340003434000343</v>
      </c>
      <c r="N98" s="7">
        <f t="shared" si="12"/>
        <v>0.66639982527664532</v>
      </c>
      <c r="O98" s="7">
        <f t="shared" si="13"/>
        <v>0.81120005663303496</v>
      </c>
      <c r="P98" s="34">
        <f t="shared" si="17"/>
        <v>43554</v>
      </c>
    </row>
    <row r="99" spans="2:16" x14ac:dyDescent="0.35">
      <c r="B99" s="32">
        <v>43562</v>
      </c>
      <c r="C99" s="2">
        <v>43094160</v>
      </c>
      <c r="D99" s="2">
        <v>8687782</v>
      </c>
      <c r="E99" s="2">
        <v>2983384</v>
      </c>
      <c r="F99" s="2">
        <v>1947553</v>
      </c>
      <c r="G99" s="4">
        <v>1503900</v>
      </c>
      <c r="H99" s="7">
        <f t="shared" si="9"/>
        <v>3.4898000100245602E-2</v>
      </c>
      <c r="I99" s="10">
        <f t="shared" si="14"/>
        <v>-8.3514783877319365E-2</v>
      </c>
      <c r="J99" s="12">
        <f t="shared" si="15"/>
        <v>1.0526303941424953E-2</v>
      </c>
      <c r="K99" s="12">
        <f t="shared" si="16"/>
        <v>-9.306149424507737E-2</v>
      </c>
      <c r="L99" s="7">
        <f t="shared" si="10"/>
        <v>0.20159998477751973</v>
      </c>
      <c r="M99" s="7">
        <f t="shared" si="11"/>
        <v>0.3433999610027047</v>
      </c>
      <c r="N99" s="7">
        <f t="shared" si="12"/>
        <v>0.6527999747937242</v>
      </c>
      <c r="O99" s="7">
        <f t="shared" si="13"/>
        <v>0.77219978095589692</v>
      </c>
      <c r="P99" s="34">
        <f t="shared" si="17"/>
        <v>43555</v>
      </c>
    </row>
    <row r="100" spans="2:16" x14ac:dyDescent="0.35">
      <c r="B100" s="32">
        <v>43563</v>
      </c>
      <c r="C100" s="2">
        <v>21500167</v>
      </c>
      <c r="D100" s="2">
        <v>5536293</v>
      </c>
      <c r="E100" s="2">
        <v>2170226</v>
      </c>
      <c r="F100" s="2">
        <v>1520894</v>
      </c>
      <c r="G100" s="4">
        <v>1259605</v>
      </c>
      <c r="H100" s="7">
        <f t="shared" si="9"/>
        <v>5.8585824007785614E-2</v>
      </c>
      <c r="I100" s="10">
        <f t="shared" si="14"/>
        <v>-7.6010929963872487E-2</v>
      </c>
      <c r="J100" s="12">
        <f t="shared" si="15"/>
        <v>2.0618565999329652E-2</v>
      </c>
      <c r="K100" s="12">
        <f t="shared" si="16"/>
        <v>-9.46773840710885E-2</v>
      </c>
      <c r="L100" s="7">
        <f t="shared" si="10"/>
        <v>0.25749999988372185</v>
      </c>
      <c r="M100" s="7">
        <f t="shared" si="11"/>
        <v>0.39199984538390581</v>
      </c>
      <c r="N100" s="7">
        <f t="shared" si="12"/>
        <v>0.70079982453440337</v>
      </c>
      <c r="O100" s="7">
        <f t="shared" si="13"/>
        <v>0.82820038740372437</v>
      </c>
      <c r="P100" s="34">
        <f t="shared" si="17"/>
        <v>43556</v>
      </c>
    </row>
    <row r="101" spans="2:16" x14ac:dyDescent="0.35">
      <c r="B101" s="32">
        <v>43564</v>
      </c>
      <c r="C101" s="2">
        <v>21717340</v>
      </c>
      <c r="D101" s="2">
        <v>5592215</v>
      </c>
      <c r="E101" s="2">
        <v>2214517</v>
      </c>
      <c r="F101" s="2">
        <v>1535767</v>
      </c>
      <c r="G101" s="4">
        <v>1322295</v>
      </c>
      <c r="H101" s="7">
        <f t="shared" si="9"/>
        <v>6.088660029266936E-2</v>
      </c>
      <c r="I101" s="10">
        <f t="shared" si="14"/>
        <v>9.8032926600166714E-3</v>
      </c>
      <c r="J101" s="12">
        <f t="shared" si="15"/>
        <v>-4.7619047619047672E-2</v>
      </c>
      <c r="K101" s="12">
        <f t="shared" si="16"/>
        <v>6.0293457293017383E-2</v>
      </c>
      <c r="L101" s="7">
        <f t="shared" si="10"/>
        <v>0.25749999769769227</v>
      </c>
      <c r="M101" s="7">
        <f t="shared" si="11"/>
        <v>0.39599997496519718</v>
      </c>
      <c r="N101" s="7">
        <f t="shared" si="12"/>
        <v>0.69349975638028516</v>
      </c>
      <c r="O101" s="7">
        <f t="shared" si="13"/>
        <v>0.86099974800864976</v>
      </c>
      <c r="P101" s="34">
        <f t="shared" si="17"/>
        <v>43557</v>
      </c>
    </row>
    <row r="102" spans="2:16" x14ac:dyDescent="0.35">
      <c r="B102" s="32">
        <v>43565</v>
      </c>
      <c r="C102" s="2">
        <v>21500167</v>
      </c>
      <c r="D102" s="2">
        <v>5375041</v>
      </c>
      <c r="E102" s="2">
        <v>2064016</v>
      </c>
      <c r="F102" s="2">
        <v>1521799</v>
      </c>
      <c r="G102" s="4">
        <v>1210438</v>
      </c>
      <c r="H102" s="7">
        <f t="shared" si="9"/>
        <v>5.6299004561220382E-2</v>
      </c>
      <c r="I102" s="10">
        <f t="shared" si="14"/>
        <v>-9.3912999215507775E-2</v>
      </c>
      <c r="J102" s="12">
        <f t="shared" si="15"/>
        <v>-3.8834924980530983E-2</v>
      </c>
      <c r="K102" s="12">
        <f t="shared" si="16"/>
        <v>-5.7303449393291017E-2</v>
      </c>
      <c r="L102" s="7">
        <f t="shared" si="10"/>
        <v>0.24999996511655004</v>
      </c>
      <c r="M102" s="7">
        <f t="shared" si="11"/>
        <v>0.38400004762754369</v>
      </c>
      <c r="N102" s="7">
        <f t="shared" si="12"/>
        <v>0.73730000155037556</v>
      </c>
      <c r="O102" s="7">
        <f t="shared" si="13"/>
        <v>0.79539939242961788</v>
      </c>
      <c r="P102" s="34">
        <f t="shared" si="17"/>
        <v>43558</v>
      </c>
    </row>
    <row r="103" spans="2:16" x14ac:dyDescent="0.35">
      <c r="B103" s="32">
        <v>43566</v>
      </c>
      <c r="C103" s="2">
        <v>20631473</v>
      </c>
      <c r="D103" s="2">
        <v>5106289</v>
      </c>
      <c r="E103" s="2">
        <v>1981240</v>
      </c>
      <c r="F103" s="2">
        <v>1504157</v>
      </c>
      <c r="G103" s="4">
        <v>1208741</v>
      </c>
      <c r="H103" s="7">
        <f t="shared" si="9"/>
        <v>5.8587237081908793E-2</v>
      </c>
      <c r="I103" s="10">
        <f t="shared" si="14"/>
        <v>0.9239043412518404</v>
      </c>
      <c r="J103" s="12">
        <f t="shared" si="15"/>
        <v>-6.8627459389436152E-2</v>
      </c>
      <c r="K103" s="12">
        <f t="shared" si="16"/>
        <v>1.0656657324153227</v>
      </c>
      <c r="L103" s="7">
        <f t="shared" si="10"/>
        <v>0.24749997249348119</v>
      </c>
      <c r="M103" s="7">
        <f t="shared" si="11"/>
        <v>0.38799997414952425</v>
      </c>
      <c r="N103" s="7">
        <f t="shared" si="12"/>
        <v>0.75919979406836124</v>
      </c>
      <c r="O103" s="7">
        <f t="shared" si="13"/>
        <v>0.80360028906556957</v>
      </c>
      <c r="P103" s="34">
        <f t="shared" si="17"/>
        <v>43559</v>
      </c>
    </row>
    <row r="104" spans="2:16" x14ac:dyDescent="0.35">
      <c r="B104" s="32">
        <v>43567</v>
      </c>
      <c r="C104" s="2">
        <v>20631473</v>
      </c>
      <c r="D104" s="2">
        <v>5054710</v>
      </c>
      <c r="E104" s="2">
        <v>1920790</v>
      </c>
      <c r="F104" s="2">
        <v>1402176</v>
      </c>
      <c r="G104" s="4">
        <v>1138287</v>
      </c>
      <c r="H104" s="7">
        <f t="shared" si="9"/>
        <v>5.5172357300906243E-2</v>
      </c>
      <c r="I104" s="10">
        <f t="shared" si="14"/>
        <v>-0.27312591355188975</v>
      </c>
      <c r="J104" s="12">
        <f t="shared" si="15"/>
        <v>-8.6538477715919493E-2</v>
      </c>
      <c r="K104" s="12">
        <f t="shared" si="16"/>
        <v>-0.20426414390111858</v>
      </c>
      <c r="L104" s="7">
        <f t="shared" si="10"/>
        <v>0.24499995710437156</v>
      </c>
      <c r="M104" s="7">
        <f t="shared" si="11"/>
        <v>0.38000003956705725</v>
      </c>
      <c r="N104" s="7">
        <f t="shared" si="12"/>
        <v>0.72999963556661585</v>
      </c>
      <c r="O104" s="7">
        <f t="shared" si="13"/>
        <v>0.8118003731343284</v>
      </c>
      <c r="P104" s="34">
        <f t="shared" si="17"/>
        <v>43560</v>
      </c>
    </row>
    <row r="105" spans="2:16" x14ac:dyDescent="0.35">
      <c r="B105" s="32">
        <v>43568</v>
      </c>
      <c r="C105" s="2">
        <v>43094160</v>
      </c>
      <c r="D105" s="2">
        <v>9140271</v>
      </c>
      <c r="E105" s="2">
        <v>3107692</v>
      </c>
      <c r="F105" s="2">
        <v>2113230</v>
      </c>
      <c r="G105" s="4">
        <v>1598870</v>
      </c>
      <c r="H105" s="7">
        <f t="shared" si="9"/>
        <v>3.7101778988150598E-2</v>
      </c>
      <c r="I105" s="10">
        <f t="shared" si="14"/>
        <v>-0.13870878771620221</v>
      </c>
      <c r="J105" s="12">
        <f t="shared" si="15"/>
        <v>-7.6923076923076872E-2</v>
      </c>
      <c r="K105" s="12">
        <f t="shared" si="16"/>
        <v>-6.6934520025885735E-2</v>
      </c>
      <c r="L105" s="7">
        <f t="shared" si="10"/>
        <v>0.21209999220311987</v>
      </c>
      <c r="M105" s="7">
        <f t="shared" si="11"/>
        <v>0.3399999846831675</v>
      </c>
      <c r="N105" s="7">
        <f t="shared" si="12"/>
        <v>0.67999981980196234</v>
      </c>
      <c r="O105" s="7">
        <f t="shared" si="13"/>
        <v>0.75660008612408491</v>
      </c>
      <c r="P105" s="34">
        <f t="shared" si="17"/>
        <v>43561</v>
      </c>
    </row>
    <row r="106" spans="2:16" x14ac:dyDescent="0.35">
      <c r="B106" s="32">
        <v>43569</v>
      </c>
      <c r="C106" s="2">
        <v>46685340</v>
      </c>
      <c r="D106" s="2">
        <v>9803921</v>
      </c>
      <c r="E106" s="2">
        <v>3466666</v>
      </c>
      <c r="F106" s="2">
        <v>2357333</v>
      </c>
      <c r="G106" s="4">
        <v>1930656</v>
      </c>
      <c r="H106" s="7">
        <f t="shared" si="9"/>
        <v>4.1354652231300019E-2</v>
      </c>
      <c r="I106" s="10">
        <f t="shared" si="14"/>
        <v>0.28376620785956508</v>
      </c>
      <c r="J106" s="12">
        <f t="shared" si="15"/>
        <v>8.3333333333333259E-2</v>
      </c>
      <c r="K106" s="12">
        <f t="shared" si="16"/>
        <v>0.18501496110113713</v>
      </c>
      <c r="L106" s="7">
        <f t="shared" si="10"/>
        <v>0.20999999143199985</v>
      </c>
      <c r="M106" s="7">
        <f t="shared" si="11"/>
        <v>0.35359995250879722</v>
      </c>
      <c r="N106" s="7">
        <f t="shared" si="12"/>
        <v>0.68000003461539127</v>
      </c>
      <c r="O106" s="7">
        <f t="shared" si="13"/>
        <v>0.81900011580883991</v>
      </c>
      <c r="P106" s="34">
        <f t="shared" si="17"/>
        <v>43562</v>
      </c>
    </row>
    <row r="107" spans="2:16" x14ac:dyDescent="0.35">
      <c r="B107" s="32">
        <v>43570</v>
      </c>
      <c r="C107" s="2">
        <v>21065820</v>
      </c>
      <c r="D107" s="2">
        <v>5477113</v>
      </c>
      <c r="E107" s="2">
        <v>2256570</v>
      </c>
      <c r="F107" s="2">
        <v>1729661</v>
      </c>
      <c r="G107" s="4">
        <v>1418322</v>
      </c>
      <c r="H107" s="7">
        <f t="shared" si="9"/>
        <v>6.732811730091684E-2</v>
      </c>
      <c r="I107" s="10">
        <f t="shared" si="14"/>
        <v>0.12600537470079898</v>
      </c>
      <c r="J107" s="12">
        <f t="shared" si="15"/>
        <v>-2.0202029128424948E-2</v>
      </c>
      <c r="K107" s="12">
        <f t="shared" si="16"/>
        <v>0.14922199083466747</v>
      </c>
      <c r="L107" s="7">
        <f t="shared" si="10"/>
        <v>0.25999999050594758</v>
      </c>
      <c r="M107" s="7">
        <f t="shared" si="11"/>
        <v>0.41199989848666624</v>
      </c>
      <c r="N107" s="7">
        <f t="shared" si="12"/>
        <v>0.76650004209929223</v>
      </c>
      <c r="O107" s="7">
        <f t="shared" si="13"/>
        <v>0.81999998843704058</v>
      </c>
      <c r="P107" s="34">
        <f t="shared" si="17"/>
        <v>43563</v>
      </c>
    </row>
    <row r="108" spans="2:16" x14ac:dyDescent="0.35">
      <c r="B108" s="32">
        <v>43571</v>
      </c>
      <c r="C108" s="2">
        <v>22586034</v>
      </c>
      <c r="D108" s="2">
        <v>5872368</v>
      </c>
      <c r="E108" s="2">
        <v>2254989</v>
      </c>
      <c r="F108" s="2">
        <v>1596758</v>
      </c>
      <c r="G108" s="4">
        <v>1296248</v>
      </c>
      <c r="H108" s="7">
        <f t="shared" si="9"/>
        <v>5.7391572154721807E-2</v>
      </c>
      <c r="I108" s="10">
        <f t="shared" si="14"/>
        <v>-1.9698327529031001E-2</v>
      </c>
      <c r="J108" s="12">
        <f t="shared" si="15"/>
        <v>4.0000018418461902E-2</v>
      </c>
      <c r="K108" s="12">
        <f t="shared" si="16"/>
        <v>-5.7402254702145883E-2</v>
      </c>
      <c r="L108" s="7">
        <f t="shared" si="10"/>
        <v>0.25999996280887561</v>
      </c>
      <c r="M108" s="7">
        <f t="shared" si="11"/>
        <v>0.3839999468698147</v>
      </c>
      <c r="N108" s="7">
        <f t="shared" si="12"/>
        <v>0.70810012820461654</v>
      </c>
      <c r="O108" s="7">
        <f t="shared" si="13"/>
        <v>0.81179990956675963</v>
      </c>
      <c r="P108" s="34">
        <f t="shared" si="17"/>
        <v>43564</v>
      </c>
    </row>
    <row r="109" spans="2:16" x14ac:dyDescent="0.35">
      <c r="B109" s="32">
        <v>43572</v>
      </c>
      <c r="C109" s="2">
        <v>21934513</v>
      </c>
      <c r="D109" s="2">
        <v>5319119</v>
      </c>
      <c r="E109" s="2">
        <v>2191477</v>
      </c>
      <c r="F109" s="2">
        <v>1551785</v>
      </c>
      <c r="G109" s="4">
        <v>1336086</v>
      </c>
      <c r="H109" s="7">
        <f t="shared" si="9"/>
        <v>6.0912498946295274E-2</v>
      </c>
      <c r="I109" s="10">
        <f t="shared" si="14"/>
        <v>0.10380374707337348</v>
      </c>
      <c r="J109" s="12">
        <f t="shared" si="15"/>
        <v>2.0201982617158221E-2</v>
      </c>
      <c r="K109" s="12">
        <f t="shared" si="16"/>
        <v>8.1946286990884687E-2</v>
      </c>
      <c r="L109" s="7">
        <f t="shared" si="10"/>
        <v>0.24249998164992312</v>
      </c>
      <c r="M109" s="7">
        <f t="shared" si="11"/>
        <v>0.41199999473597038</v>
      </c>
      <c r="N109" s="7">
        <f t="shared" si="12"/>
        <v>0.70810006219549648</v>
      </c>
      <c r="O109" s="7">
        <f t="shared" si="13"/>
        <v>0.86099942968903553</v>
      </c>
      <c r="P109" s="34">
        <f t="shared" si="17"/>
        <v>43565</v>
      </c>
    </row>
    <row r="110" spans="2:16" x14ac:dyDescent="0.35">
      <c r="B110" s="32">
        <v>43573</v>
      </c>
      <c r="C110" s="2">
        <v>22803207</v>
      </c>
      <c r="D110" s="2">
        <v>5415761</v>
      </c>
      <c r="E110" s="2">
        <v>3639391</v>
      </c>
      <c r="F110" s="2">
        <v>2656756</v>
      </c>
      <c r="G110" s="4">
        <v>2091398</v>
      </c>
      <c r="H110" s="7">
        <f t="shared" si="9"/>
        <v>9.1715082005789803E-2</v>
      </c>
      <c r="I110" s="10">
        <f t="shared" si="14"/>
        <v>0.7302283946685022</v>
      </c>
      <c r="J110" s="12">
        <f t="shared" si="15"/>
        <v>0.10526315789473695</v>
      </c>
      <c r="K110" s="12">
        <f t="shared" si="16"/>
        <v>0.56544473803340667</v>
      </c>
      <c r="L110" s="7">
        <f t="shared" si="10"/>
        <v>0.23749997094706898</v>
      </c>
      <c r="M110" s="7">
        <f t="shared" si="11"/>
        <v>0.67199992761866711</v>
      </c>
      <c r="N110" s="7">
        <f t="shared" si="12"/>
        <v>0.73000015661961026</v>
      </c>
      <c r="O110" s="7">
        <f t="shared" si="13"/>
        <v>0.78719987834787986</v>
      </c>
      <c r="P110" s="34">
        <f t="shared" si="17"/>
        <v>43566</v>
      </c>
    </row>
    <row r="111" spans="2:16" x14ac:dyDescent="0.35">
      <c r="B111" s="32">
        <v>43574</v>
      </c>
      <c r="C111" s="2">
        <v>22151687</v>
      </c>
      <c r="D111" s="2">
        <v>5537921</v>
      </c>
      <c r="E111" s="2">
        <v>2281623</v>
      </c>
      <c r="F111" s="2">
        <v>1748864</v>
      </c>
      <c r="G111" s="4">
        <v>1419728</v>
      </c>
      <c r="H111" s="7">
        <f t="shared" si="9"/>
        <v>6.409119088762856E-2</v>
      </c>
      <c r="I111" s="10">
        <f t="shared" si="14"/>
        <v>0.2472495952251057</v>
      </c>
      <c r="J111" s="12">
        <f t="shared" si="15"/>
        <v>7.3684220220243013E-2</v>
      </c>
      <c r="K111" s="12">
        <f t="shared" si="16"/>
        <v>0.16165402428030418</v>
      </c>
      <c r="L111" s="7">
        <f t="shared" si="10"/>
        <v>0.24999996614253353</v>
      </c>
      <c r="M111" s="7">
        <f t="shared" si="11"/>
        <v>0.41199991838092309</v>
      </c>
      <c r="N111" s="7">
        <f t="shared" si="12"/>
        <v>0.76649998707060718</v>
      </c>
      <c r="O111" s="7">
        <f t="shared" si="13"/>
        <v>0.81180011710458899</v>
      </c>
      <c r="P111" s="34">
        <f t="shared" si="17"/>
        <v>43567</v>
      </c>
    </row>
    <row r="112" spans="2:16" x14ac:dyDescent="0.35">
      <c r="B112" s="32">
        <v>43575</v>
      </c>
      <c r="C112" s="2">
        <v>44440853</v>
      </c>
      <c r="D112" s="2">
        <v>9612556</v>
      </c>
      <c r="E112" s="2">
        <v>3300951</v>
      </c>
      <c r="F112" s="2">
        <v>2132414</v>
      </c>
      <c r="G112" s="4">
        <v>1596752</v>
      </c>
      <c r="H112" s="7">
        <f t="shared" si="9"/>
        <v>3.5929823399204329E-2</v>
      </c>
      <c r="I112" s="10">
        <f t="shared" si="14"/>
        <v>-1.3246855591761975E-3</v>
      </c>
      <c r="J112" s="12">
        <f t="shared" si="15"/>
        <v>3.1250011602500294E-2</v>
      </c>
      <c r="K112" s="12">
        <f t="shared" si="16"/>
        <v>-3.1587584771085031E-2</v>
      </c>
      <c r="L112" s="7">
        <f t="shared" si="10"/>
        <v>0.21629998866133376</v>
      </c>
      <c r="M112" s="7">
        <f t="shared" si="11"/>
        <v>0.34339992401604735</v>
      </c>
      <c r="N112" s="7">
        <f t="shared" si="12"/>
        <v>0.64599989518172185</v>
      </c>
      <c r="O112" s="7">
        <f t="shared" si="13"/>
        <v>0.74880018608018895</v>
      </c>
      <c r="P112" s="34">
        <f t="shared" si="17"/>
        <v>43568</v>
      </c>
    </row>
    <row r="113" spans="2:16" x14ac:dyDescent="0.35">
      <c r="B113" s="32">
        <v>43576</v>
      </c>
      <c r="C113" s="2">
        <v>46685340</v>
      </c>
      <c r="D113" s="2">
        <v>10098039</v>
      </c>
      <c r="E113" s="2">
        <v>3536333</v>
      </c>
      <c r="F113" s="2">
        <v>2356612</v>
      </c>
      <c r="G113" s="4">
        <v>1930065</v>
      </c>
      <c r="H113" s="7">
        <f t="shared" si="9"/>
        <v>4.1341993011082281E-2</v>
      </c>
      <c r="I113" s="10">
        <f t="shared" si="14"/>
        <v>-3.0611356968823777E-4</v>
      </c>
      <c r="J113" s="12">
        <f t="shared" si="15"/>
        <v>0</v>
      </c>
      <c r="K113" s="12">
        <f t="shared" si="16"/>
        <v>-3.0611356968823777E-4</v>
      </c>
      <c r="L113" s="7">
        <f t="shared" si="10"/>
        <v>0.21629999910035999</v>
      </c>
      <c r="M113" s="7">
        <f t="shared" si="11"/>
        <v>0.35019997447029072</v>
      </c>
      <c r="N113" s="7">
        <f t="shared" si="12"/>
        <v>0.66639991199923765</v>
      </c>
      <c r="O113" s="7">
        <f t="shared" si="13"/>
        <v>0.81899990325093819</v>
      </c>
      <c r="P113" s="34">
        <f t="shared" si="17"/>
        <v>43569</v>
      </c>
    </row>
    <row r="114" spans="2:16" x14ac:dyDescent="0.35">
      <c r="B114" s="32">
        <v>43577</v>
      </c>
      <c r="C114" s="2">
        <v>20848646</v>
      </c>
      <c r="D114" s="2">
        <v>5368526</v>
      </c>
      <c r="E114" s="2">
        <v>2211832</v>
      </c>
      <c r="F114" s="2">
        <v>1695369</v>
      </c>
      <c r="G114" s="4">
        <v>1459713</v>
      </c>
      <c r="H114" s="7">
        <f t="shared" si="9"/>
        <v>7.0014762589378707E-2</v>
      </c>
      <c r="I114" s="10">
        <f t="shared" si="14"/>
        <v>2.9183076903552152E-2</v>
      </c>
      <c r="J114" s="12">
        <f t="shared" si="15"/>
        <v>-1.030930673479602E-2</v>
      </c>
      <c r="K114" s="12">
        <f t="shared" si="16"/>
        <v>3.9903763779018941E-2</v>
      </c>
      <c r="L114" s="7">
        <f t="shared" si="10"/>
        <v>0.2574999834521628</v>
      </c>
      <c r="M114" s="7">
        <f t="shared" si="11"/>
        <v>0.41199986737514172</v>
      </c>
      <c r="N114" s="7">
        <f t="shared" si="12"/>
        <v>0.76649989691802989</v>
      </c>
      <c r="O114" s="7">
        <f t="shared" si="13"/>
        <v>0.86100017164404918</v>
      </c>
      <c r="P114" s="34">
        <f t="shared" si="17"/>
        <v>43570</v>
      </c>
    </row>
    <row r="115" spans="2:16" x14ac:dyDescent="0.35">
      <c r="B115" s="32">
        <v>43578</v>
      </c>
      <c r="C115" s="2">
        <v>20631473</v>
      </c>
      <c r="D115" s="2">
        <v>4899974</v>
      </c>
      <c r="E115" s="2">
        <v>1881590</v>
      </c>
      <c r="F115" s="2">
        <v>1414767</v>
      </c>
      <c r="G115" s="4">
        <v>1148508</v>
      </c>
      <c r="H115" s="7">
        <f t="shared" si="9"/>
        <v>5.5667765457173127E-2</v>
      </c>
      <c r="I115" s="10">
        <f t="shared" si="14"/>
        <v>-0.11397510352957152</v>
      </c>
      <c r="J115" s="12">
        <f t="shared" si="15"/>
        <v>-8.6538477715919493E-2</v>
      </c>
      <c r="K115" s="12">
        <f t="shared" si="16"/>
        <v>-3.0035885633198478E-2</v>
      </c>
      <c r="L115" s="7">
        <f t="shared" si="10"/>
        <v>0.23749995940667931</v>
      </c>
      <c r="M115" s="7">
        <f t="shared" si="11"/>
        <v>0.38399999673467655</v>
      </c>
      <c r="N115" s="7">
        <f t="shared" si="12"/>
        <v>0.75189972310652164</v>
      </c>
      <c r="O115" s="7">
        <f t="shared" si="13"/>
        <v>0.81180010560042748</v>
      </c>
      <c r="P115" s="34">
        <f t="shared" si="17"/>
        <v>43571</v>
      </c>
    </row>
    <row r="116" spans="2:16" x14ac:dyDescent="0.35">
      <c r="B116" s="32">
        <v>43579</v>
      </c>
      <c r="C116" s="2">
        <v>21717340</v>
      </c>
      <c r="D116" s="2">
        <v>5700801</v>
      </c>
      <c r="E116" s="2">
        <v>2325927</v>
      </c>
      <c r="F116" s="2">
        <v>1765843</v>
      </c>
      <c r="G116" s="4">
        <v>1476951</v>
      </c>
      <c r="H116" s="7">
        <f t="shared" si="9"/>
        <v>6.8007914413091106E-2</v>
      </c>
      <c r="I116" s="10">
        <f t="shared" si="14"/>
        <v>0.10543108751981545</v>
      </c>
      <c r="J116" s="12">
        <f t="shared" si="15"/>
        <v>-9.9009720434640736E-3</v>
      </c>
      <c r="K116" s="12">
        <f t="shared" si="16"/>
        <v>0.11648537803467307</v>
      </c>
      <c r="L116" s="7">
        <f t="shared" si="10"/>
        <v>0.2624999654653839</v>
      </c>
      <c r="M116" s="7">
        <f t="shared" si="11"/>
        <v>0.40800003367947768</v>
      </c>
      <c r="N116" s="7">
        <f t="shared" si="12"/>
        <v>0.7591996653377342</v>
      </c>
      <c r="O116" s="7">
        <f t="shared" si="13"/>
        <v>0.83639995175108994</v>
      </c>
      <c r="P116" s="34">
        <f t="shared" si="17"/>
        <v>43572</v>
      </c>
    </row>
    <row r="117" spans="2:16" x14ac:dyDescent="0.35">
      <c r="B117" s="32">
        <v>43580</v>
      </c>
      <c r="C117" s="2">
        <v>22803207</v>
      </c>
      <c r="D117" s="2">
        <v>5700801</v>
      </c>
      <c r="E117" s="2">
        <v>2189107</v>
      </c>
      <c r="F117" s="2">
        <v>1518146</v>
      </c>
      <c r="G117" s="4">
        <v>1282226</v>
      </c>
      <c r="H117" s="7">
        <f t="shared" si="9"/>
        <v>5.6230073252415767E-2</v>
      </c>
      <c r="I117" s="10">
        <f t="shared" si="14"/>
        <v>-0.38690483590402214</v>
      </c>
      <c r="J117" s="12">
        <f t="shared" si="15"/>
        <v>0</v>
      </c>
      <c r="K117" s="12">
        <f t="shared" si="16"/>
        <v>-0.38690483590402214</v>
      </c>
      <c r="L117" s="7">
        <f t="shared" si="10"/>
        <v>0.24999996710988942</v>
      </c>
      <c r="M117" s="7">
        <f t="shared" si="11"/>
        <v>0.38399989755825542</v>
      </c>
      <c r="N117" s="7">
        <f t="shared" si="12"/>
        <v>0.69350013498654928</v>
      </c>
      <c r="O117" s="7">
        <f t="shared" si="13"/>
        <v>0.84459992648928361</v>
      </c>
      <c r="P117" s="34">
        <f t="shared" si="17"/>
        <v>43573</v>
      </c>
    </row>
    <row r="118" spans="2:16" x14ac:dyDescent="0.35">
      <c r="B118" s="32">
        <v>43581</v>
      </c>
      <c r="C118" s="2">
        <v>22151687</v>
      </c>
      <c r="D118" s="2">
        <v>5759438</v>
      </c>
      <c r="E118" s="2">
        <v>2188586</v>
      </c>
      <c r="F118" s="2">
        <v>1533761</v>
      </c>
      <c r="G118" s="4">
        <v>1307991</v>
      </c>
      <c r="H118" s="7">
        <f t="shared" si="9"/>
        <v>5.9047015245385151E-2</v>
      </c>
      <c r="I118" s="10">
        <f t="shared" si="14"/>
        <v>-7.8703103693101739E-2</v>
      </c>
      <c r="J118" s="12">
        <f t="shared" si="15"/>
        <v>0</v>
      </c>
      <c r="K118" s="12">
        <f t="shared" si="16"/>
        <v>-7.8703103693101739E-2</v>
      </c>
      <c r="L118" s="7">
        <f t="shared" si="10"/>
        <v>0.25999997201116104</v>
      </c>
      <c r="M118" s="7">
        <f t="shared" si="11"/>
        <v>0.37999992360365714</v>
      </c>
      <c r="N118" s="7">
        <f t="shared" si="12"/>
        <v>0.70079996856417792</v>
      </c>
      <c r="O118" s="7">
        <f t="shared" si="13"/>
        <v>0.85279975172142208</v>
      </c>
      <c r="P118" s="34">
        <f t="shared" si="17"/>
        <v>43574</v>
      </c>
    </row>
    <row r="119" spans="2:16" x14ac:dyDescent="0.35">
      <c r="B119" s="32">
        <v>43582</v>
      </c>
      <c r="C119" s="2">
        <v>47134238</v>
      </c>
      <c r="D119" s="2">
        <v>9997171</v>
      </c>
      <c r="E119" s="2">
        <v>3297067</v>
      </c>
      <c r="F119" s="2">
        <v>2354106</v>
      </c>
      <c r="G119" s="4">
        <v>1744392</v>
      </c>
      <c r="H119" s="7">
        <f t="shared" si="9"/>
        <v>3.7009020915963468E-2</v>
      </c>
      <c r="I119" s="10">
        <f t="shared" si="14"/>
        <v>9.246269927953743E-2</v>
      </c>
      <c r="J119" s="12">
        <f t="shared" si="15"/>
        <v>6.0606059924187328E-2</v>
      </c>
      <c r="K119" s="12">
        <f t="shared" si="16"/>
        <v>3.0036259982926472E-2</v>
      </c>
      <c r="L119" s="7">
        <f t="shared" si="10"/>
        <v>0.21209998133416308</v>
      </c>
      <c r="M119" s="7">
        <f t="shared" si="11"/>
        <v>0.32980000042011887</v>
      </c>
      <c r="N119" s="7">
        <f t="shared" si="12"/>
        <v>0.71400004913457926</v>
      </c>
      <c r="O119" s="7">
        <f t="shared" si="13"/>
        <v>0.74099976806481949</v>
      </c>
      <c r="P119" s="34">
        <f t="shared" si="17"/>
        <v>43575</v>
      </c>
    </row>
    <row r="120" spans="2:16" x14ac:dyDescent="0.35">
      <c r="B120" s="32">
        <v>43583</v>
      </c>
      <c r="C120" s="2">
        <v>46236443</v>
      </c>
      <c r="D120" s="2">
        <v>9224170</v>
      </c>
      <c r="E120" s="2">
        <v>3261666</v>
      </c>
      <c r="F120" s="2">
        <v>2151395</v>
      </c>
      <c r="G120" s="4">
        <v>1644526</v>
      </c>
      <c r="H120" s="7">
        <f t="shared" si="9"/>
        <v>3.5567744690048933E-2</v>
      </c>
      <c r="I120" s="10">
        <f t="shared" si="14"/>
        <v>-0.14794268586809256</v>
      </c>
      <c r="J120" s="12">
        <f t="shared" si="15"/>
        <v>-9.6153739053844722E-3</v>
      </c>
      <c r="K120" s="12">
        <f t="shared" si="16"/>
        <v>-0.13967029406360465</v>
      </c>
      <c r="L120" s="7">
        <f t="shared" si="10"/>
        <v>0.19949999181381664</v>
      </c>
      <c r="M120" s="7">
        <f t="shared" si="11"/>
        <v>0.3535999444936509</v>
      </c>
      <c r="N120" s="7">
        <f t="shared" si="12"/>
        <v>0.65960003262136591</v>
      </c>
      <c r="O120" s="7">
        <f t="shared" si="13"/>
        <v>0.76439984289263474</v>
      </c>
      <c r="P120" s="34">
        <f t="shared" si="17"/>
        <v>43576</v>
      </c>
    </row>
    <row r="121" spans="2:16" x14ac:dyDescent="0.35">
      <c r="B121" s="32">
        <v>43584</v>
      </c>
      <c r="C121" s="2">
        <v>20631473</v>
      </c>
      <c r="D121" s="2">
        <v>5209447</v>
      </c>
      <c r="E121" s="2">
        <v>2062941</v>
      </c>
      <c r="F121" s="2">
        <v>1475828</v>
      </c>
      <c r="G121" s="4">
        <v>1210178</v>
      </c>
      <c r="H121" s="7">
        <f t="shared" si="9"/>
        <v>5.8656887949784291E-2</v>
      </c>
      <c r="I121" s="10">
        <f t="shared" si="14"/>
        <v>-0.17094798772087394</v>
      </c>
      <c r="J121" s="12">
        <f t="shared" si="15"/>
        <v>-1.041664768062156E-2</v>
      </c>
      <c r="K121" s="12">
        <f t="shared" si="16"/>
        <v>-0.16222114050726522</v>
      </c>
      <c r="L121" s="7">
        <f t="shared" si="10"/>
        <v>0.25250000327170047</v>
      </c>
      <c r="M121" s="7">
        <f t="shared" si="11"/>
        <v>0.39599999769649252</v>
      </c>
      <c r="N121" s="7">
        <f t="shared" si="12"/>
        <v>0.71540000416880556</v>
      </c>
      <c r="O121" s="7">
        <f t="shared" si="13"/>
        <v>0.81999934951769449</v>
      </c>
      <c r="P121" s="34">
        <f t="shared" si="17"/>
        <v>43577</v>
      </c>
    </row>
    <row r="122" spans="2:16" x14ac:dyDescent="0.35">
      <c r="B122" s="32">
        <v>43585</v>
      </c>
      <c r="C122" s="2">
        <v>21065820</v>
      </c>
      <c r="D122" s="2">
        <v>5319119</v>
      </c>
      <c r="E122" s="2">
        <v>2148924</v>
      </c>
      <c r="F122" s="2">
        <v>1490279</v>
      </c>
      <c r="G122" s="4">
        <v>1246469</v>
      </c>
      <c r="H122" s="7">
        <f t="shared" si="9"/>
        <v>5.9170210321743945E-2</v>
      </c>
      <c r="I122" s="10">
        <f t="shared" si="14"/>
        <v>8.5294138133996444E-2</v>
      </c>
      <c r="J122" s="12">
        <f t="shared" si="15"/>
        <v>2.105264127287465E-2</v>
      </c>
      <c r="K122" s="12">
        <f t="shared" si="16"/>
        <v>6.2916929318195036E-2</v>
      </c>
      <c r="L122" s="7">
        <f t="shared" si="10"/>
        <v>0.25249997389135576</v>
      </c>
      <c r="M122" s="7">
        <f t="shared" si="11"/>
        <v>0.40399998571191958</v>
      </c>
      <c r="N122" s="7">
        <f t="shared" si="12"/>
        <v>0.69350009586192907</v>
      </c>
      <c r="O122" s="7">
        <f t="shared" si="13"/>
        <v>0.83639976138696182</v>
      </c>
      <c r="P122" s="34">
        <f t="shared" si="17"/>
        <v>43578</v>
      </c>
    </row>
    <row r="123" spans="2:16" x14ac:dyDescent="0.35">
      <c r="B123" s="32">
        <v>43586</v>
      </c>
      <c r="C123" s="2">
        <v>22803207</v>
      </c>
      <c r="D123" s="2">
        <v>5529777</v>
      </c>
      <c r="E123" s="2">
        <v>2278268</v>
      </c>
      <c r="F123" s="2">
        <v>1696398</v>
      </c>
      <c r="G123" s="4">
        <v>1460599</v>
      </c>
      <c r="H123" s="7">
        <f t="shared" si="9"/>
        <v>6.4052350180393486E-2</v>
      </c>
      <c r="I123" s="10">
        <f t="shared" si="14"/>
        <v>-1.1071457346926161E-2</v>
      </c>
      <c r="J123" s="12">
        <f t="shared" si="15"/>
        <v>5.0000000000000044E-2</v>
      </c>
      <c r="K123" s="12">
        <f t="shared" si="16"/>
        <v>-5.8163292711358228E-2</v>
      </c>
      <c r="L123" s="7">
        <f t="shared" si="10"/>
        <v>0.24249996941219715</v>
      </c>
      <c r="M123" s="7">
        <f t="shared" si="11"/>
        <v>0.41199997757594925</v>
      </c>
      <c r="N123" s="7">
        <f t="shared" si="12"/>
        <v>0.7445998451455228</v>
      </c>
      <c r="O123" s="7">
        <f t="shared" si="13"/>
        <v>0.86100018981394699</v>
      </c>
      <c r="P123" s="34">
        <f t="shared" si="17"/>
        <v>43579</v>
      </c>
    </row>
    <row r="124" spans="2:16" x14ac:dyDescent="0.35">
      <c r="B124" s="32">
        <v>43587</v>
      </c>
      <c r="C124" s="2">
        <v>21282993</v>
      </c>
      <c r="D124" s="2">
        <v>5533578</v>
      </c>
      <c r="E124" s="2">
        <v>2169162</v>
      </c>
      <c r="F124" s="2">
        <v>1615158</v>
      </c>
      <c r="G124" s="4">
        <v>1284697</v>
      </c>
      <c r="H124" s="7">
        <f t="shared" si="9"/>
        <v>6.0362609713774752E-2</v>
      </c>
      <c r="I124" s="10">
        <f t="shared" si="14"/>
        <v>1.9271173724444424E-3</v>
      </c>
      <c r="J124" s="12">
        <f t="shared" si="15"/>
        <v>-6.6666675437362821E-2</v>
      </c>
      <c r="K124" s="12">
        <f t="shared" si="16"/>
        <v>7.3493350129709034E-2</v>
      </c>
      <c r="L124" s="7">
        <f t="shared" si="10"/>
        <v>0.25999999154254289</v>
      </c>
      <c r="M124" s="7">
        <f t="shared" si="11"/>
        <v>0.39199989590821704</v>
      </c>
      <c r="N124" s="7">
        <f t="shared" si="12"/>
        <v>0.74459998838261043</v>
      </c>
      <c r="O124" s="7">
        <f t="shared" si="13"/>
        <v>0.79540020233314634</v>
      </c>
      <c r="P124" s="34">
        <f t="shared" si="17"/>
        <v>43580</v>
      </c>
    </row>
    <row r="125" spans="2:16" x14ac:dyDescent="0.35">
      <c r="B125" s="32">
        <v>43588</v>
      </c>
      <c r="C125" s="2">
        <v>20848646</v>
      </c>
      <c r="D125" s="2">
        <v>5264283</v>
      </c>
      <c r="E125" s="2">
        <v>2147827</v>
      </c>
      <c r="F125" s="2">
        <v>1552235</v>
      </c>
      <c r="G125" s="4">
        <v>1260104</v>
      </c>
      <c r="H125" s="7">
        <f t="shared" si="9"/>
        <v>6.0440567699216532E-2</v>
      </c>
      <c r="I125" s="10">
        <f t="shared" si="14"/>
        <v>-3.6611108180407914E-2</v>
      </c>
      <c r="J125" s="12">
        <f t="shared" si="15"/>
        <v>-5.8823555966640351E-2</v>
      </c>
      <c r="K125" s="12">
        <f t="shared" si="16"/>
        <v>2.3600726438755881E-2</v>
      </c>
      <c r="L125" s="7">
        <f t="shared" si="10"/>
        <v>0.25249999448405425</v>
      </c>
      <c r="M125" s="7">
        <f t="shared" si="11"/>
        <v>0.40799991185884193</v>
      </c>
      <c r="N125" s="7">
        <f t="shared" si="12"/>
        <v>0.72270019885214221</v>
      </c>
      <c r="O125" s="7">
        <f t="shared" si="13"/>
        <v>0.81179975970133389</v>
      </c>
      <c r="P125" s="34">
        <f t="shared" si="17"/>
        <v>43581</v>
      </c>
    </row>
    <row r="126" spans="2:16" x14ac:dyDescent="0.35">
      <c r="B126" s="32">
        <v>43589</v>
      </c>
      <c r="C126" s="2">
        <v>43094160</v>
      </c>
      <c r="D126" s="2">
        <v>9321266</v>
      </c>
      <c r="E126" s="2">
        <v>3042461</v>
      </c>
      <c r="F126" s="2">
        <v>1986118</v>
      </c>
      <c r="G126" s="4">
        <v>1487205</v>
      </c>
      <c r="H126" s="7">
        <f t="shared" si="9"/>
        <v>3.4510592618582192E-2</v>
      </c>
      <c r="I126" s="10">
        <f t="shared" si="14"/>
        <v>-0.14743647070153953</v>
      </c>
      <c r="J126" s="12">
        <f t="shared" si="15"/>
        <v>-8.5714295413028663E-2</v>
      </c>
      <c r="K126" s="12">
        <f t="shared" si="16"/>
        <v>-6.750862993794049E-2</v>
      </c>
      <c r="L126" s="7">
        <f t="shared" si="10"/>
        <v>0.21629998125035968</v>
      </c>
      <c r="M126" s="7">
        <f t="shared" si="11"/>
        <v>0.32639997614058003</v>
      </c>
      <c r="N126" s="7">
        <f t="shared" si="12"/>
        <v>0.65279982224915944</v>
      </c>
      <c r="O126" s="7">
        <f t="shared" si="13"/>
        <v>0.74879992024643049</v>
      </c>
      <c r="P126" s="34">
        <f t="shared" si="17"/>
        <v>43582</v>
      </c>
    </row>
    <row r="127" spans="2:16" x14ac:dyDescent="0.35">
      <c r="B127" s="32">
        <v>43590</v>
      </c>
      <c r="C127" s="2">
        <v>43991955</v>
      </c>
      <c r="D127" s="2">
        <v>8868778</v>
      </c>
      <c r="E127" s="2">
        <v>3136000</v>
      </c>
      <c r="F127" s="2">
        <v>2068505</v>
      </c>
      <c r="G127" s="4">
        <v>1532762</v>
      </c>
      <c r="H127" s="7">
        <f t="shared" si="9"/>
        <v>3.4841870519280171E-2</v>
      </c>
      <c r="I127" s="10">
        <f t="shared" si="14"/>
        <v>-6.796122408523797E-2</v>
      </c>
      <c r="J127" s="12">
        <f t="shared" si="15"/>
        <v>-4.8543699609418511E-2</v>
      </c>
      <c r="K127" s="12">
        <f t="shared" si="16"/>
        <v>-2.040821472079013E-2</v>
      </c>
      <c r="L127" s="7">
        <f t="shared" si="10"/>
        <v>0.2015999970903771</v>
      </c>
      <c r="M127" s="7">
        <f t="shared" si="11"/>
        <v>0.35360001118530648</v>
      </c>
      <c r="N127" s="7">
        <f t="shared" si="12"/>
        <v>0.65959980867346935</v>
      </c>
      <c r="O127" s="7">
        <f t="shared" si="13"/>
        <v>0.74099990089460743</v>
      </c>
      <c r="P127" s="34">
        <f t="shared" si="17"/>
        <v>43583</v>
      </c>
    </row>
    <row r="128" spans="2:16" x14ac:dyDescent="0.35">
      <c r="B128" s="32">
        <v>43591</v>
      </c>
      <c r="C128" s="2">
        <v>21717340</v>
      </c>
      <c r="D128" s="2">
        <v>5157868</v>
      </c>
      <c r="E128" s="2">
        <v>1959989</v>
      </c>
      <c r="F128" s="2">
        <v>1430792</v>
      </c>
      <c r="G128" s="4">
        <v>1161517</v>
      </c>
      <c r="H128" s="7">
        <f t="shared" si="9"/>
        <v>5.3483391612416623E-2</v>
      </c>
      <c r="I128" s="10">
        <f t="shared" si="14"/>
        <v>-4.0209787320542922E-2</v>
      </c>
      <c r="J128" s="12">
        <f t="shared" si="15"/>
        <v>5.2631578947368363E-2</v>
      </c>
      <c r="K128" s="12">
        <f t="shared" si="16"/>
        <v>-8.8199297954515754E-2</v>
      </c>
      <c r="L128" s="7">
        <f t="shared" si="10"/>
        <v>0.23749998848846129</v>
      </c>
      <c r="M128" s="7">
        <f t="shared" si="11"/>
        <v>0.37999983714201296</v>
      </c>
      <c r="N128" s="7">
        <f t="shared" si="12"/>
        <v>0.73000001530620839</v>
      </c>
      <c r="O128" s="7">
        <f t="shared" si="13"/>
        <v>0.81180003802090028</v>
      </c>
      <c r="P128" s="34">
        <f t="shared" si="17"/>
        <v>43584</v>
      </c>
    </row>
    <row r="129" spans="2:16" x14ac:dyDescent="0.35">
      <c r="B129" s="32">
        <v>43592</v>
      </c>
      <c r="C129" s="2">
        <v>22151687</v>
      </c>
      <c r="D129" s="2">
        <v>5814817</v>
      </c>
      <c r="E129" s="2">
        <v>2372445</v>
      </c>
      <c r="F129" s="2">
        <v>1679928</v>
      </c>
      <c r="G129" s="4">
        <v>1308664</v>
      </c>
      <c r="H129" s="7">
        <f t="shared" si="9"/>
        <v>5.9077396678636714E-2</v>
      </c>
      <c r="I129" s="10">
        <f t="shared" si="14"/>
        <v>4.9896948901256177E-2</v>
      </c>
      <c r="J129" s="12">
        <f t="shared" si="15"/>
        <v>5.154639126319327E-2</v>
      </c>
      <c r="K129" s="12">
        <f t="shared" si="16"/>
        <v>-1.5685873449249321E-3</v>
      </c>
      <c r="L129" s="7">
        <f t="shared" si="10"/>
        <v>0.26249996219249577</v>
      </c>
      <c r="M129" s="7">
        <f t="shared" si="11"/>
        <v>0.4079999422165822</v>
      </c>
      <c r="N129" s="7">
        <f t="shared" si="12"/>
        <v>0.70809987165139765</v>
      </c>
      <c r="O129" s="7">
        <f t="shared" si="13"/>
        <v>0.77900005238319736</v>
      </c>
      <c r="P129" s="34">
        <f t="shared" si="17"/>
        <v>43585</v>
      </c>
    </row>
    <row r="130" spans="2:16" x14ac:dyDescent="0.35">
      <c r="B130" s="32">
        <v>43593</v>
      </c>
      <c r="C130" s="2">
        <v>22803207</v>
      </c>
      <c r="D130" s="2">
        <v>5757809</v>
      </c>
      <c r="E130" s="2">
        <v>2187967</v>
      </c>
      <c r="F130" s="2">
        <v>1565272</v>
      </c>
      <c r="G130" s="4">
        <v>1334864</v>
      </c>
      <c r="H130" s="7">
        <f t="shared" si="9"/>
        <v>5.8538432773951488E-2</v>
      </c>
      <c r="I130" s="10">
        <f t="shared" si="14"/>
        <v>-8.6084544765537951E-2</v>
      </c>
      <c r="J130" s="12">
        <f t="shared" si="15"/>
        <v>0</v>
      </c>
      <c r="K130" s="12">
        <f t="shared" si="16"/>
        <v>-8.6084544765537951E-2</v>
      </c>
      <c r="L130" s="7">
        <f t="shared" si="10"/>
        <v>0.25249996634245347</v>
      </c>
      <c r="M130" s="7">
        <f t="shared" si="11"/>
        <v>0.37999992705558661</v>
      </c>
      <c r="N130" s="7">
        <f t="shared" si="12"/>
        <v>0.71540018656588511</v>
      </c>
      <c r="O130" s="7">
        <f t="shared" si="13"/>
        <v>0.85280002453247739</v>
      </c>
      <c r="P130" s="34">
        <f t="shared" si="17"/>
        <v>43586</v>
      </c>
    </row>
    <row r="131" spans="2:16" x14ac:dyDescent="0.35">
      <c r="B131" s="32">
        <v>43594</v>
      </c>
      <c r="C131" s="2">
        <v>21065820</v>
      </c>
      <c r="D131" s="2">
        <v>5108461</v>
      </c>
      <c r="E131" s="2">
        <v>2063818</v>
      </c>
      <c r="F131" s="2">
        <v>1506587</v>
      </c>
      <c r="G131" s="4">
        <v>1210693</v>
      </c>
      <c r="H131" s="7">
        <f t="shared" si="9"/>
        <v>5.7471914219337297E-2</v>
      </c>
      <c r="I131" s="10">
        <f t="shared" si="14"/>
        <v>-5.7604244424950046E-2</v>
      </c>
      <c r="J131" s="12">
        <f t="shared" si="15"/>
        <v>-1.0204062934193514E-2</v>
      </c>
      <c r="K131" s="12">
        <f t="shared" si="16"/>
        <v>-4.7888842250930708E-2</v>
      </c>
      <c r="L131" s="7">
        <f t="shared" si="10"/>
        <v>0.24249998338540821</v>
      </c>
      <c r="M131" s="7">
        <f t="shared" si="11"/>
        <v>0.40399995223610397</v>
      </c>
      <c r="N131" s="7">
        <f t="shared" si="12"/>
        <v>0.72999993216456105</v>
      </c>
      <c r="O131" s="7">
        <f t="shared" si="13"/>
        <v>0.80359979211290156</v>
      </c>
      <c r="P131" s="34">
        <f t="shared" si="17"/>
        <v>43587</v>
      </c>
    </row>
    <row r="132" spans="2:16" x14ac:dyDescent="0.35">
      <c r="B132" s="32">
        <v>43595</v>
      </c>
      <c r="C132" s="2">
        <v>21065820</v>
      </c>
      <c r="D132" s="2">
        <v>5213790</v>
      </c>
      <c r="E132" s="2">
        <v>2168936</v>
      </c>
      <c r="F132" s="2">
        <v>1583323</v>
      </c>
      <c r="G132" s="4">
        <v>1337275</v>
      </c>
      <c r="H132" s="7">
        <f t="shared" ref="H132:H195" si="18">$G132/$C132</f>
        <v>6.3480794955999814E-2</v>
      </c>
      <c r="I132" s="10">
        <f t="shared" si="14"/>
        <v>6.1241770520528371E-2</v>
      </c>
      <c r="J132" s="12">
        <f t="shared" si="15"/>
        <v>1.0416695645367069E-2</v>
      </c>
      <c r="K132" s="12">
        <f t="shared" si="16"/>
        <v>5.030110358845441E-2</v>
      </c>
      <c r="L132" s="7">
        <f t="shared" ref="L132:L195" si="19">$D132/$C132</f>
        <v>0.247499978638382</v>
      </c>
      <c r="M132" s="7">
        <f t="shared" ref="M132:M195" si="20">$E132/$D132</f>
        <v>0.41599987724860416</v>
      </c>
      <c r="N132" s="7">
        <f t="shared" ref="N132:N195" si="21">$F132/$E132</f>
        <v>0.72999987090444352</v>
      </c>
      <c r="O132" s="7">
        <f t="shared" ref="O132:O195" si="22">$G132/$F132</f>
        <v>0.84460024897004593</v>
      </c>
      <c r="P132" s="34">
        <f t="shared" si="17"/>
        <v>43588</v>
      </c>
    </row>
    <row r="133" spans="2:16" x14ac:dyDescent="0.35">
      <c r="B133" s="32">
        <v>43596</v>
      </c>
      <c r="C133" s="2">
        <v>45787545</v>
      </c>
      <c r="D133" s="2">
        <v>10096153</v>
      </c>
      <c r="E133" s="2">
        <v>3398365</v>
      </c>
      <c r="F133" s="2">
        <v>2218452</v>
      </c>
      <c r="G133" s="4">
        <v>1678481</v>
      </c>
      <c r="H133" s="7">
        <f t="shared" si="18"/>
        <v>3.6658025670518041E-2</v>
      </c>
      <c r="I133" s="10">
        <f t="shared" si="14"/>
        <v>0.12861441428720322</v>
      </c>
      <c r="J133" s="12">
        <f t="shared" si="15"/>
        <v>6.25E-2</v>
      </c>
      <c r="K133" s="12">
        <f t="shared" si="16"/>
        <v>6.2225331093838321E-2</v>
      </c>
      <c r="L133" s="7">
        <f t="shared" si="19"/>
        <v>0.22049998531259976</v>
      </c>
      <c r="M133" s="7">
        <f t="shared" si="20"/>
        <v>0.33659999011504677</v>
      </c>
      <c r="N133" s="7">
        <f t="shared" si="21"/>
        <v>0.6527998022578505</v>
      </c>
      <c r="O133" s="7">
        <f t="shared" si="22"/>
        <v>0.75660009772580161</v>
      </c>
      <c r="P133" s="34">
        <f t="shared" si="17"/>
        <v>43589</v>
      </c>
    </row>
    <row r="134" spans="2:16" x14ac:dyDescent="0.35">
      <c r="B134" s="32">
        <v>43597</v>
      </c>
      <c r="C134" s="2">
        <v>42645263</v>
      </c>
      <c r="D134" s="2">
        <v>8955505</v>
      </c>
      <c r="E134" s="2">
        <v>3166666</v>
      </c>
      <c r="F134" s="2">
        <v>2088733</v>
      </c>
      <c r="G134" s="4">
        <v>1564043</v>
      </c>
      <c r="H134" s="7">
        <f t="shared" si="18"/>
        <v>3.6675656098075889E-2</v>
      </c>
      <c r="I134" s="10">
        <f t="shared" si="14"/>
        <v>2.0408256467735919E-2</v>
      </c>
      <c r="J134" s="12">
        <f t="shared" si="15"/>
        <v>-3.0612233532244737E-2</v>
      </c>
      <c r="K134" s="12">
        <f t="shared" si="16"/>
        <v>5.2631662751314368E-2</v>
      </c>
      <c r="L134" s="7">
        <f t="shared" si="19"/>
        <v>0.20999999460666943</v>
      </c>
      <c r="M134" s="7">
        <f t="shared" si="20"/>
        <v>0.35359993657532435</v>
      </c>
      <c r="N134" s="7">
        <f t="shared" si="21"/>
        <v>0.65960003360000707</v>
      </c>
      <c r="O134" s="7">
        <f t="shared" si="22"/>
        <v>0.74879987054353048</v>
      </c>
      <c r="P134" s="34">
        <f t="shared" si="17"/>
        <v>43590</v>
      </c>
    </row>
    <row r="135" spans="2:16" x14ac:dyDescent="0.35">
      <c r="B135" s="32">
        <v>43598</v>
      </c>
      <c r="C135" s="2">
        <v>20848646</v>
      </c>
      <c r="D135" s="2">
        <v>5420648</v>
      </c>
      <c r="E135" s="2">
        <v>2059846</v>
      </c>
      <c r="F135" s="2">
        <v>1428503</v>
      </c>
      <c r="G135" s="4">
        <v>1229941</v>
      </c>
      <c r="H135" s="7">
        <f t="shared" si="18"/>
        <v>5.8993807079845854E-2</v>
      </c>
      <c r="I135" s="10">
        <f t="shared" si="14"/>
        <v>5.8909167924360961E-2</v>
      </c>
      <c r="J135" s="12">
        <f t="shared" si="15"/>
        <v>-4.0000018418461902E-2</v>
      </c>
      <c r="K135" s="12">
        <f t="shared" si="16"/>
        <v>0.10303040441717126</v>
      </c>
      <c r="L135" s="7">
        <f t="shared" si="19"/>
        <v>0.2600000019185898</v>
      </c>
      <c r="M135" s="7">
        <f t="shared" si="20"/>
        <v>0.37999995572485062</v>
      </c>
      <c r="N135" s="7">
        <f t="shared" si="21"/>
        <v>0.69349990241988968</v>
      </c>
      <c r="O135" s="7">
        <f t="shared" si="22"/>
        <v>0.86099994189721685</v>
      </c>
      <c r="P135" s="34">
        <f t="shared" si="17"/>
        <v>43591</v>
      </c>
    </row>
    <row r="136" spans="2:16" x14ac:dyDescent="0.35">
      <c r="B136" s="32">
        <v>43599</v>
      </c>
      <c r="C136" s="2">
        <v>22803207</v>
      </c>
      <c r="D136" s="2">
        <v>5700801</v>
      </c>
      <c r="E136" s="2">
        <v>2280320</v>
      </c>
      <c r="F136" s="2">
        <v>1731219</v>
      </c>
      <c r="G136" s="4">
        <v>1433796</v>
      </c>
      <c r="H136" s="7">
        <f t="shared" si="18"/>
        <v>6.287694533492591E-2</v>
      </c>
      <c r="I136" s="10">
        <f t="shared" si="14"/>
        <v>9.5618126577945217E-2</v>
      </c>
      <c r="J136" s="12">
        <f t="shared" si="15"/>
        <v>2.9411755411675955E-2</v>
      </c>
      <c r="K136" s="12">
        <f t="shared" si="16"/>
        <v>6.4314761142194588E-2</v>
      </c>
      <c r="L136" s="7">
        <f t="shared" si="19"/>
        <v>0.24999996710988942</v>
      </c>
      <c r="M136" s="7">
        <f t="shared" si="20"/>
        <v>0.39999992983442151</v>
      </c>
      <c r="N136" s="7">
        <f t="shared" si="21"/>
        <v>0.75920002455795677</v>
      </c>
      <c r="O136" s="7">
        <f t="shared" si="22"/>
        <v>0.82820024502965828</v>
      </c>
      <c r="P136" s="34">
        <f t="shared" si="17"/>
        <v>43592</v>
      </c>
    </row>
    <row r="137" spans="2:16" x14ac:dyDescent="0.35">
      <c r="B137" s="32">
        <v>43600</v>
      </c>
      <c r="C137" s="2">
        <v>21934513</v>
      </c>
      <c r="D137" s="2">
        <v>5483628</v>
      </c>
      <c r="E137" s="2">
        <v>2303123</v>
      </c>
      <c r="F137" s="2">
        <v>1647654</v>
      </c>
      <c r="G137" s="4">
        <v>1283523</v>
      </c>
      <c r="H137" s="7">
        <f t="shared" si="18"/>
        <v>5.8516138470911118E-2</v>
      </c>
      <c r="I137" s="10">
        <f t="shared" si="14"/>
        <v>-3.8461596087691285E-2</v>
      </c>
      <c r="J137" s="12">
        <f t="shared" si="15"/>
        <v>-3.809525563663041E-2</v>
      </c>
      <c r="K137" s="12">
        <f t="shared" si="16"/>
        <v>-3.808489907213275E-4</v>
      </c>
      <c r="L137" s="7">
        <f t="shared" si="19"/>
        <v>0.24999998860243672</v>
      </c>
      <c r="M137" s="7">
        <f t="shared" si="20"/>
        <v>0.41999986140562418</v>
      </c>
      <c r="N137" s="7">
        <f t="shared" si="21"/>
        <v>0.71539991567970973</v>
      </c>
      <c r="O137" s="7">
        <f t="shared" si="22"/>
        <v>0.7790003240971709</v>
      </c>
      <c r="P137" s="34">
        <f t="shared" si="17"/>
        <v>43593</v>
      </c>
    </row>
    <row r="138" spans="2:16" x14ac:dyDescent="0.35">
      <c r="B138" s="32">
        <v>43601</v>
      </c>
      <c r="C138" s="2">
        <v>21065820</v>
      </c>
      <c r="D138" s="2">
        <v>5424448</v>
      </c>
      <c r="E138" s="2">
        <v>2256570</v>
      </c>
      <c r="F138" s="2">
        <v>1680242</v>
      </c>
      <c r="G138" s="4">
        <v>1377798</v>
      </c>
      <c r="H138" s="7">
        <f t="shared" si="18"/>
        <v>6.5404432393327203E-2</v>
      </c>
      <c r="I138" s="10">
        <f t="shared" si="14"/>
        <v>0.13802425552968423</v>
      </c>
      <c r="J138" s="12">
        <f t="shared" si="15"/>
        <v>0</v>
      </c>
      <c r="K138" s="12">
        <f t="shared" si="16"/>
        <v>0.13802425552968423</v>
      </c>
      <c r="L138" s="7">
        <f t="shared" si="19"/>
        <v>0.25749996914432954</v>
      </c>
      <c r="M138" s="7">
        <f t="shared" si="20"/>
        <v>0.41599993215899572</v>
      </c>
      <c r="N138" s="7">
        <f t="shared" si="21"/>
        <v>0.74459999025069024</v>
      </c>
      <c r="O138" s="7">
        <f t="shared" si="22"/>
        <v>0.81999973813295945</v>
      </c>
      <c r="P138" s="34">
        <f t="shared" si="17"/>
        <v>43594</v>
      </c>
    </row>
    <row r="139" spans="2:16" x14ac:dyDescent="0.35">
      <c r="B139" s="32">
        <v>43602</v>
      </c>
      <c r="C139" s="2">
        <v>20631473</v>
      </c>
      <c r="D139" s="2">
        <v>5312604</v>
      </c>
      <c r="E139" s="2">
        <v>2082540</v>
      </c>
      <c r="F139" s="2">
        <v>1489849</v>
      </c>
      <c r="G139" s="4">
        <v>1185026</v>
      </c>
      <c r="H139" s="7">
        <f t="shared" si="18"/>
        <v>5.7437779648598045E-2</v>
      </c>
      <c r="I139" s="10">
        <f t="shared" ref="I139:I202" si="23">$G139/VLOOKUP($B139-7,$B$3:$G$368,6,FALSE)-1</f>
        <v>-0.11385018040418016</v>
      </c>
      <c r="J139" s="12">
        <f t="shared" ref="J139:J202" si="24">$C139/VLOOKUP($B139-7,$B$3:$G$368,2,FALSE)-1</f>
        <v>-2.0618565999329763E-2</v>
      </c>
      <c r="K139" s="12">
        <f t="shared" ref="K139:K202" si="25">$H139/VLOOKUP($B139-7,$B$3:$H$368,7,FALSE)-1</f>
        <v>-9.5194386138206633E-2</v>
      </c>
      <c r="L139" s="7">
        <f t="shared" si="19"/>
        <v>0.25749998558028309</v>
      </c>
      <c r="M139" s="7">
        <f t="shared" si="20"/>
        <v>0.39199985543812416</v>
      </c>
      <c r="N139" s="7">
        <f t="shared" si="21"/>
        <v>0.71539994429878895</v>
      </c>
      <c r="O139" s="7">
        <f t="shared" si="22"/>
        <v>0.79540007074542451</v>
      </c>
      <c r="P139" s="34">
        <f t="shared" ref="P139:P202" si="26">B139-7</f>
        <v>43595</v>
      </c>
    </row>
    <row r="140" spans="2:16" x14ac:dyDescent="0.35">
      <c r="B140" s="32">
        <v>43603</v>
      </c>
      <c r="C140" s="2">
        <v>44889750</v>
      </c>
      <c r="D140" s="2">
        <v>9332579</v>
      </c>
      <c r="E140" s="2">
        <v>3331730</v>
      </c>
      <c r="F140" s="2">
        <v>2152298</v>
      </c>
      <c r="G140" s="4">
        <v>1745944</v>
      </c>
      <c r="H140" s="7">
        <f t="shared" si="18"/>
        <v>3.8894045968177589E-2</v>
      </c>
      <c r="I140" s="10">
        <f t="shared" si="23"/>
        <v>4.0192888689237538E-2</v>
      </c>
      <c r="J140" s="12">
        <f t="shared" si="24"/>
        <v>-1.9607843137254943E-2</v>
      </c>
      <c r="K140" s="12">
        <f t="shared" si="25"/>
        <v>6.0996746463022111E-2</v>
      </c>
      <c r="L140" s="7">
        <f t="shared" si="19"/>
        <v>0.20789999944307999</v>
      </c>
      <c r="M140" s="7">
        <f t="shared" si="20"/>
        <v>0.35699992467248337</v>
      </c>
      <c r="N140" s="7">
        <f t="shared" si="21"/>
        <v>0.64600012606063517</v>
      </c>
      <c r="O140" s="7">
        <f t="shared" si="22"/>
        <v>0.81119993606833252</v>
      </c>
      <c r="P140" s="34">
        <f t="shared" si="26"/>
        <v>43596</v>
      </c>
    </row>
    <row r="141" spans="2:16" x14ac:dyDescent="0.35">
      <c r="B141" s="32">
        <v>43604</v>
      </c>
      <c r="C141" s="2">
        <v>47134238</v>
      </c>
      <c r="D141" s="2">
        <v>9403280</v>
      </c>
      <c r="E141" s="2">
        <v>3069230</v>
      </c>
      <c r="F141" s="2">
        <v>2066206</v>
      </c>
      <c r="G141" s="4">
        <v>1547175</v>
      </c>
      <c r="H141" s="7">
        <f t="shared" si="18"/>
        <v>3.2824865016381509E-2</v>
      </c>
      <c r="I141" s="10">
        <f t="shared" si="23"/>
        <v>-1.0784869725448676E-2</v>
      </c>
      <c r="J141" s="12">
        <f t="shared" si="24"/>
        <v>0.10526315666056507</v>
      </c>
      <c r="K141" s="12">
        <f t="shared" si="25"/>
        <v>-0.10499583351411135</v>
      </c>
      <c r="L141" s="7">
        <f t="shared" si="19"/>
        <v>0.19949998979510394</v>
      </c>
      <c r="M141" s="7">
        <f t="shared" si="20"/>
        <v>0.32639993704324449</v>
      </c>
      <c r="N141" s="7">
        <f t="shared" si="21"/>
        <v>0.67320011859652096</v>
      </c>
      <c r="O141" s="7">
        <f t="shared" si="22"/>
        <v>0.74879997444591684</v>
      </c>
      <c r="P141" s="34">
        <f t="shared" si="26"/>
        <v>43597</v>
      </c>
    </row>
    <row r="142" spans="2:16" x14ac:dyDescent="0.35">
      <c r="B142" s="32">
        <v>43605</v>
      </c>
      <c r="C142" s="2">
        <v>22368860</v>
      </c>
      <c r="D142" s="2">
        <v>5480370</v>
      </c>
      <c r="E142" s="2">
        <v>2148305</v>
      </c>
      <c r="F142" s="2">
        <v>1536897</v>
      </c>
      <c r="G142" s="4">
        <v>1310666</v>
      </c>
      <c r="H142" s="7">
        <f t="shared" si="18"/>
        <v>5.8593330192061643E-2</v>
      </c>
      <c r="I142" s="10">
        <f t="shared" si="23"/>
        <v>6.5633229561417927E-2</v>
      </c>
      <c r="J142" s="12">
        <f t="shared" si="24"/>
        <v>7.2916677658587448E-2</v>
      </c>
      <c r="K142" s="12">
        <f t="shared" si="25"/>
        <v>-6.7884564093682043E-3</v>
      </c>
      <c r="L142" s="7">
        <f t="shared" si="19"/>
        <v>0.24499996870649643</v>
      </c>
      <c r="M142" s="7">
        <f t="shared" si="20"/>
        <v>0.39199999270122271</v>
      </c>
      <c r="N142" s="7">
        <f t="shared" si="21"/>
        <v>0.71539981520314855</v>
      </c>
      <c r="O142" s="7">
        <f t="shared" si="22"/>
        <v>0.85280015511774698</v>
      </c>
      <c r="P142" s="34">
        <f t="shared" si="26"/>
        <v>43598</v>
      </c>
    </row>
    <row r="143" spans="2:16" x14ac:dyDescent="0.35">
      <c r="B143" s="32">
        <v>43606</v>
      </c>
      <c r="C143" s="2">
        <v>22368860</v>
      </c>
      <c r="D143" s="2">
        <v>5424448</v>
      </c>
      <c r="E143" s="2">
        <v>2148081</v>
      </c>
      <c r="F143" s="2">
        <v>1521056</v>
      </c>
      <c r="G143" s="4">
        <v>1234793</v>
      </c>
      <c r="H143" s="7">
        <f t="shared" si="18"/>
        <v>5.5201427341402286E-2</v>
      </c>
      <c r="I143" s="10">
        <f t="shared" si="23"/>
        <v>-0.13879450075185029</v>
      </c>
      <c r="J143" s="12">
        <f t="shared" si="24"/>
        <v>-1.9047627818315149E-2</v>
      </c>
      <c r="K143" s="12">
        <f t="shared" si="25"/>
        <v>-0.12207205602369087</v>
      </c>
      <c r="L143" s="7">
        <f t="shared" si="19"/>
        <v>0.24249997541224722</v>
      </c>
      <c r="M143" s="7">
        <f t="shared" si="20"/>
        <v>0.39599992478497353</v>
      </c>
      <c r="N143" s="7">
        <f t="shared" si="21"/>
        <v>0.7080999273304871</v>
      </c>
      <c r="O143" s="7">
        <f t="shared" si="22"/>
        <v>0.81179982854017207</v>
      </c>
      <c r="P143" s="34">
        <f t="shared" si="26"/>
        <v>43599</v>
      </c>
    </row>
    <row r="144" spans="2:16" x14ac:dyDescent="0.35">
      <c r="B144" s="32">
        <v>43607</v>
      </c>
      <c r="C144" s="2">
        <v>21934513</v>
      </c>
      <c r="D144" s="2">
        <v>5648137</v>
      </c>
      <c r="E144" s="2">
        <v>2372217</v>
      </c>
      <c r="F144" s="2">
        <v>1818304</v>
      </c>
      <c r="G144" s="4">
        <v>1476099</v>
      </c>
      <c r="H144" s="7">
        <f t="shared" si="18"/>
        <v>6.7295727058084218E-2</v>
      </c>
      <c r="I144" s="10">
        <f t="shared" si="23"/>
        <v>0.15003704647287197</v>
      </c>
      <c r="J144" s="12">
        <f t="shared" si="24"/>
        <v>0</v>
      </c>
      <c r="K144" s="12">
        <f t="shared" si="25"/>
        <v>0.15003704647287197</v>
      </c>
      <c r="L144" s="7">
        <f t="shared" si="19"/>
        <v>0.25749999555495034</v>
      </c>
      <c r="M144" s="7">
        <f t="shared" si="20"/>
        <v>0.41999990439325391</v>
      </c>
      <c r="N144" s="7">
        <f t="shared" si="21"/>
        <v>0.76649986067885023</v>
      </c>
      <c r="O144" s="7">
        <f t="shared" si="22"/>
        <v>0.81179989704691846</v>
      </c>
      <c r="P144" s="34">
        <f t="shared" si="26"/>
        <v>43600</v>
      </c>
    </row>
    <row r="145" spans="2:16" x14ac:dyDescent="0.35">
      <c r="B145" s="32">
        <v>43608</v>
      </c>
      <c r="C145" s="2">
        <v>21065820</v>
      </c>
      <c r="D145" s="2">
        <v>5319119</v>
      </c>
      <c r="E145" s="2">
        <v>2234030</v>
      </c>
      <c r="F145" s="2">
        <v>1614533</v>
      </c>
      <c r="G145" s="4">
        <v>1310678</v>
      </c>
      <c r="H145" s="7">
        <f t="shared" si="18"/>
        <v>6.2218228390824568E-2</v>
      </c>
      <c r="I145" s="10">
        <f t="shared" si="23"/>
        <v>-4.8715414015697567E-2</v>
      </c>
      <c r="J145" s="12">
        <f t="shared" si="24"/>
        <v>0</v>
      </c>
      <c r="K145" s="12">
        <f t="shared" si="25"/>
        <v>-4.8715414015697567E-2</v>
      </c>
      <c r="L145" s="7">
        <f t="shared" si="19"/>
        <v>0.25249997389135576</v>
      </c>
      <c r="M145" s="7">
        <f t="shared" si="20"/>
        <v>0.42000000376002117</v>
      </c>
      <c r="N145" s="7">
        <f t="shared" si="21"/>
        <v>0.72269978469402829</v>
      </c>
      <c r="O145" s="7">
        <f t="shared" si="22"/>
        <v>0.81180006850278064</v>
      </c>
      <c r="P145" s="34">
        <f t="shared" si="26"/>
        <v>43601</v>
      </c>
    </row>
    <row r="146" spans="2:16" x14ac:dyDescent="0.35">
      <c r="B146" s="32">
        <v>43609</v>
      </c>
      <c r="C146" s="2">
        <v>22368860</v>
      </c>
      <c r="D146" s="2">
        <v>5312604</v>
      </c>
      <c r="E146" s="2">
        <v>2082540</v>
      </c>
      <c r="F146" s="2">
        <v>1505052</v>
      </c>
      <c r="G146" s="4">
        <v>1295850</v>
      </c>
      <c r="H146" s="7">
        <f t="shared" si="18"/>
        <v>5.7930980836752521E-2</v>
      </c>
      <c r="I146" s="10">
        <f t="shared" si="23"/>
        <v>9.352031094676394E-2</v>
      </c>
      <c r="J146" s="12">
        <f t="shared" si="24"/>
        <v>8.4210516621862075E-2</v>
      </c>
      <c r="K146" s="12">
        <f t="shared" si="25"/>
        <v>8.5867035803239844E-3</v>
      </c>
      <c r="L146" s="7">
        <f t="shared" si="19"/>
        <v>0.23749998882374873</v>
      </c>
      <c r="M146" s="7">
        <f t="shared" si="20"/>
        <v>0.39199985543812416</v>
      </c>
      <c r="N146" s="7">
        <f t="shared" si="21"/>
        <v>0.72270016422253591</v>
      </c>
      <c r="O146" s="7">
        <f t="shared" si="22"/>
        <v>0.86100015148978237</v>
      </c>
      <c r="P146" s="34">
        <f t="shared" si="26"/>
        <v>43602</v>
      </c>
    </row>
    <row r="147" spans="2:16" x14ac:dyDescent="0.35">
      <c r="B147" s="32">
        <v>43610</v>
      </c>
      <c r="C147" s="2">
        <v>47134238</v>
      </c>
      <c r="D147" s="2">
        <v>9898190</v>
      </c>
      <c r="E147" s="2">
        <v>3500000</v>
      </c>
      <c r="F147" s="2">
        <v>2475200</v>
      </c>
      <c r="G147" s="4">
        <v>1853429</v>
      </c>
      <c r="H147" s="7">
        <f t="shared" si="18"/>
        <v>3.9322349923212929E-2</v>
      </c>
      <c r="I147" s="10">
        <f t="shared" si="23"/>
        <v>6.1562684713828197E-2</v>
      </c>
      <c r="J147" s="12">
        <f t="shared" si="24"/>
        <v>5.0000011138400247E-2</v>
      </c>
      <c r="K147" s="12">
        <f t="shared" si="25"/>
        <v>1.1012069955020243E-2</v>
      </c>
      <c r="L147" s="7">
        <f t="shared" si="19"/>
        <v>0.21000000042432002</v>
      </c>
      <c r="M147" s="7">
        <f t="shared" si="20"/>
        <v>0.35360000161645716</v>
      </c>
      <c r="N147" s="7">
        <f t="shared" si="21"/>
        <v>0.70720000000000005</v>
      </c>
      <c r="O147" s="7">
        <f t="shared" si="22"/>
        <v>0.74879969295410476</v>
      </c>
      <c r="P147" s="34">
        <f t="shared" si="26"/>
        <v>43603</v>
      </c>
    </row>
    <row r="148" spans="2:16" x14ac:dyDescent="0.35">
      <c r="B148" s="32">
        <v>43611</v>
      </c>
      <c r="C148" s="2">
        <v>47134238</v>
      </c>
      <c r="D148" s="2">
        <v>9799208</v>
      </c>
      <c r="E148" s="2">
        <v>3365048</v>
      </c>
      <c r="F148" s="2">
        <v>2288232</v>
      </c>
      <c r="G148" s="4">
        <v>1695580</v>
      </c>
      <c r="H148" s="7">
        <f t="shared" si="18"/>
        <v>3.5973425517136823E-2</v>
      </c>
      <c r="I148" s="10">
        <f t="shared" si="23"/>
        <v>9.5919983195178249E-2</v>
      </c>
      <c r="J148" s="12">
        <f t="shared" si="24"/>
        <v>0</v>
      </c>
      <c r="K148" s="12">
        <f t="shared" si="25"/>
        <v>9.5919983195178471E-2</v>
      </c>
      <c r="L148" s="7">
        <f t="shared" si="19"/>
        <v>0.2078999982984768</v>
      </c>
      <c r="M148" s="7">
        <f t="shared" si="20"/>
        <v>0.34339999722426545</v>
      </c>
      <c r="N148" s="7">
        <f t="shared" si="21"/>
        <v>0.67999980980954799</v>
      </c>
      <c r="O148" s="7">
        <f t="shared" si="22"/>
        <v>0.74100003845763895</v>
      </c>
      <c r="P148" s="34">
        <f t="shared" si="26"/>
        <v>43604</v>
      </c>
    </row>
    <row r="149" spans="2:16" x14ac:dyDescent="0.35">
      <c r="B149" s="32">
        <v>43612</v>
      </c>
      <c r="C149" s="2">
        <v>21065820</v>
      </c>
      <c r="D149" s="2">
        <v>5055796</v>
      </c>
      <c r="E149" s="2">
        <v>1941425</v>
      </c>
      <c r="F149" s="2">
        <v>1445585</v>
      </c>
      <c r="G149" s="4">
        <v>1126111</v>
      </c>
      <c r="H149" s="7">
        <f t="shared" si="18"/>
        <v>5.3456784497351632E-2</v>
      </c>
      <c r="I149" s="10">
        <f t="shared" si="23"/>
        <v>-0.14081009196851069</v>
      </c>
      <c r="J149" s="12">
        <f t="shared" si="24"/>
        <v>-5.8252409823299045E-2</v>
      </c>
      <c r="K149" s="12">
        <f t="shared" si="25"/>
        <v>-8.7664341280365043E-2</v>
      </c>
      <c r="L149" s="7">
        <f t="shared" si="19"/>
        <v>0.2399999620237902</v>
      </c>
      <c r="M149" s="7">
        <f t="shared" si="20"/>
        <v>0.383999868665587</v>
      </c>
      <c r="N149" s="7">
        <f t="shared" si="21"/>
        <v>0.74459997167029368</v>
      </c>
      <c r="O149" s="7">
        <f t="shared" si="22"/>
        <v>0.77900019715201807</v>
      </c>
      <c r="P149" s="34">
        <f t="shared" si="26"/>
        <v>43605</v>
      </c>
    </row>
    <row r="150" spans="2:16" x14ac:dyDescent="0.35">
      <c r="B150" s="32">
        <v>43613</v>
      </c>
      <c r="C150" s="2">
        <v>22586034</v>
      </c>
      <c r="D150" s="2">
        <v>5477113</v>
      </c>
      <c r="E150" s="2">
        <v>2125119</v>
      </c>
      <c r="F150" s="2">
        <v>1582364</v>
      </c>
      <c r="G150" s="4">
        <v>1232661</v>
      </c>
      <c r="H150" s="7">
        <f t="shared" si="18"/>
        <v>5.457624831344892E-2</v>
      </c>
      <c r="I150" s="10">
        <f t="shared" si="23"/>
        <v>-1.7266051880761024E-3</v>
      </c>
      <c r="J150" s="12">
        <f t="shared" si="24"/>
        <v>9.7087647738864913E-3</v>
      </c>
      <c r="K150" s="12">
        <f t="shared" si="25"/>
        <v>-1.1325414179724769E-2</v>
      </c>
      <c r="L150" s="7">
        <f t="shared" si="19"/>
        <v>0.24249998915258872</v>
      </c>
      <c r="M150" s="7">
        <f t="shared" si="20"/>
        <v>0.38799984590421999</v>
      </c>
      <c r="N150" s="7">
        <f t="shared" si="21"/>
        <v>0.74460018474259559</v>
      </c>
      <c r="O150" s="7">
        <f t="shared" si="22"/>
        <v>0.778999648626991</v>
      </c>
      <c r="P150" s="34">
        <f t="shared" si="26"/>
        <v>43606</v>
      </c>
    </row>
    <row r="151" spans="2:16" x14ac:dyDescent="0.35">
      <c r="B151" s="32">
        <v>43614</v>
      </c>
      <c r="C151" s="2">
        <v>20631473</v>
      </c>
      <c r="D151" s="2">
        <v>5261025</v>
      </c>
      <c r="E151" s="2">
        <v>2146498</v>
      </c>
      <c r="F151" s="2">
        <v>1535605</v>
      </c>
      <c r="G151" s="4">
        <v>1271788</v>
      </c>
      <c r="H151" s="7">
        <f t="shared" si="18"/>
        <v>6.1643102264196066E-2</v>
      </c>
      <c r="I151" s="10">
        <f t="shared" si="23"/>
        <v>-0.13841280293530445</v>
      </c>
      <c r="J151" s="12">
        <f t="shared" si="24"/>
        <v>-5.940592344129092E-2</v>
      </c>
      <c r="K151" s="12">
        <f t="shared" si="25"/>
        <v>-8.3996786140808966E-2</v>
      </c>
      <c r="L151" s="7">
        <f t="shared" si="19"/>
        <v>0.25499997019117343</v>
      </c>
      <c r="M151" s="7">
        <f t="shared" si="20"/>
        <v>0.40799996198459426</v>
      </c>
      <c r="N151" s="7">
        <f t="shared" si="21"/>
        <v>0.71540015411148761</v>
      </c>
      <c r="O151" s="7">
        <f t="shared" si="22"/>
        <v>0.82819996027624287</v>
      </c>
      <c r="P151" s="34">
        <f t="shared" si="26"/>
        <v>43607</v>
      </c>
    </row>
    <row r="152" spans="2:16" x14ac:dyDescent="0.35">
      <c r="B152" s="32">
        <v>43615</v>
      </c>
      <c r="C152" s="2">
        <v>21500167</v>
      </c>
      <c r="D152" s="2">
        <v>5428792</v>
      </c>
      <c r="E152" s="2">
        <v>2128086</v>
      </c>
      <c r="F152" s="2">
        <v>1569038</v>
      </c>
      <c r="G152" s="4">
        <v>1260879</v>
      </c>
      <c r="H152" s="7">
        <f t="shared" si="18"/>
        <v>5.8645079361476588E-2</v>
      </c>
      <c r="I152" s="10">
        <f t="shared" si="23"/>
        <v>-3.7994839312172735E-2</v>
      </c>
      <c r="J152" s="12">
        <f t="shared" si="24"/>
        <v>2.0618565999329652E-2</v>
      </c>
      <c r="K152" s="12">
        <f t="shared" si="25"/>
        <v>-5.7429295590083362E-2</v>
      </c>
      <c r="L152" s="7">
        <f t="shared" si="19"/>
        <v>0.25249999220936281</v>
      </c>
      <c r="M152" s="7">
        <f t="shared" si="20"/>
        <v>0.39199991452978861</v>
      </c>
      <c r="N152" s="7">
        <f t="shared" si="21"/>
        <v>0.73730009031589894</v>
      </c>
      <c r="O152" s="7">
        <f t="shared" si="22"/>
        <v>0.80360004027945786</v>
      </c>
      <c r="P152" s="34">
        <f t="shared" si="26"/>
        <v>43608</v>
      </c>
    </row>
    <row r="153" spans="2:16" x14ac:dyDescent="0.35">
      <c r="B153" s="32">
        <v>43616</v>
      </c>
      <c r="C153" s="2">
        <v>22368860</v>
      </c>
      <c r="D153" s="2">
        <v>5368526</v>
      </c>
      <c r="E153" s="2">
        <v>2211832</v>
      </c>
      <c r="F153" s="2">
        <v>1598491</v>
      </c>
      <c r="G153" s="4">
        <v>1297655</v>
      </c>
      <c r="H153" s="7">
        <f t="shared" si="18"/>
        <v>5.8011673370927261E-2</v>
      </c>
      <c r="I153" s="10">
        <f t="shared" si="23"/>
        <v>1.3929081297989754E-3</v>
      </c>
      <c r="J153" s="12">
        <f t="shared" si="24"/>
        <v>0</v>
      </c>
      <c r="K153" s="12">
        <f t="shared" si="25"/>
        <v>1.3929081297989754E-3</v>
      </c>
      <c r="L153" s="7">
        <f t="shared" si="19"/>
        <v>0.23999998211799797</v>
      </c>
      <c r="M153" s="7">
        <f t="shared" si="20"/>
        <v>0.41199986737514172</v>
      </c>
      <c r="N153" s="7">
        <f t="shared" si="21"/>
        <v>0.72270000614874907</v>
      </c>
      <c r="O153" s="7">
        <f t="shared" si="22"/>
        <v>0.81180000387865803</v>
      </c>
      <c r="P153" s="34">
        <f t="shared" si="26"/>
        <v>43609</v>
      </c>
    </row>
    <row r="154" spans="2:16" x14ac:dyDescent="0.35">
      <c r="B154" s="32">
        <v>43617</v>
      </c>
      <c r="C154" s="2">
        <v>46685340</v>
      </c>
      <c r="D154" s="2">
        <v>10196078</v>
      </c>
      <c r="E154" s="2">
        <v>3570666</v>
      </c>
      <c r="F154" s="2">
        <v>2355211</v>
      </c>
      <c r="G154" s="4">
        <v>1781953</v>
      </c>
      <c r="H154" s="7">
        <f t="shared" si="18"/>
        <v>3.8169433916514263E-2</v>
      </c>
      <c r="I154" s="10">
        <f t="shared" si="23"/>
        <v>-3.8564196416479901E-2</v>
      </c>
      <c r="J154" s="12">
        <f t="shared" si="24"/>
        <v>-9.523820030781005E-3</v>
      </c>
      <c r="K154" s="12">
        <f t="shared" si="25"/>
        <v>-2.9319611085045327E-2</v>
      </c>
      <c r="L154" s="7">
        <f t="shared" si="19"/>
        <v>0.2183999945164799</v>
      </c>
      <c r="M154" s="7">
        <f t="shared" si="20"/>
        <v>0.35019994943153632</v>
      </c>
      <c r="N154" s="7">
        <f t="shared" si="21"/>
        <v>0.65959991777444316</v>
      </c>
      <c r="O154" s="7">
        <f t="shared" si="22"/>
        <v>0.75660015174861195</v>
      </c>
      <c r="P154" s="34">
        <f t="shared" si="26"/>
        <v>43610</v>
      </c>
    </row>
    <row r="155" spans="2:16" x14ac:dyDescent="0.35">
      <c r="B155" s="32">
        <v>43618</v>
      </c>
      <c r="C155" s="2">
        <v>43543058</v>
      </c>
      <c r="D155" s="2">
        <v>9144042</v>
      </c>
      <c r="E155" s="2">
        <v>3046794</v>
      </c>
      <c r="F155" s="2">
        <v>2175411</v>
      </c>
      <c r="G155" s="4">
        <v>1713789</v>
      </c>
      <c r="H155" s="7">
        <f t="shared" si="18"/>
        <v>3.935848970460458E-2</v>
      </c>
      <c r="I155" s="10">
        <f t="shared" si="23"/>
        <v>1.0739098125715163E-2</v>
      </c>
      <c r="J155" s="12">
        <f t="shared" si="24"/>
        <v>-7.6190475382247658E-2</v>
      </c>
      <c r="K155" s="12">
        <f t="shared" si="25"/>
        <v>9.4099022787118125E-2</v>
      </c>
      <c r="L155" s="7">
        <f t="shared" si="19"/>
        <v>0.2099999958661608</v>
      </c>
      <c r="M155" s="7">
        <f t="shared" si="20"/>
        <v>0.33319991312375863</v>
      </c>
      <c r="N155" s="7">
        <f t="shared" si="21"/>
        <v>0.71400002756996372</v>
      </c>
      <c r="O155" s="7">
        <f t="shared" si="22"/>
        <v>0.78780009846415233</v>
      </c>
      <c r="P155" s="34">
        <f t="shared" si="26"/>
        <v>43611</v>
      </c>
    </row>
    <row r="156" spans="2:16" x14ac:dyDescent="0.35">
      <c r="B156" s="32">
        <v>43619</v>
      </c>
      <c r="C156" s="2">
        <v>21500167</v>
      </c>
      <c r="D156" s="2">
        <v>5375041</v>
      </c>
      <c r="E156" s="2">
        <v>2150016</v>
      </c>
      <c r="F156" s="2">
        <v>1506731</v>
      </c>
      <c r="G156" s="4">
        <v>1186099</v>
      </c>
      <c r="H156" s="7">
        <f t="shared" si="18"/>
        <v>5.5166966842629638E-2</v>
      </c>
      <c r="I156" s="10">
        <f t="shared" si="23"/>
        <v>5.3270059523439439E-2</v>
      </c>
      <c r="J156" s="12">
        <f t="shared" si="24"/>
        <v>2.0618565999329652E-2</v>
      </c>
      <c r="K156" s="12">
        <f t="shared" si="25"/>
        <v>3.1991867100849225E-2</v>
      </c>
      <c r="L156" s="7">
        <f t="shared" si="19"/>
        <v>0.24999996511655004</v>
      </c>
      <c r="M156" s="7">
        <f t="shared" si="20"/>
        <v>0.39999992558196301</v>
      </c>
      <c r="N156" s="7">
        <f t="shared" si="21"/>
        <v>0.70079990102399237</v>
      </c>
      <c r="O156" s="7">
        <f t="shared" si="22"/>
        <v>0.78720023680404794</v>
      </c>
      <c r="P156" s="34">
        <f t="shared" si="26"/>
        <v>43612</v>
      </c>
    </row>
    <row r="157" spans="2:16" x14ac:dyDescent="0.35">
      <c r="B157" s="32">
        <v>43620</v>
      </c>
      <c r="C157" s="2">
        <v>22368860</v>
      </c>
      <c r="D157" s="2">
        <v>5759981</v>
      </c>
      <c r="E157" s="2">
        <v>2280952</v>
      </c>
      <c r="F157" s="2">
        <v>1715048</v>
      </c>
      <c r="G157" s="4">
        <v>1392276</v>
      </c>
      <c r="H157" s="7">
        <f t="shared" si="18"/>
        <v>6.2241705656881932E-2</v>
      </c>
      <c r="I157" s="10">
        <f t="shared" si="23"/>
        <v>0.12948815611104747</v>
      </c>
      <c r="J157" s="12">
        <f t="shared" si="24"/>
        <v>-9.6154110101844825E-3</v>
      </c>
      <c r="K157" s="12">
        <f t="shared" si="25"/>
        <v>0.14045409093362049</v>
      </c>
      <c r="L157" s="7">
        <f t="shared" si="19"/>
        <v>0.2574999798827477</v>
      </c>
      <c r="M157" s="7">
        <f t="shared" si="20"/>
        <v>0.3959999173608385</v>
      </c>
      <c r="N157" s="7">
        <f t="shared" si="21"/>
        <v>0.75190008382464868</v>
      </c>
      <c r="O157" s="7">
        <f t="shared" si="22"/>
        <v>0.81180001959128845</v>
      </c>
      <c r="P157" s="34">
        <f t="shared" si="26"/>
        <v>43613</v>
      </c>
    </row>
    <row r="158" spans="2:16" x14ac:dyDescent="0.35">
      <c r="B158" s="32">
        <v>43621</v>
      </c>
      <c r="C158" s="2">
        <v>22368860</v>
      </c>
      <c r="D158" s="2">
        <v>5536293</v>
      </c>
      <c r="E158" s="2">
        <v>2170226</v>
      </c>
      <c r="F158" s="2">
        <v>1536737</v>
      </c>
      <c r="G158" s="4">
        <v>1247523</v>
      </c>
      <c r="H158" s="7">
        <f t="shared" si="18"/>
        <v>5.5770522056108357E-2</v>
      </c>
      <c r="I158" s="10">
        <f t="shared" si="23"/>
        <v>-1.9079437767929863E-2</v>
      </c>
      <c r="J158" s="12">
        <f t="shared" si="24"/>
        <v>8.4210516621862075E-2</v>
      </c>
      <c r="K158" s="12">
        <f t="shared" si="25"/>
        <v>-9.5267434512274041E-2</v>
      </c>
      <c r="L158" s="7">
        <f t="shared" si="19"/>
        <v>0.24750000670575076</v>
      </c>
      <c r="M158" s="7">
        <f t="shared" si="20"/>
        <v>0.39199984538390581</v>
      </c>
      <c r="N158" s="7">
        <f t="shared" si="21"/>
        <v>0.70809998590008594</v>
      </c>
      <c r="O158" s="7">
        <f t="shared" si="22"/>
        <v>0.81179993713953658</v>
      </c>
      <c r="P158" s="34">
        <f t="shared" si="26"/>
        <v>43614</v>
      </c>
    </row>
    <row r="159" spans="2:16" x14ac:dyDescent="0.35">
      <c r="B159" s="32">
        <v>43622</v>
      </c>
      <c r="C159" s="2">
        <v>22368860</v>
      </c>
      <c r="D159" s="2">
        <v>5815903</v>
      </c>
      <c r="E159" s="2">
        <v>2326361</v>
      </c>
      <c r="F159" s="2">
        <v>1766173</v>
      </c>
      <c r="G159" s="4">
        <v>1477227</v>
      </c>
      <c r="H159" s="7">
        <f t="shared" si="18"/>
        <v>6.6039440543684394E-2</v>
      </c>
      <c r="I159" s="10">
        <f t="shared" si="23"/>
        <v>0.17158506089799253</v>
      </c>
      <c r="J159" s="12">
        <f t="shared" si="24"/>
        <v>4.0404011745583279E-2</v>
      </c>
      <c r="K159" s="12">
        <f t="shared" si="25"/>
        <v>0.12608664294970828</v>
      </c>
      <c r="L159" s="7">
        <f t="shared" si="19"/>
        <v>0.25999997317699697</v>
      </c>
      <c r="M159" s="7">
        <f t="shared" si="20"/>
        <v>0.39999996561153101</v>
      </c>
      <c r="N159" s="7">
        <f t="shared" si="21"/>
        <v>0.75919988342308009</v>
      </c>
      <c r="O159" s="7">
        <f t="shared" si="22"/>
        <v>0.83639994496575365</v>
      </c>
      <c r="P159" s="34">
        <f t="shared" si="26"/>
        <v>43615</v>
      </c>
    </row>
    <row r="160" spans="2:16" x14ac:dyDescent="0.35">
      <c r="B160" s="32">
        <v>43623</v>
      </c>
      <c r="C160" s="2">
        <v>21065820</v>
      </c>
      <c r="D160" s="2">
        <v>5477113</v>
      </c>
      <c r="E160" s="2">
        <v>2278479</v>
      </c>
      <c r="F160" s="2">
        <v>1596758</v>
      </c>
      <c r="G160" s="4">
        <v>1348621</v>
      </c>
      <c r="H160" s="7">
        <f t="shared" si="18"/>
        <v>6.4019392551536089E-2</v>
      </c>
      <c r="I160" s="10">
        <f t="shared" si="23"/>
        <v>3.9275462276182838E-2</v>
      </c>
      <c r="J160" s="12">
        <f t="shared" si="24"/>
        <v>-5.8252409823299045E-2</v>
      </c>
      <c r="K160" s="12">
        <f t="shared" si="25"/>
        <v>0.10356052207278021</v>
      </c>
      <c r="L160" s="7">
        <f t="shared" si="19"/>
        <v>0.25999999050594758</v>
      </c>
      <c r="M160" s="7">
        <f t="shared" si="20"/>
        <v>0.41599999853937647</v>
      </c>
      <c r="N160" s="7">
        <f t="shared" si="21"/>
        <v>0.7007999634844122</v>
      </c>
      <c r="O160" s="7">
        <f t="shared" si="22"/>
        <v>0.84459949472618889</v>
      </c>
      <c r="P160" s="34">
        <f t="shared" si="26"/>
        <v>43616</v>
      </c>
    </row>
    <row r="161" spans="2:16" x14ac:dyDescent="0.35">
      <c r="B161" s="32">
        <v>43624</v>
      </c>
      <c r="C161" s="2">
        <v>42645263</v>
      </c>
      <c r="D161" s="2">
        <v>8597285</v>
      </c>
      <c r="E161" s="2">
        <v>2776923</v>
      </c>
      <c r="F161" s="2">
        <v>1926073</v>
      </c>
      <c r="G161" s="4">
        <v>1427220</v>
      </c>
      <c r="H161" s="7">
        <f t="shared" si="18"/>
        <v>3.3467257547456095E-2</v>
      </c>
      <c r="I161" s="10">
        <f t="shared" si="23"/>
        <v>-0.19906978466884373</v>
      </c>
      <c r="J161" s="12">
        <f t="shared" si="24"/>
        <v>-8.6538450828461344E-2</v>
      </c>
      <c r="K161" s="12">
        <f t="shared" si="25"/>
        <v>-0.12319219560193007</v>
      </c>
      <c r="L161" s="7">
        <f t="shared" si="19"/>
        <v>0.20159999951225532</v>
      </c>
      <c r="M161" s="7">
        <f t="shared" si="20"/>
        <v>0.32299999360263154</v>
      </c>
      <c r="N161" s="7">
        <f t="shared" si="21"/>
        <v>0.69359971450414726</v>
      </c>
      <c r="O161" s="7">
        <f t="shared" si="22"/>
        <v>0.7409999517152257</v>
      </c>
      <c r="P161" s="34">
        <f t="shared" si="26"/>
        <v>43617</v>
      </c>
    </row>
    <row r="162" spans="2:16" x14ac:dyDescent="0.35">
      <c r="B162" s="32">
        <v>43625</v>
      </c>
      <c r="C162" s="2">
        <v>44889750</v>
      </c>
      <c r="D162" s="2">
        <v>9803921</v>
      </c>
      <c r="E162" s="2">
        <v>3333333</v>
      </c>
      <c r="F162" s="2">
        <v>2153333</v>
      </c>
      <c r="G162" s="4">
        <v>1646008</v>
      </c>
      <c r="H162" s="7">
        <f t="shared" si="18"/>
        <v>3.6667791645086018E-2</v>
      </c>
      <c r="I162" s="10">
        <f t="shared" si="23"/>
        <v>-3.9550376388225117E-2</v>
      </c>
      <c r="J162" s="12">
        <f t="shared" si="24"/>
        <v>3.0927823213518835E-2</v>
      </c>
      <c r="K162" s="12">
        <f t="shared" si="25"/>
        <v>-6.8363854398706181E-2</v>
      </c>
      <c r="L162" s="7">
        <f t="shared" si="19"/>
        <v>0.21839999108927985</v>
      </c>
      <c r="M162" s="7">
        <f t="shared" si="20"/>
        <v>0.33999998571999918</v>
      </c>
      <c r="N162" s="7">
        <f t="shared" si="21"/>
        <v>0.64599996459999642</v>
      </c>
      <c r="O162" s="7">
        <f t="shared" si="22"/>
        <v>0.76440011832819166</v>
      </c>
      <c r="P162" s="34">
        <f t="shared" si="26"/>
        <v>43618</v>
      </c>
    </row>
    <row r="163" spans="2:16" x14ac:dyDescent="0.35">
      <c r="B163" s="32">
        <v>43626</v>
      </c>
      <c r="C163" s="2">
        <v>21934513</v>
      </c>
      <c r="D163" s="2">
        <v>5319119</v>
      </c>
      <c r="E163" s="2">
        <v>2212753</v>
      </c>
      <c r="F163" s="2">
        <v>1647616</v>
      </c>
      <c r="G163" s="4">
        <v>1310514</v>
      </c>
      <c r="H163" s="7">
        <f t="shared" si="18"/>
        <v>5.9746664993200443E-2</v>
      </c>
      <c r="I163" s="10">
        <f t="shared" si="23"/>
        <v>0.10489427948257268</v>
      </c>
      <c r="J163" s="12">
        <f t="shared" si="24"/>
        <v>2.0201982617158221E-2</v>
      </c>
      <c r="K163" s="12">
        <f t="shared" si="25"/>
        <v>8.3015224738292037E-2</v>
      </c>
      <c r="L163" s="7">
        <f t="shared" si="19"/>
        <v>0.24249998164992312</v>
      </c>
      <c r="M163" s="7">
        <f t="shared" si="20"/>
        <v>0.41599990524746672</v>
      </c>
      <c r="N163" s="7">
        <f t="shared" si="21"/>
        <v>0.74460005251376904</v>
      </c>
      <c r="O163" s="7">
        <f t="shared" si="22"/>
        <v>0.79540014178060903</v>
      </c>
      <c r="P163" s="34">
        <f t="shared" si="26"/>
        <v>43619</v>
      </c>
    </row>
    <row r="164" spans="2:16" x14ac:dyDescent="0.35">
      <c r="B164" s="32">
        <v>43627</v>
      </c>
      <c r="C164" s="2">
        <v>22368860</v>
      </c>
      <c r="D164" s="2">
        <v>5759981</v>
      </c>
      <c r="E164" s="2">
        <v>2350072</v>
      </c>
      <c r="F164" s="2">
        <v>1681241</v>
      </c>
      <c r="G164" s="4">
        <v>1309687</v>
      </c>
      <c r="H164" s="7">
        <f t="shared" si="18"/>
        <v>5.8549563992085427E-2</v>
      </c>
      <c r="I164" s="10">
        <f t="shared" si="23"/>
        <v>-5.9319416552465198E-2</v>
      </c>
      <c r="J164" s="12">
        <f t="shared" si="24"/>
        <v>0</v>
      </c>
      <c r="K164" s="12">
        <f t="shared" si="25"/>
        <v>-5.9319416552465198E-2</v>
      </c>
      <c r="L164" s="7">
        <f t="shared" si="19"/>
        <v>0.2574999798827477</v>
      </c>
      <c r="M164" s="7">
        <f t="shared" si="20"/>
        <v>0.40799995694430241</v>
      </c>
      <c r="N164" s="7">
        <f t="shared" si="21"/>
        <v>0.71539978349599498</v>
      </c>
      <c r="O164" s="7">
        <f t="shared" si="22"/>
        <v>0.77900015524246669</v>
      </c>
      <c r="P164" s="34">
        <f t="shared" si="26"/>
        <v>43620</v>
      </c>
    </row>
    <row r="165" spans="2:16" x14ac:dyDescent="0.35">
      <c r="B165" s="32">
        <v>43628</v>
      </c>
      <c r="C165" s="2">
        <v>21934513</v>
      </c>
      <c r="D165" s="2">
        <v>5757809</v>
      </c>
      <c r="E165" s="2">
        <v>2418280</v>
      </c>
      <c r="F165" s="2">
        <v>1853611</v>
      </c>
      <c r="G165" s="4">
        <v>1443963</v>
      </c>
      <c r="H165" s="7">
        <f t="shared" si="18"/>
        <v>6.5830638683430087E-2</v>
      </c>
      <c r="I165" s="10">
        <f t="shared" si="23"/>
        <v>0.1574640307232813</v>
      </c>
      <c r="J165" s="12">
        <f t="shared" si="24"/>
        <v>-1.9417484842768062E-2</v>
      </c>
      <c r="K165" s="12">
        <f t="shared" si="25"/>
        <v>0.1803841215113724</v>
      </c>
      <c r="L165" s="7">
        <f t="shared" si="19"/>
        <v>0.26249996979645729</v>
      </c>
      <c r="M165" s="7">
        <f t="shared" si="20"/>
        <v>0.42000003820897847</v>
      </c>
      <c r="N165" s="7">
        <f t="shared" si="21"/>
        <v>0.76649974361943196</v>
      </c>
      <c r="O165" s="7">
        <f t="shared" si="22"/>
        <v>0.77900001672411312</v>
      </c>
      <c r="P165" s="34">
        <f t="shared" si="26"/>
        <v>43621</v>
      </c>
    </row>
    <row r="166" spans="2:16" x14ac:dyDescent="0.35">
      <c r="B166" s="32">
        <v>43629</v>
      </c>
      <c r="C166" s="2">
        <v>21717340</v>
      </c>
      <c r="D166" s="2">
        <v>5483628</v>
      </c>
      <c r="E166" s="2">
        <v>2105713</v>
      </c>
      <c r="F166" s="2">
        <v>1583285</v>
      </c>
      <c r="G166" s="4">
        <v>1350226</v>
      </c>
      <c r="H166" s="7">
        <f t="shared" si="18"/>
        <v>6.2172715443051495E-2</v>
      </c>
      <c r="I166" s="10">
        <f t="shared" si="23"/>
        <v>-8.5972568873978084E-2</v>
      </c>
      <c r="J166" s="12">
        <f t="shared" si="24"/>
        <v>-2.9126204911649523E-2</v>
      </c>
      <c r="K166" s="12">
        <f t="shared" si="25"/>
        <v>-5.8551754357687225E-2</v>
      </c>
      <c r="L166" s="7">
        <f t="shared" si="19"/>
        <v>0.25249998388384581</v>
      </c>
      <c r="M166" s="7">
        <f t="shared" si="20"/>
        <v>0.38399997228112481</v>
      </c>
      <c r="N166" s="7">
        <f t="shared" si="21"/>
        <v>0.75189971282886126</v>
      </c>
      <c r="O166" s="7">
        <f t="shared" si="22"/>
        <v>0.85280034864222176</v>
      </c>
      <c r="P166" s="34">
        <f t="shared" si="26"/>
        <v>43622</v>
      </c>
    </row>
    <row r="167" spans="2:16" x14ac:dyDescent="0.35">
      <c r="B167" s="32">
        <v>43630</v>
      </c>
      <c r="C167" s="2">
        <v>22368860</v>
      </c>
      <c r="D167" s="2">
        <v>5815903</v>
      </c>
      <c r="E167" s="2">
        <v>2279834</v>
      </c>
      <c r="F167" s="2">
        <v>1647636</v>
      </c>
      <c r="G167" s="4">
        <v>1283508</v>
      </c>
      <c r="H167" s="7">
        <f t="shared" si="18"/>
        <v>5.7379231664018641E-2</v>
      </c>
      <c r="I167" s="10">
        <f t="shared" si="23"/>
        <v>-4.8281170173087862E-2</v>
      </c>
      <c r="J167" s="12">
        <f t="shared" si="24"/>
        <v>6.1855650527727013E-2</v>
      </c>
      <c r="K167" s="12">
        <f t="shared" si="25"/>
        <v>-0.1037210854847157</v>
      </c>
      <c r="L167" s="7">
        <f t="shared" si="19"/>
        <v>0.25999997317699697</v>
      </c>
      <c r="M167" s="7">
        <f t="shared" si="20"/>
        <v>0.39200000412661629</v>
      </c>
      <c r="N167" s="7">
        <f t="shared" si="21"/>
        <v>0.72269998605161601</v>
      </c>
      <c r="O167" s="7">
        <f t="shared" si="22"/>
        <v>0.77899973052300386</v>
      </c>
      <c r="P167" s="34">
        <f t="shared" si="26"/>
        <v>43623</v>
      </c>
    </row>
    <row r="168" spans="2:16" x14ac:dyDescent="0.35">
      <c r="B168" s="32">
        <v>43631</v>
      </c>
      <c r="C168" s="2">
        <v>44440853</v>
      </c>
      <c r="D168" s="2">
        <v>8865950</v>
      </c>
      <c r="E168" s="2">
        <v>3135000</v>
      </c>
      <c r="F168" s="2">
        <v>2110482</v>
      </c>
      <c r="G168" s="4">
        <v>1613252</v>
      </c>
      <c r="H168" s="7">
        <f t="shared" si="18"/>
        <v>3.6301103401413112E-2</v>
      </c>
      <c r="I168" s="10">
        <f t="shared" si="23"/>
        <v>0.13034570703885873</v>
      </c>
      <c r="J168" s="12">
        <f t="shared" si="24"/>
        <v>4.2105262664225984E-2</v>
      </c>
      <c r="K168" s="12">
        <f t="shared" si="25"/>
        <v>8.4675173934962045E-2</v>
      </c>
      <c r="L168" s="7">
        <f t="shared" si="19"/>
        <v>0.19949999609593452</v>
      </c>
      <c r="M168" s="7">
        <f t="shared" si="20"/>
        <v>0.3536000090232857</v>
      </c>
      <c r="N168" s="7">
        <f t="shared" si="21"/>
        <v>0.67320000000000002</v>
      </c>
      <c r="O168" s="7">
        <f t="shared" si="22"/>
        <v>0.76439979113775902</v>
      </c>
      <c r="P168" s="34">
        <f t="shared" si="26"/>
        <v>43624</v>
      </c>
    </row>
    <row r="169" spans="2:16" x14ac:dyDescent="0.35">
      <c r="B169" s="32">
        <v>43632</v>
      </c>
      <c r="C169" s="2">
        <v>45787545</v>
      </c>
      <c r="D169" s="2">
        <v>9230769</v>
      </c>
      <c r="E169" s="2">
        <v>3201230</v>
      </c>
      <c r="F169" s="2">
        <v>2133300</v>
      </c>
      <c r="G169" s="4">
        <v>1697253</v>
      </c>
      <c r="H169" s="7">
        <f t="shared" si="18"/>
        <v>3.7068006157569708E-2</v>
      </c>
      <c r="I169" s="10">
        <f t="shared" si="23"/>
        <v>3.113289850353107E-2</v>
      </c>
      <c r="J169" s="12">
        <f t="shared" si="24"/>
        <v>2.0000000000000018E-2</v>
      </c>
      <c r="K169" s="12">
        <f t="shared" si="25"/>
        <v>1.0914606376010827E-2</v>
      </c>
      <c r="L169" s="7">
        <f t="shared" si="19"/>
        <v>0.20159999842751997</v>
      </c>
      <c r="M169" s="7">
        <f t="shared" si="20"/>
        <v>0.34679992533666482</v>
      </c>
      <c r="N169" s="7">
        <f t="shared" si="21"/>
        <v>0.66640010246061665</v>
      </c>
      <c r="O169" s="7">
        <f t="shared" si="22"/>
        <v>0.79559977499648427</v>
      </c>
      <c r="P169" s="34">
        <f t="shared" si="26"/>
        <v>43625</v>
      </c>
    </row>
    <row r="170" spans="2:16" x14ac:dyDescent="0.35">
      <c r="B170" s="32">
        <v>43633</v>
      </c>
      <c r="C170" s="2">
        <v>22586034</v>
      </c>
      <c r="D170" s="2">
        <v>5928833</v>
      </c>
      <c r="E170" s="2">
        <v>2252956</v>
      </c>
      <c r="F170" s="2">
        <v>1611765</v>
      </c>
      <c r="G170" s="4">
        <v>1361297</v>
      </c>
      <c r="H170" s="7">
        <f t="shared" si="18"/>
        <v>6.0271626262494778E-2</v>
      </c>
      <c r="I170" s="10">
        <f t="shared" si="23"/>
        <v>3.8750444482088753E-2</v>
      </c>
      <c r="J170" s="12">
        <f t="shared" si="24"/>
        <v>2.9703007310898588E-2</v>
      </c>
      <c r="K170" s="12">
        <f t="shared" si="25"/>
        <v>8.786453090797286E-3</v>
      </c>
      <c r="L170" s="7">
        <f t="shared" si="19"/>
        <v>0.26249995904548801</v>
      </c>
      <c r="M170" s="7">
        <f t="shared" si="20"/>
        <v>0.37999990891968116</v>
      </c>
      <c r="N170" s="7">
        <f t="shared" si="21"/>
        <v>0.71540012321589952</v>
      </c>
      <c r="O170" s="7">
        <f t="shared" si="22"/>
        <v>0.84460017434303392</v>
      </c>
      <c r="P170" s="34">
        <f t="shared" si="26"/>
        <v>43626</v>
      </c>
    </row>
    <row r="171" spans="2:16" x14ac:dyDescent="0.35">
      <c r="B171" s="32">
        <v>43634</v>
      </c>
      <c r="C171" s="2">
        <v>21065820</v>
      </c>
      <c r="D171" s="2">
        <v>5529777</v>
      </c>
      <c r="E171" s="2">
        <v>2101315</v>
      </c>
      <c r="F171" s="2">
        <v>1579979</v>
      </c>
      <c r="G171" s="4">
        <v>1256715</v>
      </c>
      <c r="H171" s="7">
        <f t="shared" si="18"/>
        <v>5.965659062880059E-2</v>
      </c>
      <c r="I171" s="10">
        <f t="shared" si="23"/>
        <v>-4.0446305109541392E-2</v>
      </c>
      <c r="J171" s="12">
        <f t="shared" si="24"/>
        <v>-5.8252409823299045E-2</v>
      </c>
      <c r="K171" s="12">
        <f t="shared" si="25"/>
        <v>1.8907512904191792E-2</v>
      </c>
      <c r="L171" s="7">
        <f t="shared" si="19"/>
        <v>0.26249996439730333</v>
      </c>
      <c r="M171" s="7">
        <f t="shared" si="20"/>
        <v>0.37999995298182909</v>
      </c>
      <c r="N171" s="7">
        <f t="shared" si="21"/>
        <v>0.75190011968695791</v>
      </c>
      <c r="O171" s="7">
        <f t="shared" si="22"/>
        <v>0.795399812275986</v>
      </c>
      <c r="P171" s="34">
        <f t="shared" si="26"/>
        <v>43627</v>
      </c>
    </row>
    <row r="172" spans="2:16" x14ac:dyDescent="0.35">
      <c r="B172" s="32">
        <v>43635</v>
      </c>
      <c r="C172" s="2">
        <v>22151687</v>
      </c>
      <c r="D172" s="2">
        <v>5261025</v>
      </c>
      <c r="E172" s="2">
        <v>2146498</v>
      </c>
      <c r="F172" s="2">
        <v>1519935</v>
      </c>
      <c r="G172" s="4">
        <v>1296201</v>
      </c>
      <c r="H172" s="7">
        <f t="shared" si="18"/>
        <v>5.8514775872374865E-2</v>
      </c>
      <c r="I172" s="10">
        <f t="shared" si="23"/>
        <v>-0.10233087689920028</v>
      </c>
      <c r="J172" s="12">
        <f t="shared" si="24"/>
        <v>9.9010176337173128E-3</v>
      </c>
      <c r="K172" s="12">
        <f t="shared" si="25"/>
        <v>-0.11113157881144275</v>
      </c>
      <c r="L172" s="7">
        <f t="shared" si="19"/>
        <v>0.23749997009257129</v>
      </c>
      <c r="M172" s="7">
        <f t="shared" si="20"/>
        <v>0.40799996198459426</v>
      </c>
      <c r="N172" s="7">
        <f t="shared" si="21"/>
        <v>0.70809989107839844</v>
      </c>
      <c r="O172" s="7">
        <f t="shared" si="22"/>
        <v>0.85280028422268062</v>
      </c>
      <c r="P172" s="34">
        <f t="shared" si="26"/>
        <v>43628</v>
      </c>
    </row>
    <row r="173" spans="2:16" x14ac:dyDescent="0.35">
      <c r="B173" s="32">
        <v>43636</v>
      </c>
      <c r="C173" s="2">
        <v>10207150</v>
      </c>
      <c r="D173" s="2">
        <v>2526269</v>
      </c>
      <c r="E173" s="2">
        <v>1040823</v>
      </c>
      <c r="F173" s="2">
        <v>729408</v>
      </c>
      <c r="G173" s="4">
        <v>616058</v>
      </c>
      <c r="H173" s="7">
        <f t="shared" si="18"/>
        <v>6.035553509059826E-2</v>
      </c>
      <c r="I173" s="10">
        <f t="shared" si="23"/>
        <v>-0.54373712252615491</v>
      </c>
      <c r="J173" s="12">
        <f t="shared" si="24"/>
        <v>-0.52999999079076909</v>
      </c>
      <c r="K173" s="12">
        <f t="shared" si="25"/>
        <v>-2.9227939289827587E-2</v>
      </c>
      <c r="L173" s="7">
        <f t="shared" si="19"/>
        <v>0.24749993876841234</v>
      </c>
      <c r="M173" s="7">
        <f t="shared" si="20"/>
        <v>0.41200006808459433</v>
      </c>
      <c r="N173" s="7">
        <f t="shared" si="21"/>
        <v>0.70079927134584841</v>
      </c>
      <c r="O173" s="7">
        <f t="shared" si="22"/>
        <v>0.84460000438711946</v>
      </c>
      <c r="P173" s="34">
        <f t="shared" si="26"/>
        <v>43629</v>
      </c>
    </row>
    <row r="174" spans="2:16" x14ac:dyDescent="0.35">
      <c r="B174" s="32">
        <v>43637</v>
      </c>
      <c r="C174" s="2">
        <v>21065820</v>
      </c>
      <c r="D174" s="2">
        <v>5108461</v>
      </c>
      <c r="E174" s="2">
        <v>2104686</v>
      </c>
      <c r="F174" s="2">
        <v>1613241</v>
      </c>
      <c r="G174" s="4">
        <v>1336086</v>
      </c>
      <c r="H174" s="7">
        <f t="shared" si="18"/>
        <v>6.342435281417956E-2</v>
      </c>
      <c r="I174" s="10">
        <f t="shared" si="23"/>
        <v>4.0964294729756157E-2</v>
      </c>
      <c r="J174" s="12">
        <f t="shared" si="24"/>
        <v>-5.8252409823299045E-2</v>
      </c>
      <c r="K174" s="12">
        <f t="shared" si="25"/>
        <v>0.10535381835640178</v>
      </c>
      <c r="L174" s="7">
        <f t="shared" si="19"/>
        <v>0.24249998338540821</v>
      </c>
      <c r="M174" s="7">
        <f t="shared" si="20"/>
        <v>0.41200001331124969</v>
      </c>
      <c r="N174" s="7">
        <f t="shared" si="21"/>
        <v>0.76649961086831953</v>
      </c>
      <c r="O174" s="7">
        <f t="shared" si="22"/>
        <v>0.82819987838146936</v>
      </c>
      <c r="P174" s="34">
        <f t="shared" si="26"/>
        <v>43630</v>
      </c>
    </row>
    <row r="175" spans="2:16" x14ac:dyDescent="0.35">
      <c r="B175" s="32">
        <v>43638</v>
      </c>
      <c r="C175" s="2">
        <v>44889750</v>
      </c>
      <c r="D175" s="2">
        <v>9332579</v>
      </c>
      <c r="E175" s="2">
        <v>3014423</v>
      </c>
      <c r="F175" s="2">
        <v>2131800</v>
      </c>
      <c r="G175" s="4">
        <v>1579663</v>
      </c>
      <c r="H175" s="7">
        <f t="shared" si="18"/>
        <v>3.51898373236652E-2</v>
      </c>
      <c r="I175" s="10">
        <f t="shared" si="23"/>
        <v>-2.0820677736646198E-2</v>
      </c>
      <c r="J175" s="12">
        <f t="shared" si="24"/>
        <v>1.0100998736455313E-2</v>
      </c>
      <c r="K175" s="12">
        <f t="shared" si="25"/>
        <v>-3.0612460052788726E-2</v>
      </c>
      <c r="L175" s="7">
        <f t="shared" si="19"/>
        <v>0.20789999944307999</v>
      </c>
      <c r="M175" s="7">
        <f t="shared" si="20"/>
        <v>0.32299999817842423</v>
      </c>
      <c r="N175" s="7">
        <f t="shared" si="21"/>
        <v>0.7072000180465714</v>
      </c>
      <c r="O175" s="7">
        <f t="shared" si="22"/>
        <v>0.74099962473027492</v>
      </c>
      <c r="P175" s="34">
        <f t="shared" si="26"/>
        <v>43631</v>
      </c>
    </row>
    <row r="176" spans="2:16" x14ac:dyDescent="0.35">
      <c r="B176" s="32">
        <v>43639</v>
      </c>
      <c r="C176" s="2">
        <v>43543058</v>
      </c>
      <c r="D176" s="2">
        <v>8869720</v>
      </c>
      <c r="E176" s="2">
        <v>3136333</v>
      </c>
      <c r="F176" s="2">
        <v>2068725</v>
      </c>
      <c r="G176" s="4">
        <v>1662014</v>
      </c>
      <c r="H176" s="7">
        <f t="shared" si="18"/>
        <v>3.8169436790590136E-2</v>
      </c>
      <c r="I176" s="10">
        <f t="shared" si="23"/>
        <v>-2.0762373081679608E-2</v>
      </c>
      <c r="J176" s="12">
        <f t="shared" si="24"/>
        <v>-4.9019596923137065E-2</v>
      </c>
      <c r="K176" s="12">
        <f t="shared" si="25"/>
        <v>2.9713781430229513E-2</v>
      </c>
      <c r="L176" s="7">
        <f t="shared" si="19"/>
        <v>0.20369997899550371</v>
      </c>
      <c r="M176" s="7">
        <f t="shared" si="20"/>
        <v>0.35360000090194504</v>
      </c>
      <c r="N176" s="7">
        <f t="shared" si="21"/>
        <v>0.65959992130937628</v>
      </c>
      <c r="O176" s="7">
        <f t="shared" si="22"/>
        <v>0.80340016193549169</v>
      </c>
      <c r="P176" s="34">
        <f t="shared" si="26"/>
        <v>43632</v>
      </c>
    </row>
    <row r="177" spans="2:16" x14ac:dyDescent="0.35">
      <c r="B177" s="32">
        <v>43640</v>
      </c>
      <c r="C177" s="2">
        <v>21282993</v>
      </c>
      <c r="D177" s="2">
        <v>5054710</v>
      </c>
      <c r="E177" s="2">
        <v>2042103</v>
      </c>
      <c r="F177" s="2">
        <v>1460920</v>
      </c>
      <c r="G177" s="4">
        <v>1233893</v>
      </c>
      <c r="H177" s="7">
        <f t="shared" si="18"/>
        <v>5.7975539436582062E-2</v>
      </c>
      <c r="I177" s="10">
        <f t="shared" si="23"/>
        <v>-9.3590157034063814E-2</v>
      </c>
      <c r="J177" s="12">
        <f t="shared" si="24"/>
        <v>-5.7692333235662363E-2</v>
      </c>
      <c r="K177" s="12">
        <f t="shared" si="25"/>
        <v>-3.8095650777910106E-2</v>
      </c>
      <c r="L177" s="7">
        <f t="shared" si="19"/>
        <v>0.2374999606493316</v>
      </c>
      <c r="M177" s="7">
        <f t="shared" si="20"/>
        <v>0.40400003165364579</v>
      </c>
      <c r="N177" s="7">
        <f t="shared" si="21"/>
        <v>0.7153997619121073</v>
      </c>
      <c r="O177" s="7">
        <f t="shared" si="22"/>
        <v>0.8445999780959943</v>
      </c>
      <c r="P177" s="34">
        <f t="shared" si="26"/>
        <v>43633</v>
      </c>
    </row>
    <row r="178" spans="2:16" x14ac:dyDescent="0.35">
      <c r="B178" s="32">
        <v>43641</v>
      </c>
      <c r="C178" s="2">
        <v>22586034</v>
      </c>
      <c r="D178" s="2">
        <v>5646508</v>
      </c>
      <c r="E178" s="2">
        <v>2236017</v>
      </c>
      <c r="F178" s="2">
        <v>1632292</v>
      </c>
      <c r="G178" s="4">
        <v>1271556</v>
      </c>
      <c r="H178" s="7">
        <f t="shared" si="18"/>
        <v>5.6298330198210095E-2</v>
      </c>
      <c r="I178" s="10">
        <f t="shared" si="23"/>
        <v>1.1809360117449152E-2</v>
      </c>
      <c r="J178" s="12">
        <f t="shared" si="24"/>
        <v>7.2164957262522922E-2</v>
      </c>
      <c r="K178" s="12">
        <f t="shared" si="25"/>
        <v>-5.6293200720880954E-2</v>
      </c>
      <c r="L178" s="7">
        <f t="shared" si="19"/>
        <v>0.24999997786242595</v>
      </c>
      <c r="M178" s="7">
        <f t="shared" si="20"/>
        <v>0.39599997024709788</v>
      </c>
      <c r="N178" s="7">
        <f t="shared" si="21"/>
        <v>0.72999981663824565</v>
      </c>
      <c r="O178" s="7">
        <f t="shared" si="22"/>
        <v>0.77900032592207769</v>
      </c>
      <c r="P178" s="34">
        <f t="shared" si="26"/>
        <v>43634</v>
      </c>
    </row>
    <row r="179" spans="2:16" x14ac:dyDescent="0.35">
      <c r="B179" s="32">
        <v>43642</v>
      </c>
      <c r="C179" s="2">
        <v>22368860</v>
      </c>
      <c r="D179" s="2">
        <v>5759981</v>
      </c>
      <c r="E179" s="2">
        <v>2234872</v>
      </c>
      <c r="F179" s="2">
        <v>1615142</v>
      </c>
      <c r="G179" s="4">
        <v>1324416</v>
      </c>
      <c r="H179" s="7">
        <f t="shared" si="18"/>
        <v>5.9208024011952333E-2</v>
      </c>
      <c r="I179" s="10">
        <f t="shared" si="23"/>
        <v>2.1767457361936859E-2</v>
      </c>
      <c r="J179" s="12">
        <f t="shared" si="24"/>
        <v>9.80390342279569E-3</v>
      </c>
      <c r="K179" s="12">
        <f t="shared" si="25"/>
        <v>1.1847403142917212E-2</v>
      </c>
      <c r="L179" s="7">
        <f t="shared" si="19"/>
        <v>0.2574999798827477</v>
      </c>
      <c r="M179" s="7">
        <f t="shared" si="20"/>
        <v>0.3879998909718626</v>
      </c>
      <c r="N179" s="7">
        <f t="shared" si="21"/>
        <v>0.72270000250573629</v>
      </c>
      <c r="O179" s="7">
        <f t="shared" si="22"/>
        <v>0.81999972757813244</v>
      </c>
      <c r="P179" s="34">
        <f t="shared" si="26"/>
        <v>43635</v>
      </c>
    </row>
    <row r="180" spans="2:16" x14ac:dyDescent="0.35">
      <c r="B180" s="32">
        <v>43643</v>
      </c>
      <c r="C180" s="2">
        <v>22368860</v>
      </c>
      <c r="D180" s="2">
        <v>5759981</v>
      </c>
      <c r="E180" s="2">
        <v>2234872</v>
      </c>
      <c r="F180" s="2">
        <v>1680400</v>
      </c>
      <c r="G180" s="4">
        <v>1322811</v>
      </c>
      <c r="H180" s="7">
        <f t="shared" si="18"/>
        <v>5.9136272478794182E-2</v>
      </c>
      <c r="I180" s="10">
        <f t="shared" si="23"/>
        <v>1.1472182813955829</v>
      </c>
      <c r="J180" s="12">
        <f t="shared" si="24"/>
        <v>1.1914892991677402</v>
      </c>
      <c r="K180" s="12">
        <f t="shared" si="25"/>
        <v>-2.0201338783159994E-2</v>
      </c>
      <c r="L180" s="7">
        <f t="shared" si="19"/>
        <v>0.2574999798827477</v>
      </c>
      <c r="M180" s="7">
        <f t="shared" si="20"/>
        <v>0.3879998909718626</v>
      </c>
      <c r="N180" s="7">
        <f t="shared" si="21"/>
        <v>0.75189988509409045</v>
      </c>
      <c r="O180" s="7">
        <f t="shared" si="22"/>
        <v>0.78720007141156867</v>
      </c>
      <c r="P180" s="34">
        <f t="shared" si="26"/>
        <v>43636</v>
      </c>
    </row>
    <row r="181" spans="2:16" x14ac:dyDescent="0.35">
      <c r="B181" s="32">
        <v>43644</v>
      </c>
      <c r="C181" s="2">
        <v>21282993</v>
      </c>
      <c r="D181" s="2">
        <v>5373955</v>
      </c>
      <c r="E181" s="2">
        <v>2063599</v>
      </c>
      <c r="F181" s="2">
        <v>1461234</v>
      </c>
      <c r="G181" s="4">
        <v>1234158</v>
      </c>
      <c r="H181" s="7">
        <f t="shared" si="18"/>
        <v>5.7987990692850391E-2</v>
      </c>
      <c r="I181" s="10">
        <f t="shared" si="23"/>
        <v>-7.6288502386822388E-2</v>
      </c>
      <c r="J181" s="12">
        <f t="shared" si="24"/>
        <v>1.0309259264533743E-2</v>
      </c>
      <c r="K181" s="12">
        <f t="shared" si="25"/>
        <v>-8.5714112641505413E-2</v>
      </c>
      <c r="L181" s="7">
        <f t="shared" si="19"/>
        <v>0.25249996558284826</v>
      </c>
      <c r="M181" s="7">
        <f t="shared" si="20"/>
        <v>0.38400005210315308</v>
      </c>
      <c r="N181" s="7">
        <f t="shared" si="21"/>
        <v>0.70809978101365623</v>
      </c>
      <c r="O181" s="7">
        <f t="shared" si="22"/>
        <v>0.84459983821893003</v>
      </c>
      <c r="P181" s="34">
        <f t="shared" si="26"/>
        <v>43637</v>
      </c>
    </row>
    <row r="182" spans="2:16" x14ac:dyDescent="0.35">
      <c r="B182" s="32">
        <v>43645</v>
      </c>
      <c r="C182" s="2">
        <v>46685340</v>
      </c>
      <c r="D182" s="2">
        <v>9999999</v>
      </c>
      <c r="E182" s="2">
        <v>3502000</v>
      </c>
      <c r="F182" s="2">
        <v>2286105</v>
      </c>
      <c r="G182" s="4">
        <v>1729667</v>
      </c>
      <c r="H182" s="7">
        <f t="shared" si="18"/>
        <v>3.7049467777250843E-2</v>
      </c>
      <c r="I182" s="10">
        <f t="shared" si="23"/>
        <v>9.4959494525097998E-2</v>
      </c>
      <c r="J182" s="12">
        <f t="shared" si="24"/>
        <v>4.0000000000000036E-2</v>
      </c>
      <c r="K182" s="12">
        <f t="shared" si="25"/>
        <v>5.2845667812594366E-2</v>
      </c>
      <c r="L182" s="7">
        <f t="shared" si="19"/>
        <v>0.2141999822642397</v>
      </c>
      <c r="M182" s="7">
        <f t="shared" si="20"/>
        <v>0.35020003502000352</v>
      </c>
      <c r="N182" s="7">
        <f t="shared" si="21"/>
        <v>0.65279982866933184</v>
      </c>
      <c r="O182" s="7">
        <f t="shared" si="22"/>
        <v>0.75659998119071525</v>
      </c>
      <c r="P182" s="34">
        <f t="shared" si="26"/>
        <v>43638</v>
      </c>
    </row>
    <row r="183" spans="2:16" x14ac:dyDescent="0.35">
      <c r="B183" s="32">
        <v>43646</v>
      </c>
      <c r="C183" s="2">
        <v>43991955</v>
      </c>
      <c r="D183" s="2">
        <v>8776395</v>
      </c>
      <c r="E183" s="2">
        <v>3133173</v>
      </c>
      <c r="F183" s="2">
        <v>2066640</v>
      </c>
      <c r="G183" s="4">
        <v>1692578</v>
      </c>
      <c r="H183" s="7">
        <f t="shared" si="18"/>
        <v>3.8474716570336555E-2</v>
      </c>
      <c r="I183" s="10">
        <f t="shared" si="23"/>
        <v>1.8389736789220734E-2</v>
      </c>
      <c r="J183" s="12">
        <f t="shared" si="24"/>
        <v>1.0309266749248591E-2</v>
      </c>
      <c r="K183" s="12">
        <f t="shared" si="25"/>
        <v>7.9980163558943662E-3</v>
      </c>
      <c r="L183" s="7">
        <f t="shared" si="19"/>
        <v>0.19949999948854286</v>
      </c>
      <c r="M183" s="7">
        <f t="shared" si="20"/>
        <v>0.35699999829086998</v>
      </c>
      <c r="N183" s="7">
        <f t="shared" si="21"/>
        <v>0.65959970930427403</v>
      </c>
      <c r="O183" s="7">
        <f t="shared" si="22"/>
        <v>0.81899992257964616</v>
      </c>
      <c r="P183" s="34">
        <f t="shared" si="26"/>
        <v>43639</v>
      </c>
    </row>
    <row r="184" spans="2:16" x14ac:dyDescent="0.35">
      <c r="B184" s="32">
        <v>43647</v>
      </c>
      <c r="C184" s="2">
        <v>21500167</v>
      </c>
      <c r="D184" s="2">
        <v>5213790</v>
      </c>
      <c r="E184" s="2">
        <v>2189792</v>
      </c>
      <c r="F184" s="2">
        <v>1582562</v>
      </c>
      <c r="G184" s="4">
        <v>1297701</v>
      </c>
      <c r="H184" s="7">
        <f t="shared" si="18"/>
        <v>6.0357717221452278E-2</v>
      </c>
      <c r="I184" s="10">
        <f t="shared" si="23"/>
        <v>5.171274980893803E-2</v>
      </c>
      <c r="J184" s="12">
        <f t="shared" si="24"/>
        <v>1.0204109920066262E-2</v>
      </c>
      <c r="K184" s="12">
        <f t="shared" si="25"/>
        <v>4.1089359547503923E-2</v>
      </c>
      <c r="L184" s="7">
        <f t="shared" si="19"/>
        <v>0.24249997686064484</v>
      </c>
      <c r="M184" s="7">
        <f t="shared" si="20"/>
        <v>0.4200000383598112</v>
      </c>
      <c r="N184" s="7">
        <f t="shared" si="21"/>
        <v>0.72269969019888647</v>
      </c>
      <c r="O184" s="7">
        <f t="shared" si="22"/>
        <v>0.82000010110188415</v>
      </c>
      <c r="P184" s="34">
        <f t="shared" si="26"/>
        <v>43640</v>
      </c>
    </row>
    <row r="185" spans="2:16" x14ac:dyDescent="0.35">
      <c r="B185" s="32">
        <v>43648</v>
      </c>
      <c r="C185" s="2">
        <v>21934513</v>
      </c>
      <c r="D185" s="2">
        <v>5264283</v>
      </c>
      <c r="E185" s="2">
        <v>2105713</v>
      </c>
      <c r="F185" s="2">
        <v>1583285</v>
      </c>
      <c r="G185" s="4">
        <v>1311277</v>
      </c>
      <c r="H185" s="7">
        <f t="shared" si="18"/>
        <v>5.9781450356340256E-2</v>
      </c>
      <c r="I185" s="10">
        <f t="shared" si="23"/>
        <v>3.1238105124744786E-2</v>
      </c>
      <c r="J185" s="12">
        <f t="shared" si="24"/>
        <v>-2.8846188755405233E-2</v>
      </c>
      <c r="K185" s="12">
        <f t="shared" si="25"/>
        <v>6.1868978100542371E-2</v>
      </c>
      <c r="L185" s="7">
        <f t="shared" si="19"/>
        <v>0.23999999452916962</v>
      </c>
      <c r="M185" s="7">
        <f t="shared" si="20"/>
        <v>0.39999996200812155</v>
      </c>
      <c r="N185" s="7">
        <f t="shared" si="21"/>
        <v>0.75189971282886126</v>
      </c>
      <c r="O185" s="7">
        <f t="shared" si="22"/>
        <v>0.82820022927015668</v>
      </c>
      <c r="P185" s="34">
        <f t="shared" si="26"/>
        <v>43641</v>
      </c>
    </row>
    <row r="186" spans="2:16" x14ac:dyDescent="0.35">
      <c r="B186" s="32">
        <v>43649</v>
      </c>
      <c r="C186" s="2">
        <v>22151687</v>
      </c>
      <c r="D186" s="2">
        <v>5814817</v>
      </c>
      <c r="E186" s="2">
        <v>2302667</v>
      </c>
      <c r="F186" s="2">
        <v>1731375</v>
      </c>
      <c r="G186" s="4">
        <v>1462320</v>
      </c>
      <c r="H186" s="7">
        <f t="shared" si="18"/>
        <v>6.6013933837183597E-2</v>
      </c>
      <c r="I186" s="10">
        <f t="shared" si="23"/>
        <v>0.10412438387938527</v>
      </c>
      <c r="J186" s="12">
        <f t="shared" si="24"/>
        <v>-9.7087200688814601E-3</v>
      </c>
      <c r="K186" s="12">
        <f t="shared" si="25"/>
        <v>0.11494911270569252</v>
      </c>
      <c r="L186" s="7">
        <f t="shared" si="19"/>
        <v>0.26249996219249577</v>
      </c>
      <c r="M186" s="7">
        <f t="shared" si="20"/>
        <v>0.39599990850958855</v>
      </c>
      <c r="N186" s="7">
        <f t="shared" si="21"/>
        <v>0.75189986220326255</v>
      </c>
      <c r="O186" s="7">
        <f t="shared" si="22"/>
        <v>0.8446003898635478</v>
      </c>
      <c r="P186" s="34">
        <f t="shared" si="26"/>
        <v>43642</v>
      </c>
    </row>
    <row r="187" spans="2:16" x14ac:dyDescent="0.35">
      <c r="B187" s="32">
        <v>43650</v>
      </c>
      <c r="C187" s="2">
        <v>22368860</v>
      </c>
      <c r="D187" s="2">
        <v>5759981</v>
      </c>
      <c r="E187" s="2">
        <v>2373112</v>
      </c>
      <c r="F187" s="2">
        <v>1645753</v>
      </c>
      <c r="G187" s="4">
        <v>1349517</v>
      </c>
      <c r="H187" s="7">
        <f t="shared" si="18"/>
        <v>6.0330164344539687E-2</v>
      </c>
      <c r="I187" s="10">
        <f t="shared" si="23"/>
        <v>2.0188825160964097E-2</v>
      </c>
      <c r="J187" s="12">
        <f t="shared" si="24"/>
        <v>0</v>
      </c>
      <c r="K187" s="12">
        <f t="shared" si="25"/>
        <v>2.0188825160964097E-2</v>
      </c>
      <c r="L187" s="7">
        <f t="shared" si="19"/>
        <v>0.2574999798827477</v>
      </c>
      <c r="M187" s="7">
        <f t="shared" si="20"/>
        <v>0.41199997013879036</v>
      </c>
      <c r="N187" s="7">
        <f t="shared" si="21"/>
        <v>0.69349992752133061</v>
      </c>
      <c r="O187" s="7">
        <f t="shared" si="22"/>
        <v>0.81999972049268632</v>
      </c>
      <c r="P187" s="34">
        <f t="shared" si="26"/>
        <v>43643</v>
      </c>
    </row>
    <row r="188" spans="2:16" x14ac:dyDescent="0.35">
      <c r="B188" s="32">
        <v>43651</v>
      </c>
      <c r="C188" s="2">
        <v>20631473</v>
      </c>
      <c r="D188" s="2">
        <v>4899974</v>
      </c>
      <c r="E188" s="2">
        <v>2038389</v>
      </c>
      <c r="F188" s="2">
        <v>1562425</v>
      </c>
      <c r="G188" s="4">
        <v>1255565</v>
      </c>
      <c r="H188" s="7">
        <f t="shared" si="18"/>
        <v>6.0856779348716403E-2</v>
      </c>
      <c r="I188" s="10">
        <f t="shared" si="23"/>
        <v>1.7345429029346215E-2</v>
      </c>
      <c r="J188" s="12">
        <f t="shared" si="24"/>
        <v>-3.061223578845329E-2</v>
      </c>
      <c r="K188" s="12">
        <f t="shared" si="25"/>
        <v>4.9472116926095211E-2</v>
      </c>
      <c r="L188" s="7">
        <f t="shared" si="19"/>
        <v>0.23749995940667931</v>
      </c>
      <c r="M188" s="7">
        <f t="shared" si="20"/>
        <v>0.41599996244878035</v>
      </c>
      <c r="N188" s="7">
        <f t="shared" si="21"/>
        <v>0.7664999173366811</v>
      </c>
      <c r="O188" s="7">
        <f t="shared" si="22"/>
        <v>0.80360017280829477</v>
      </c>
      <c r="P188" s="34">
        <f t="shared" si="26"/>
        <v>43644</v>
      </c>
    </row>
    <row r="189" spans="2:16" x14ac:dyDescent="0.35">
      <c r="B189" s="32">
        <v>43652</v>
      </c>
      <c r="C189" s="2">
        <v>44889750</v>
      </c>
      <c r="D189" s="2">
        <v>9332579</v>
      </c>
      <c r="E189" s="2">
        <v>3204807</v>
      </c>
      <c r="F189" s="2">
        <v>2179269</v>
      </c>
      <c r="G189" s="4">
        <v>1750824</v>
      </c>
      <c r="H189" s="7">
        <f t="shared" si="18"/>
        <v>3.9002756754047414E-2</v>
      </c>
      <c r="I189" s="10">
        <f t="shared" si="23"/>
        <v>1.2231834220112869E-2</v>
      </c>
      <c r="J189" s="12">
        <f t="shared" si="24"/>
        <v>-3.8461538461538436E-2</v>
      </c>
      <c r="K189" s="12">
        <f t="shared" si="25"/>
        <v>5.2721107588917349E-2</v>
      </c>
      <c r="L189" s="7">
        <f t="shared" si="19"/>
        <v>0.20789999944307999</v>
      </c>
      <c r="M189" s="7">
        <f t="shared" si="20"/>
        <v>0.34339993264455626</v>
      </c>
      <c r="N189" s="7">
        <f t="shared" si="21"/>
        <v>0.68000007488750491</v>
      </c>
      <c r="O189" s="7">
        <f t="shared" si="22"/>
        <v>0.80339967209188035</v>
      </c>
      <c r="P189" s="34">
        <f t="shared" si="26"/>
        <v>43645</v>
      </c>
    </row>
    <row r="190" spans="2:16" x14ac:dyDescent="0.35">
      <c r="B190" s="32">
        <v>43653</v>
      </c>
      <c r="C190" s="2">
        <v>43543058</v>
      </c>
      <c r="D190" s="2">
        <v>9144042</v>
      </c>
      <c r="E190" s="2">
        <v>3140064</v>
      </c>
      <c r="F190" s="2">
        <v>2135243</v>
      </c>
      <c r="G190" s="4">
        <v>1632180</v>
      </c>
      <c r="H190" s="7">
        <f t="shared" si="18"/>
        <v>3.748427590914722E-2</v>
      </c>
      <c r="I190" s="10">
        <f t="shared" si="23"/>
        <v>-3.5684027560325182E-2</v>
      </c>
      <c r="J190" s="12">
        <f t="shared" si="24"/>
        <v>-1.0204070266938592E-2</v>
      </c>
      <c r="K190" s="12">
        <f t="shared" si="25"/>
        <v>-2.5742636969883437E-2</v>
      </c>
      <c r="L190" s="7">
        <f t="shared" si="19"/>
        <v>0.2099999958661608</v>
      </c>
      <c r="M190" s="7">
        <f t="shared" si="20"/>
        <v>0.34339999750657313</v>
      </c>
      <c r="N190" s="7">
        <f t="shared" si="21"/>
        <v>0.67999983439827982</v>
      </c>
      <c r="O190" s="7">
        <f t="shared" si="22"/>
        <v>0.76440011745735736</v>
      </c>
      <c r="P190" s="34">
        <f t="shared" si="26"/>
        <v>43646</v>
      </c>
    </row>
    <row r="191" spans="2:16" x14ac:dyDescent="0.35">
      <c r="B191" s="32">
        <v>43654</v>
      </c>
      <c r="C191" s="2">
        <v>21282993</v>
      </c>
      <c r="D191" s="2">
        <v>5267540</v>
      </c>
      <c r="E191" s="2">
        <v>2022735</v>
      </c>
      <c r="F191" s="2">
        <v>1535660</v>
      </c>
      <c r="G191" s="4">
        <v>1284426</v>
      </c>
      <c r="H191" s="7">
        <f t="shared" si="18"/>
        <v>6.0349876542270156E-2</v>
      </c>
      <c r="I191" s="10">
        <f t="shared" si="23"/>
        <v>-1.0229629167273546E-2</v>
      </c>
      <c r="J191" s="12">
        <f t="shared" si="24"/>
        <v>-1.0101037819845726E-2</v>
      </c>
      <c r="K191" s="12">
        <f t="shared" si="25"/>
        <v>-1.2990350767172476E-4</v>
      </c>
      <c r="L191" s="7">
        <f t="shared" si="19"/>
        <v>0.2474999639383427</v>
      </c>
      <c r="M191" s="7">
        <f t="shared" si="20"/>
        <v>0.38399993165690244</v>
      </c>
      <c r="N191" s="7">
        <f t="shared" si="21"/>
        <v>0.75919979631538481</v>
      </c>
      <c r="O191" s="7">
        <f t="shared" si="22"/>
        <v>0.83639998437154062</v>
      </c>
      <c r="P191" s="34">
        <f t="shared" si="26"/>
        <v>43647</v>
      </c>
    </row>
    <row r="192" spans="2:16" x14ac:dyDescent="0.35">
      <c r="B192" s="32">
        <v>43655</v>
      </c>
      <c r="C192" s="2">
        <v>22803207</v>
      </c>
      <c r="D192" s="2">
        <v>5643793</v>
      </c>
      <c r="E192" s="2">
        <v>2234942</v>
      </c>
      <c r="F192" s="2">
        <v>1647823</v>
      </c>
      <c r="G192" s="4">
        <v>1351214</v>
      </c>
      <c r="H192" s="7">
        <f t="shared" si="18"/>
        <v>5.9255437184778437E-2</v>
      </c>
      <c r="I192" s="10">
        <f t="shared" si="23"/>
        <v>3.0456570198363897E-2</v>
      </c>
      <c r="J192" s="12">
        <f t="shared" si="24"/>
        <v>3.9603979354362773E-2</v>
      </c>
      <c r="K192" s="12">
        <f t="shared" si="25"/>
        <v>-8.7989362657882042E-3</v>
      </c>
      <c r="L192" s="7">
        <f t="shared" si="19"/>
        <v>0.24749996787732534</v>
      </c>
      <c r="M192" s="7">
        <f t="shared" si="20"/>
        <v>0.39599999503879751</v>
      </c>
      <c r="N192" s="7">
        <f t="shared" si="21"/>
        <v>0.73730011785540739</v>
      </c>
      <c r="O192" s="7">
        <f t="shared" si="22"/>
        <v>0.81999947809928619</v>
      </c>
      <c r="P192" s="34">
        <f t="shared" si="26"/>
        <v>43648</v>
      </c>
    </row>
    <row r="193" spans="2:16" x14ac:dyDescent="0.35">
      <c r="B193" s="32">
        <v>43656</v>
      </c>
      <c r="C193" s="2">
        <v>22803207</v>
      </c>
      <c r="D193" s="2">
        <v>5814817</v>
      </c>
      <c r="E193" s="2">
        <v>2395704</v>
      </c>
      <c r="F193" s="2">
        <v>1818819</v>
      </c>
      <c r="G193" s="4">
        <v>1506346</v>
      </c>
      <c r="H193" s="7">
        <f t="shared" si="18"/>
        <v>6.6058515365843062E-2</v>
      </c>
      <c r="I193" s="10">
        <f t="shared" si="23"/>
        <v>3.0106953334427589E-2</v>
      </c>
      <c r="J193" s="12">
        <f t="shared" si="24"/>
        <v>2.9411755411675955E-2</v>
      </c>
      <c r="K193" s="12">
        <f t="shared" si="25"/>
        <v>6.7533513105622056E-4</v>
      </c>
      <c r="L193" s="7">
        <f t="shared" si="19"/>
        <v>0.25499996557501758</v>
      </c>
      <c r="M193" s="7">
        <f t="shared" si="20"/>
        <v>0.41199989612742755</v>
      </c>
      <c r="N193" s="7">
        <f t="shared" si="21"/>
        <v>0.75920021839091978</v>
      </c>
      <c r="O193" s="7">
        <f t="shared" si="22"/>
        <v>0.82820005728992274</v>
      </c>
      <c r="P193" s="34">
        <f t="shared" si="26"/>
        <v>43649</v>
      </c>
    </row>
    <row r="194" spans="2:16" x14ac:dyDescent="0.35">
      <c r="B194" s="32">
        <v>43657</v>
      </c>
      <c r="C194" s="2">
        <v>21500167</v>
      </c>
      <c r="D194" s="2">
        <v>5321291</v>
      </c>
      <c r="E194" s="2">
        <v>2149801</v>
      </c>
      <c r="F194" s="2">
        <v>1600742</v>
      </c>
      <c r="G194" s="4">
        <v>1338860</v>
      </c>
      <c r="H194" s="7">
        <f t="shared" si="18"/>
        <v>6.2272074444817103E-2</v>
      </c>
      <c r="I194" s="10">
        <f t="shared" si="23"/>
        <v>-7.8968994091960232E-3</v>
      </c>
      <c r="J194" s="12">
        <f t="shared" si="24"/>
        <v>-3.8834924980530983E-2</v>
      </c>
      <c r="K194" s="12">
        <f t="shared" si="25"/>
        <v>3.2188045919904207E-2</v>
      </c>
      <c r="L194" s="7">
        <f t="shared" si="19"/>
        <v>0.24749998453500385</v>
      </c>
      <c r="M194" s="7">
        <f t="shared" si="20"/>
        <v>0.40399989401068276</v>
      </c>
      <c r="N194" s="7">
        <f t="shared" si="21"/>
        <v>0.74460008158894708</v>
      </c>
      <c r="O194" s="7">
        <f t="shared" si="22"/>
        <v>0.83639961967637511</v>
      </c>
      <c r="P194" s="34">
        <f t="shared" si="26"/>
        <v>43650</v>
      </c>
    </row>
    <row r="195" spans="2:16" x14ac:dyDescent="0.35">
      <c r="B195" s="32">
        <v>43658</v>
      </c>
      <c r="C195" s="2">
        <v>20848646</v>
      </c>
      <c r="D195" s="2">
        <v>5160040</v>
      </c>
      <c r="E195" s="2">
        <v>2125936</v>
      </c>
      <c r="F195" s="2">
        <v>1598491</v>
      </c>
      <c r="G195" s="4">
        <v>1376301</v>
      </c>
      <c r="H195" s="7">
        <f t="shared" si="18"/>
        <v>6.6013927235370584E-2</v>
      </c>
      <c r="I195" s="10">
        <f t="shared" si="23"/>
        <v>9.6160692596560127E-2</v>
      </c>
      <c r="J195" s="12">
        <f t="shared" si="24"/>
        <v>1.0526296401619062E-2</v>
      </c>
      <c r="K195" s="12">
        <f t="shared" si="25"/>
        <v>8.4742372860435511E-2</v>
      </c>
      <c r="L195" s="7">
        <f t="shared" si="19"/>
        <v>0.24750000551594573</v>
      </c>
      <c r="M195" s="7">
        <f t="shared" si="20"/>
        <v>0.4119999069774653</v>
      </c>
      <c r="N195" s="7">
        <f t="shared" si="21"/>
        <v>0.75189986904591677</v>
      </c>
      <c r="O195" s="7">
        <f t="shared" si="22"/>
        <v>0.86100015577191236</v>
      </c>
      <c r="P195" s="34">
        <f t="shared" si="26"/>
        <v>43651</v>
      </c>
    </row>
    <row r="196" spans="2:16" x14ac:dyDescent="0.35">
      <c r="B196" s="32">
        <v>43659</v>
      </c>
      <c r="C196" s="2">
        <v>44889750</v>
      </c>
      <c r="D196" s="2">
        <v>9898190</v>
      </c>
      <c r="E196" s="2">
        <v>3466346</v>
      </c>
      <c r="F196" s="2">
        <v>2404257</v>
      </c>
      <c r="G196" s="4">
        <v>1912827</v>
      </c>
      <c r="H196" s="7">
        <f t="shared" ref="H196:H259" si="27">$G196/$C196</f>
        <v>4.2611665246520644E-2</v>
      </c>
      <c r="I196" s="10">
        <f t="shared" si="23"/>
        <v>9.2529574645995316E-2</v>
      </c>
      <c r="J196" s="12">
        <f t="shared" si="24"/>
        <v>0</v>
      </c>
      <c r="K196" s="12">
        <f t="shared" si="25"/>
        <v>9.2529574645995316E-2</v>
      </c>
      <c r="L196" s="7">
        <f t="shared" ref="L196:L259" si="28">$D196/$C196</f>
        <v>0.22050000278460005</v>
      </c>
      <c r="M196" s="7">
        <f t="shared" ref="M196:M259" si="29">$E196/$D196</f>
        <v>0.35019998605805708</v>
      </c>
      <c r="N196" s="7">
        <f t="shared" ref="N196:N259" si="30">$F196/$E196</f>
        <v>0.6935998310612963</v>
      </c>
      <c r="O196" s="7">
        <f t="shared" ref="O196:O259" si="31">$G196/$F196</f>
        <v>0.79560005440350179</v>
      </c>
      <c r="P196" s="34">
        <f t="shared" si="26"/>
        <v>43652</v>
      </c>
    </row>
    <row r="197" spans="2:16" x14ac:dyDescent="0.35">
      <c r="B197" s="32">
        <v>43660</v>
      </c>
      <c r="C197" s="2">
        <v>43094160</v>
      </c>
      <c r="D197" s="2">
        <v>9230769</v>
      </c>
      <c r="E197" s="2">
        <v>3232615</v>
      </c>
      <c r="F197" s="2">
        <v>2264123</v>
      </c>
      <c r="G197" s="4">
        <v>1801336</v>
      </c>
      <c r="H197" s="7">
        <f t="shared" si="27"/>
        <v>4.1800002598960044E-2</v>
      </c>
      <c r="I197" s="10">
        <f t="shared" si="23"/>
        <v>0.10363807913342882</v>
      </c>
      <c r="J197" s="12">
        <f t="shared" si="24"/>
        <v>-1.0309289715021874E-2</v>
      </c>
      <c r="K197" s="12">
        <f t="shared" si="25"/>
        <v>0.11513432192936301</v>
      </c>
      <c r="L197" s="7">
        <f t="shared" si="28"/>
        <v>0.21419999832923997</v>
      </c>
      <c r="M197" s="7">
        <f t="shared" si="29"/>
        <v>0.35019996708833251</v>
      </c>
      <c r="N197" s="7">
        <f t="shared" si="30"/>
        <v>0.70039983109649617</v>
      </c>
      <c r="O197" s="7">
        <f t="shared" si="31"/>
        <v>0.79559988569525597</v>
      </c>
      <c r="P197" s="34">
        <f t="shared" si="26"/>
        <v>43653</v>
      </c>
    </row>
    <row r="198" spans="2:16" x14ac:dyDescent="0.35">
      <c r="B198" s="32">
        <v>43661</v>
      </c>
      <c r="C198" s="2">
        <v>21500167</v>
      </c>
      <c r="D198" s="2">
        <v>5590043</v>
      </c>
      <c r="E198" s="2">
        <v>2236017</v>
      </c>
      <c r="F198" s="2">
        <v>1599646</v>
      </c>
      <c r="G198" s="4">
        <v>1298593</v>
      </c>
      <c r="H198" s="7">
        <f t="shared" si="27"/>
        <v>6.0399205271289287E-2</v>
      </c>
      <c r="I198" s="10">
        <f t="shared" si="23"/>
        <v>1.1029829667104307E-2</v>
      </c>
      <c r="J198" s="12">
        <f t="shared" si="24"/>
        <v>1.0204109920066262E-2</v>
      </c>
      <c r="K198" s="12">
        <f t="shared" si="25"/>
        <v>8.1737912064450136E-4</v>
      </c>
      <c r="L198" s="7">
        <f t="shared" si="28"/>
        <v>0.25999998046526801</v>
      </c>
      <c r="M198" s="7">
        <f t="shared" si="29"/>
        <v>0.39999996422209988</v>
      </c>
      <c r="N198" s="7">
        <f t="shared" si="30"/>
        <v>0.71539974874967405</v>
      </c>
      <c r="O198" s="7">
        <f t="shared" si="31"/>
        <v>0.8118002358021712</v>
      </c>
      <c r="P198" s="34">
        <f t="shared" si="26"/>
        <v>43654</v>
      </c>
    </row>
    <row r="199" spans="2:16" x14ac:dyDescent="0.35">
      <c r="B199" s="32">
        <v>43662</v>
      </c>
      <c r="C199" s="2">
        <v>20631473</v>
      </c>
      <c r="D199" s="2">
        <v>2063147</v>
      </c>
      <c r="E199" s="2">
        <v>817006</v>
      </c>
      <c r="F199" s="2">
        <v>596414</v>
      </c>
      <c r="G199" s="4">
        <v>498841</v>
      </c>
      <c r="H199" s="7">
        <f t="shared" si="27"/>
        <v>2.4178642019404045E-2</v>
      </c>
      <c r="I199" s="10">
        <f t="shared" si="23"/>
        <v>-0.63082013655867986</v>
      </c>
      <c r="J199" s="12">
        <f t="shared" si="24"/>
        <v>-9.5238095238095233E-2</v>
      </c>
      <c r="K199" s="12">
        <f t="shared" si="25"/>
        <v>-0.59195909830169868</v>
      </c>
      <c r="L199" s="7">
        <f t="shared" si="28"/>
        <v>9.9999985459109E-2</v>
      </c>
      <c r="M199" s="7">
        <f t="shared" si="29"/>
        <v>0.39599989724435536</v>
      </c>
      <c r="N199" s="7">
        <f t="shared" si="30"/>
        <v>0.72999953488713665</v>
      </c>
      <c r="O199" s="7">
        <f t="shared" si="31"/>
        <v>0.83640055397760615</v>
      </c>
      <c r="P199" s="34">
        <f t="shared" si="26"/>
        <v>43655</v>
      </c>
    </row>
    <row r="200" spans="2:16" x14ac:dyDescent="0.35">
      <c r="B200" s="32">
        <v>43663</v>
      </c>
      <c r="C200" s="2">
        <v>21500167</v>
      </c>
      <c r="D200" s="2">
        <v>5267540</v>
      </c>
      <c r="E200" s="2">
        <v>2064876</v>
      </c>
      <c r="F200" s="2">
        <v>1552580</v>
      </c>
      <c r="G200" s="4">
        <v>1285847</v>
      </c>
      <c r="H200" s="7">
        <f t="shared" si="27"/>
        <v>5.9806372666779753E-2</v>
      </c>
      <c r="I200" s="10">
        <f t="shared" si="23"/>
        <v>-0.14638004814298977</v>
      </c>
      <c r="J200" s="12">
        <f t="shared" si="24"/>
        <v>-5.7142839601464823E-2</v>
      </c>
      <c r="K200" s="12">
        <f t="shared" si="25"/>
        <v>-9.4645522449875008E-2</v>
      </c>
      <c r="L200" s="7">
        <f t="shared" si="28"/>
        <v>0.24499995744219102</v>
      </c>
      <c r="M200" s="7">
        <f t="shared" si="29"/>
        <v>0.39200006074942001</v>
      </c>
      <c r="N200" s="7">
        <f t="shared" si="30"/>
        <v>0.75189987195357011</v>
      </c>
      <c r="O200" s="7">
        <f t="shared" si="31"/>
        <v>0.82820015715776318</v>
      </c>
      <c r="P200" s="34">
        <f t="shared" si="26"/>
        <v>43656</v>
      </c>
    </row>
    <row r="201" spans="2:16" x14ac:dyDescent="0.35">
      <c r="B201" s="32">
        <v>43664</v>
      </c>
      <c r="C201" s="2">
        <v>22151687</v>
      </c>
      <c r="D201" s="2">
        <v>5759438</v>
      </c>
      <c r="E201" s="2">
        <v>2211624</v>
      </c>
      <c r="F201" s="2">
        <v>1695210</v>
      </c>
      <c r="G201" s="4">
        <v>1445675</v>
      </c>
      <c r="H201" s="7">
        <f t="shared" si="27"/>
        <v>6.5262523797848901E-2</v>
      </c>
      <c r="I201" s="10">
        <f t="shared" si="23"/>
        <v>7.9780559580538757E-2</v>
      </c>
      <c r="J201" s="12">
        <f t="shared" si="24"/>
        <v>3.0303020437004058E-2</v>
      </c>
      <c r="K201" s="12">
        <f t="shared" si="25"/>
        <v>4.8022317863873454E-2</v>
      </c>
      <c r="L201" s="7">
        <f t="shared" si="28"/>
        <v>0.25999997201116104</v>
      </c>
      <c r="M201" s="7">
        <f t="shared" si="29"/>
        <v>0.38399996666341402</v>
      </c>
      <c r="N201" s="7">
        <f t="shared" si="30"/>
        <v>0.76650009223991056</v>
      </c>
      <c r="O201" s="7">
        <f t="shared" si="31"/>
        <v>0.85279994808902737</v>
      </c>
      <c r="P201" s="34">
        <f t="shared" si="26"/>
        <v>43657</v>
      </c>
    </row>
    <row r="202" spans="2:16" x14ac:dyDescent="0.35">
      <c r="B202" s="32">
        <v>43665</v>
      </c>
      <c r="C202" s="2">
        <v>22586034</v>
      </c>
      <c r="D202" s="2">
        <v>5872368</v>
      </c>
      <c r="E202" s="2">
        <v>2442905</v>
      </c>
      <c r="F202" s="2">
        <v>1783320</v>
      </c>
      <c r="G202" s="4">
        <v>1491569</v>
      </c>
      <c r="H202" s="7">
        <f t="shared" si="27"/>
        <v>6.6039438353807489E-2</v>
      </c>
      <c r="I202" s="10">
        <f t="shared" si="23"/>
        <v>8.3752028081066632E-2</v>
      </c>
      <c r="J202" s="12">
        <f t="shared" si="24"/>
        <v>8.3333373303954517E-2</v>
      </c>
      <c r="K202" s="12">
        <f t="shared" si="25"/>
        <v>3.8645054922947786E-4</v>
      </c>
      <c r="L202" s="7">
        <f t="shared" si="28"/>
        <v>0.25999996280887561</v>
      </c>
      <c r="M202" s="7">
        <f t="shared" si="29"/>
        <v>0.41599998501456315</v>
      </c>
      <c r="N202" s="7">
        <f t="shared" si="30"/>
        <v>0.72999973392334128</v>
      </c>
      <c r="O202" s="7">
        <f t="shared" si="31"/>
        <v>0.83640008523428211</v>
      </c>
      <c r="P202" s="34">
        <f t="shared" si="26"/>
        <v>43658</v>
      </c>
    </row>
    <row r="203" spans="2:16" x14ac:dyDescent="0.35">
      <c r="B203" s="32">
        <v>43666</v>
      </c>
      <c r="C203" s="2">
        <v>44440853</v>
      </c>
      <c r="D203" s="2">
        <v>9332579</v>
      </c>
      <c r="E203" s="2">
        <v>3331730</v>
      </c>
      <c r="F203" s="2">
        <v>2152298</v>
      </c>
      <c r="G203" s="4">
        <v>1729156</v>
      </c>
      <c r="H203" s="7">
        <f t="shared" si="27"/>
        <v>3.8909154151474099E-2</v>
      </c>
      <c r="I203" s="10">
        <f t="shared" ref="I203:I266" si="32">$G203/VLOOKUP($B203-7,$B$3:$G$368,6,FALSE)-1</f>
        <v>-9.6020706524949762E-2</v>
      </c>
      <c r="J203" s="12">
        <f t="shared" ref="J203:J266" si="33">$C203/VLOOKUP($B203-7,$B$3:$G$368,2,FALSE)-1</f>
        <v>-9.9999888615998067E-3</v>
      </c>
      <c r="K203" s="12">
        <f t="shared" ref="K203:K266" si="34">$H203/VLOOKUP($B203-7,$B$3:$H$368,7,FALSE)-1</f>
        <v>-8.6889612823776385E-2</v>
      </c>
      <c r="L203" s="7">
        <f t="shared" si="28"/>
        <v>0.20999999707476361</v>
      </c>
      <c r="M203" s="7">
        <f t="shared" si="29"/>
        <v>0.35699992467248337</v>
      </c>
      <c r="N203" s="7">
        <f t="shared" si="30"/>
        <v>0.64600012606063517</v>
      </c>
      <c r="O203" s="7">
        <f t="shared" si="31"/>
        <v>0.803399900943085</v>
      </c>
      <c r="P203" s="34">
        <f t="shared" ref="P203:P266" si="35">B203-7</f>
        <v>43659</v>
      </c>
    </row>
    <row r="204" spans="2:16" x14ac:dyDescent="0.35">
      <c r="B204" s="32">
        <v>43667</v>
      </c>
      <c r="C204" s="2">
        <v>42645263</v>
      </c>
      <c r="D204" s="2">
        <v>9134615</v>
      </c>
      <c r="E204" s="2">
        <v>2950480</v>
      </c>
      <c r="F204" s="2">
        <v>1926073</v>
      </c>
      <c r="G204" s="4">
        <v>1547407</v>
      </c>
      <c r="H204" s="7">
        <f t="shared" si="27"/>
        <v>3.6285554154045198E-2</v>
      </c>
      <c r="I204" s="10">
        <f t="shared" si="32"/>
        <v>-0.14096703779861175</v>
      </c>
      <c r="J204" s="12">
        <f t="shared" si="33"/>
        <v>-1.0416655064166447E-2</v>
      </c>
      <c r="K204" s="12">
        <f t="shared" si="34"/>
        <v>-0.13192459574277737</v>
      </c>
      <c r="L204" s="7">
        <f t="shared" si="28"/>
        <v>0.2141999921538765</v>
      </c>
      <c r="M204" s="7">
        <f t="shared" si="29"/>
        <v>0.3229999293894707</v>
      </c>
      <c r="N204" s="7">
        <f t="shared" si="30"/>
        <v>0.65279988340880124</v>
      </c>
      <c r="O204" s="7">
        <f t="shared" si="31"/>
        <v>0.80339997497498794</v>
      </c>
      <c r="P204" s="34">
        <f t="shared" si="35"/>
        <v>43660</v>
      </c>
    </row>
    <row r="205" spans="2:16" x14ac:dyDescent="0.35">
      <c r="B205" s="32">
        <v>43668</v>
      </c>
      <c r="C205" s="2">
        <v>21500167</v>
      </c>
      <c r="D205" s="2">
        <v>5321291</v>
      </c>
      <c r="E205" s="2">
        <v>2128516</v>
      </c>
      <c r="F205" s="2">
        <v>1553817</v>
      </c>
      <c r="G205" s="4">
        <v>1286871</v>
      </c>
      <c r="H205" s="7">
        <f t="shared" si="27"/>
        <v>5.9854000203812367E-2</v>
      </c>
      <c r="I205" s="10">
        <f t="shared" si="32"/>
        <v>-9.0266927359072824E-3</v>
      </c>
      <c r="J205" s="12">
        <f t="shared" si="33"/>
        <v>0</v>
      </c>
      <c r="K205" s="12">
        <f t="shared" si="34"/>
        <v>-9.0266927359072824E-3</v>
      </c>
      <c r="L205" s="7">
        <f t="shared" si="28"/>
        <v>0.24749998453500385</v>
      </c>
      <c r="M205" s="7">
        <f t="shared" si="29"/>
        <v>0.39999992483027147</v>
      </c>
      <c r="N205" s="7">
        <f t="shared" si="30"/>
        <v>0.7300001503394854</v>
      </c>
      <c r="O205" s="7">
        <f t="shared" si="31"/>
        <v>0.82819984592780227</v>
      </c>
      <c r="P205" s="34">
        <f t="shared" si="35"/>
        <v>43661</v>
      </c>
    </row>
    <row r="206" spans="2:16" x14ac:dyDescent="0.35">
      <c r="B206" s="32">
        <v>43669</v>
      </c>
      <c r="C206" s="2">
        <v>21282993</v>
      </c>
      <c r="D206" s="2">
        <v>5054710</v>
      </c>
      <c r="E206" s="2">
        <v>2001665</v>
      </c>
      <c r="F206" s="2">
        <v>1505052</v>
      </c>
      <c r="G206" s="4">
        <v>1172435</v>
      </c>
      <c r="H206" s="7">
        <f t="shared" si="27"/>
        <v>5.5087881671529941E-2</v>
      </c>
      <c r="I206" s="10">
        <f t="shared" si="32"/>
        <v>1.3503180372102532</v>
      </c>
      <c r="J206" s="12">
        <f t="shared" si="33"/>
        <v>3.1578937674493712E-2</v>
      </c>
      <c r="K206" s="12">
        <f t="shared" si="34"/>
        <v>1.2783695472773182</v>
      </c>
      <c r="L206" s="7">
        <f t="shared" si="28"/>
        <v>0.2374999606493316</v>
      </c>
      <c r="M206" s="7">
        <f t="shared" si="29"/>
        <v>0.3959999683463542</v>
      </c>
      <c r="N206" s="7">
        <f t="shared" si="30"/>
        <v>0.75190004321402437</v>
      </c>
      <c r="O206" s="7">
        <f t="shared" si="31"/>
        <v>0.77899966247013397</v>
      </c>
      <c r="P206" s="34">
        <f t="shared" si="35"/>
        <v>43662</v>
      </c>
    </row>
    <row r="207" spans="2:16" x14ac:dyDescent="0.35">
      <c r="B207" s="32">
        <v>43670</v>
      </c>
      <c r="C207" s="2">
        <v>21934513</v>
      </c>
      <c r="D207" s="2">
        <v>5593301</v>
      </c>
      <c r="E207" s="2">
        <v>2192574</v>
      </c>
      <c r="F207" s="2">
        <v>1536555</v>
      </c>
      <c r="G207" s="4">
        <v>1297775</v>
      </c>
      <c r="H207" s="7">
        <f t="shared" si="27"/>
        <v>5.9165890758550235E-2</v>
      </c>
      <c r="I207" s="10">
        <f t="shared" si="32"/>
        <v>9.2763758052085699E-3</v>
      </c>
      <c r="J207" s="12">
        <f t="shared" si="33"/>
        <v>2.0201982617158221E-2</v>
      </c>
      <c r="K207" s="12">
        <f t="shared" si="34"/>
        <v>-1.0709258556743761E-2</v>
      </c>
      <c r="L207" s="7">
        <f t="shared" si="28"/>
        <v>0.25500000843419685</v>
      </c>
      <c r="M207" s="7">
        <f t="shared" si="29"/>
        <v>0.39200000143028241</v>
      </c>
      <c r="N207" s="7">
        <f t="shared" si="30"/>
        <v>0.70079960813181219</v>
      </c>
      <c r="O207" s="7">
        <f t="shared" si="31"/>
        <v>0.84460042107181321</v>
      </c>
      <c r="P207" s="34">
        <f t="shared" si="35"/>
        <v>43663</v>
      </c>
    </row>
    <row r="208" spans="2:16" x14ac:dyDescent="0.35">
      <c r="B208" s="32">
        <v>43671</v>
      </c>
      <c r="C208" s="2">
        <v>20631473</v>
      </c>
      <c r="D208" s="2">
        <v>5415761</v>
      </c>
      <c r="E208" s="2">
        <v>2122978</v>
      </c>
      <c r="F208" s="2">
        <v>1580769</v>
      </c>
      <c r="G208" s="4">
        <v>1296231</v>
      </c>
      <c r="H208" s="7">
        <f t="shared" si="27"/>
        <v>6.2827845592992801E-2</v>
      </c>
      <c r="I208" s="10">
        <f t="shared" si="32"/>
        <v>-0.10337316478461622</v>
      </c>
      <c r="J208" s="12">
        <f t="shared" si="33"/>
        <v>-6.8627459389436152E-2</v>
      </c>
      <c r="K208" s="12">
        <f t="shared" si="34"/>
        <v>-3.730591560322627E-2</v>
      </c>
      <c r="L208" s="7">
        <f t="shared" si="28"/>
        <v>0.2624999678888657</v>
      </c>
      <c r="M208" s="7">
        <f t="shared" si="29"/>
        <v>0.39199994239036767</v>
      </c>
      <c r="N208" s="7">
        <f t="shared" si="30"/>
        <v>0.74459980272993875</v>
      </c>
      <c r="O208" s="7">
        <f t="shared" si="31"/>
        <v>0.8200002656934694</v>
      </c>
      <c r="P208" s="34">
        <f t="shared" si="35"/>
        <v>43664</v>
      </c>
    </row>
    <row r="209" spans="2:16" x14ac:dyDescent="0.35">
      <c r="B209" s="32">
        <v>43672</v>
      </c>
      <c r="C209" s="2">
        <v>21065820</v>
      </c>
      <c r="D209" s="2">
        <v>5319119</v>
      </c>
      <c r="E209" s="2">
        <v>2063818</v>
      </c>
      <c r="F209" s="2">
        <v>1566850</v>
      </c>
      <c r="G209" s="4">
        <v>1246273</v>
      </c>
      <c r="H209" s="7">
        <f t="shared" si="27"/>
        <v>5.916090615034212E-2</v>
      </c>
      <c r="I209" s="10">
        <f t="shared" si="32"/>
        <v>-0.16445501347909486</v>
      </c>
      <c r="J209" s="12">
        <f t="shared" si="33"/>
        <v>-6.7307699970698742E-2</v>
      </c>
      <c r="K209" s="12">
        <f t="shared" si="34"/>
        <v>-0.10415794523589839</v>
      </c>
      <c r="L209" s="7">
        <f t="shared" si="28"/>
        <v>0.25249997389135576</v>
      </c>
      <c r="M209" s="7">
        <f t="shared" si="29"/>
        <v>0.387999967663818</v>
      </c>
      <c r="N209" s="7">
        <f t="shared" si="30"/>
        <v>0.75919969687249556</v>
      </c>
      <c r="O209" s="7">
        <f t="shared" si="31"/>
        <v>0.79540032549382522</v>
      </c>
      <c r="P209" s="34">
        <f t="shared" si="35"/>
        <v>43665</v>
      </c>
    </row>
    <row r="210" spans="2:16" x14ac:dyDescent="0.35">
      <c r="B210" s="32">
        <v>43673</v>
      </c>
      <c r="C210" s="2">
        <v>44889750</v>
      </c>
      <c r="D210" s="2">
        <v>9615384</v>
      </c>
      <c r="E210" s="2">
        <v>3171153</v>
      </c>
      <c r="F210" s="2">
        <v>2156384</v>
      </c>
      <c r="G210" s="4">
        <v>1698799</v>
      </c>
      <c r="H210" s="7">
        <f t="shared" si="27"/>
        <v>3.7843806214113464E-2</v>
      </c>
      <c r="I210" s="10">
        <f t="shared" si="32"/>
        <v>-1.7555963718715928E-2</v>
      </c>
      <c r="J210" s="12">
        <f t="shared" si="33"/>
        <v>1.0100998736455313E-2</v>
      </c>
      <c r="K210" s="12">
        <f t="shared" si="34"/>
        <v>-2.7380393138674131E-2</v>
      </c>
      <c r="L210" s="7">
        <f t="shared" si="28"/>
        <v>0.21419998997543982</v>
      </c>
      <c r="M210" s="7">
        <f t="shared" si="29"/>
        <v>0.32979993310719574</v>
      </c>
      <c r="N210" s="7">
        <f t="shared" si="30"/>
        <v>0.6799999873862913</v>
      </c>
      <c r="O210" s="7">
        <f t="shared" si="31"/>
        <v>0.78779985382937356</v>
      </c>
      <c r="P210" s="34">
        <f t="shared" si="35"/>
        <v>43666</v>
      </c>
    </row>
    <row r="211" spans="2:16" x14ac:dyDescent="0.35">
      <c r="B211" s="32">
        <v>43674</v>
      </c>
      <c r="C211" s="2">
        <v>43543058</v>
      </c>
      <c r="D211" s="2">
        <v>8778280</v>
      </c>
      <c r="E211" s="2">
        <v>3074153</v>
      </c>
      <c r="F211" s="2">
        <v>2027711</v>
      </c>
      <c r="G211" s="4">
        <v>1660696</v>
      </c>
      <c r="H211" s="7">
        <f t="shared" si="27"/>
        <v>3.8139167901344917E-2</v>
      </c>
      <c r="I211" s="10">
        <f t="shared" si="32"/>
        <v>7.3212154268398777E-2</v>
      </c>
      <c r="J211" s="12">
        <f t="shared" si="33"/>
        <v>2.1052631332113103E-2</v>
      </c>
      <c r="K211" s="12">
        <f t="shared" si="34"/>
        <v>5.1084068867474519E-2</v>
      </c>
      <c r="L211" s="7">
        <f t="shared" si="28"/>
        <v>0.2015999886824669</v>
      </c>
      <c r="M211" s="7">
        <f t="shared" si="29"/>
        <v>0.35019992527009847</v>
      </c>
      <c r="N211" s="7">
        <f t="shared" si="30"/>
        <v>0.65959989629663851</v>
      </c>
      <c r="O211" s="7">
        <f t="shared" si="31"/>
        <v>0.8190003407783456</v>
      </c>
      <c r="P211" s="34">
        <f t="shared" si="35"/>
        <v>43667</v>
      </c>
    </row>
    <row r="212" spans="2:16" x14ac:dyDescent="0.35">
      <c r="B212" s="32">
        <v>43675</v>
      </c>
      <c r="C212" s="2">
        <v>21500167</v>
      </c>
      <c r="D212" s="2">
        <v>5536293</v>
      </c>
      <c r="E212" s="2">
        <v>2214517</v>
      </c>
      <c r="F212" s="2">
        <v>1551933</v>
      </c>
      <c r="G212" s="4">
        <v>1298037</v>
      </c>
      <c r="H212" s="7">
        <f t="shared" si="27"/>
        <v>6.0373345007041106E-2</v>
      </c>
      <c r="I212" s="10">
        <f t="shared" si="32"/>
        <v>8.6768603846072434E-3</v>
      </c>
      <c r="J212" s="12">
        <f t="shared" si="33"/>
        <v>0</v>
      </c>
      <c r="K212" s="12">
        <f t="shared" si="34"/>
        <v>8.6768603846072434E-3</v>
      </c>
      <c r="L212" s="7">
        <f t="shared" si="28"/>
        <v>0.25749999988372185</v>
      </c>
      <c r="M212" s="7">
        <f t="shared" si="29"/>
        <v>0.39999996387474435</v>
      </c>
      <c r="N212" s="7">
        <f t="shared" si="30"/>
        <v>0.70079976807583777</v>
      </c>
      <c r="O212" s="7">
        <f t="shared" si="31"/>
        <v>0.83640015387262212</v>
      </c>
      <c r="P212" s="34">
        <f t="shared" si="35"/>
        <v>43668</v>
      </c>
    </row>
    <row r="213" spans="2:16" x14ac:dyDescent="0.35">
      <c r="B213" s="32">
        <v>43676</v>
      </c>
      <c r="C213" s="2">
        <v>20848646</v>
      </c>
      <c r="D213" s="2">
        <v>5212161</v>
      </c>
      <c r="E213" s="2">
        <v>2043167</v>
      </c>
      <c r="F213" s="2">
        <v>1416936</v>
      </c>
      <c r="G213" s="4">
        <v>1208363</v>
      </c>
      <c r="H213" s="7">
        <f t="shared" si="27"/>
        <v>5.7958823800835793E-2</v>
      </c>
      <c r="I213" s="10">
        <f t="shared" si="32"/>
        <v>3.064391629386698E-2</v>
      </c>
      <c r="J213" s="12">
        <f t="shared" si="33"/>
        <v>-2.0408172854259776E-2</v>
      </c>
      <c r="K213" s="12">
        <f t="shared" si="34"/>
        <v>5.2115674848858706E-2</v>
      </c>
      <c r="L213" s="7">
        <f t="shared" si="28"/>
        <v>0.24999997601762725</v>
      </c>
      <c r="M213" s="7">
        <f t="shared" si="29"/>
        <v>0.39199997851179197</v>
      </c>
      <c r="N213" s="7">
        <f t="shared" si="30"/>
        <v>0.69349984607229853</v>
      </c>
      <c r="O213" s="7">
        <f t="shared" si="31"/>
        <v>0.85279998532043788</v>
      </c>
      <c r="P213" s="34">
        <f t="shared" si="35"/>
        <v>43669</v>
      </c>
    </row>
    <row r="214" spans="2:16" x14ac:dyDescent="0.35">
      <c r="B214" s="32">
        <v>43677</v>
      </c>
      <c r="C214" s="2">
        <v>22368860</v>
      </c>
      <c r="D214" s="2">
        <v>5592215</v>
      </c>
      <c r="E214" s="2">
        <v>2214517</v>
      </c>
      <c r="F214" s="2">
        <v>1535767</v>
      </c>
      <c r="G214" s="4">
        <v>1322295</v>
      </c>
      <c r="H214" s="7">
        <f t="shared" si="27"/>
        <v>5.9113204696171373E-2</v>
      </c>
      <c r="I214" s="10">
        <f t="shared" si="32"/>
        <v>1.8893876057097803E-2</v>
      </c>
      <c r="J214" s="12">
        <f t="shared" si="33"/>
        <v>1.9801989677181275E-2</v>
      </c>
      <c r="K214" s="12">
        <f t="shared" si="34"/>
        <v>-8.9048033763017287E-4</v>
      </c>
      <c r="L214" s="7">
        <f t="shared" si="28"/>
        <v>0.25</v>
      </c>
      <c r="M214" s="7">
        <f t="shared" si="29"/>
        <v>0.39599997496519718</v>
      </c>
      <c r="N214" s="7">
        <f t="shared" si="30"/>
        <v>0.69349975638028516</v>
      </c>
      <c r="O214" s="7">
        <f t="shared" si="31"/>
        <v>0.86099974800864976</v>
      </c>
      <c r="P214" s="34">
        <f t="shared" si="35"/>
        <v>43670</v>
      </c>
    </row>
    <row r="215" spans="2:16" x14ac:dyDescent="0.35">
      <c r="B215" s="32">
        <v>43678</v>
      </c>
      <c r="C215" s="2">
        <v>22151687</v>
      </c>
      <c r="D215" s="2">
        <v>5704059</v>
      </c>
      <c r="E215" s="2">
        <v>2327256</v>
      </c>
      <c r="F215" s="2">
        <v>1749863</v>
      </c>
      <c r="G215" s="4">
        <v>1506632</v>
      </c>
      <c r="H215" s="7">
        <f t="shared" si="27"/>
        <v>6.8014323243191371E-2</v>
      </c>
      <c r="I215" s="10">
        <f t="shared" si="32"/>
        <v>0.16231751902245817</v>
      </c>
      <c r="J215" s="12">
        <f t="shared" si="33"/>
        <v>7.3684220220243013E-2</v>
      </c>
      <c r="K215" s="12">
        <f t="shared" si="34"/>
        <v>8.2550620688114362E-2</v>
      </c>
      <c r="L215" s="7">
        <f t="shared" si="28"/>
        <v>0.25749998182982631</v>
      </c>
      <c r="M215" s="7">
        <f t="shared" si="29"/>
        <v>0.40799998737740967</v>
      </c>
      <c r="N215" s="7">
        <f t="shared" si="30"/>
        <v>0.75189966209132131</v>
      </c>
      <c r="O215" s="7">
        <f t="shared" si="31"/>
        <v>0.86099997542664763</v>
      </c>
      <c r="P215" s="34">
        <f t="shared" si="35"/>
        <v>43671</v>
      </c>
    </row>
    <row r="216" spans="2:16" x14ac:dyDescent="0.35">
      <c r="B216" s="32">
        <v>43679</v>
      </c>
      <c r="C216" s="2">
        <v>22803207</v>
      </c>
      <c r="D216" s="2">
        <v>5814817</v>
      </c>
      <c r="E216" s="2">
        <v>2256149</v>
      </c>
      <c r="F216" s="2">
        <v>1581109</v>
      </c>
      <c r="G216" s="4">
        <v>1322439</v>
      </c>
      <c r="H216" s="7">
        <f t="shared" si="27"/>
        <v>5.7993553275203794E-2</v>
      </c>
      <c r="I216" s="10">
        <f t="shared" si="32"/>
        <v>6.1115020545257748E-2</v>
      </c>
      <c r="J216" s="12">
        <f t="shared" si="33"/>
        <v>8.2474216527056665E-2</v>
      </c>
      <c r="K216" s="12">
        <f t="shared" si="34"/>
        <v>-1.9731828856234923E-2</v>
      </c>
      <c r="L216" s="7">
        <f t="shared" si="28"/>
        <v>0.25499996557501758</v>
      </c>
      <c r="M216" s="7">
        <f t="shared" si="29"/>
        <v>0.38800000068789781</v>
      </c>
      <c r="N216" s="7">
        <f t="shared" si="30"/>
        <v>0.7007999028432963</v>
      </c>
      <c r="O216" s="7">
        <f t="shared" si="31"/>
        <v>0.83639964101146724</v>
      </c>
      <c r="P216" s="34">
        <f t="shared" si="35"/>
        <v>43672</v>
      </c>
    </row>
    <row r="217" spans="2:16" x14ac:dyDescent="0.35">
      <c r="B217" s="32">
        <v>43680</v>
      </c>
      <c r="C217" s="2">
        <v>45338648</v>
      </c>
      <c r="D217" s="2">
        <v>9045060</v>
      </c>
      <c r="E217" s="2">
        <v>3167580</v>
      </c>
      <c r="F217" s="2">
        <v>2240112</v>
      </c>
      <c r="G217" s="4">
        <v>1782233</v>
      </c>
      <c r="H217" s="7">
        <f t="shared" si="27"/>
        <v>3.930935479152356E-2</v>
      </c>
      <c r="I217" s="10">
        <f t="shared" si="32"/>
        <v>4.9113520787332776E-2</v>
      </c>
      <c r="J217" s="12">
        <f t="shared" si="33"/>
        <v>1.0000011138400211E-2</v>
      </c>
      <c r="K217" s="12">
        <f t="shared" si="34"/>
        <v>3.8726246750083293E-2</v>
      </c>
      <c r="L217" s="7">
        <f t="shared" si="28"/>
        <v>0.19949999391247838</v>
      </c>
      <c r="M217" s="7">
        <f t="shared" si="29"/>
        <v>0.35019999867330898</v>
      </c>
      <c r="N217" s="7">
        <f t="shared" si="30"/>
        <v>0.70719981815771027</v>
      </c>
      <c r="O217" s="7">
        <f t="shared" si="31"/>
        <v>0.79559995214524992</v>
      </c>
      <c r="P217" s="34">
        <f t="shared" si="35"/>
        <v>43673</v>
      </c>
    </row>
    <row r="218" spans="2:16" x14ac:dyDescent="0.35">
      <c r="B218" s="32">
        <v>43681</v>
      </c>
      <c r="C218" s="2">
        <v>43991955</v>
      </c>
      <c r="D218" s="2">
        <v>9053544</v>
      </c>
      <c r="E218" s="2">
        <v>2924294</v>
      </c>
      <c r="F218" s="2">
        <v>2068061</v>
      </c>
      <c r="G218" s="4">
        <v>1677611</v>
      </c>
      <c r="H218" s="7">
        <f t="shared" si="27"/>
        <v>3.8134495273056179E-2</v>
      </c>
      <c r="I218" s="10">
        <f t="shared" si="32"/>
        <v>1.0185488493980932E-2</v>
      </c>
      <c r="J218" s="12">
        <f t="shared" si="33"/>
        <v>1.0309266749248591E-2</v>
      </c>
      <c r="K218" s="12">
        <f t="shared" si="34"/>
        <v>-1.2251521325334913E-4</v>
      </c>
      <c r="L218" s="7">
        <f t="shared" si="28"/>
        <v>0.20579999229404558</v>
      </c>
      <c r="M218" s="7">
        <f t="shared" si="29"/>
        <v>0.3229999213567637</v>
      </c>
      <c r="N218" s="7">
        <f t="shared" si="30"/>
        <v>0.70720009684388774</v>
      </c>
      <c r="O218" s="7">
        <f t="shared" si="31"/>
        <v>0.81119995976907833</v>
      </c>
      <c r="P218" s="34">
        <f t="shared" si="35"/>
        <v>43674</v>
      </c>
    </row>
    <row r="219" spans="2:16" x14ac:dyDescent="0.35">
      <c r="B219" s="32">
        <v>43682</v>
      </c>
      <c r="C219" s="2">
        <v>22368860</v>
      </c>
      <c r="D219" s="2">
        <v>5592215</v>
      </c>
      <c r="E219" s="2">
        <v>2214517</v>
      </c>
      <c r="F219" s="2">
        <v>1551933</v>
      </c>
      <c r="G219" s="4">
        <v>1208956</v>
      </c>
      <c r="H219" s="7">
        <f t="shared" si="27"/>
        <v>5.4046384125073878E-2</v>
      </c>
      <c r="I219" s="10">
        <f t="shared" si="32"/>
        <v>-6.8627473639041092E-2</v>
      </c>
      <c r="J219" s="12">
        <f t="shared" si="33"/>
        <v>4.0404011745583279E-2</v>
      </c>
      <c r="K219" s="12">
        <f t="shared" si="34"/>
        <v>-0.10479725582919641</v>
      </c>
      <c r="L219" s="7">
        <f t="shared" si="28"/>
        <v>0.25</v>
      </c>
      <c r="M219" s="7">
        <f t="shared" si="29"/>
        <v>0.39599997496519718</v>
      </c>
      <c r="N219" s="7">
        <f t="shared" si="30"/>
        <v>0.70079976807583777</v>
      </c>
      <c r="O219" s="7">
        <f t="shared" si="31"/>
        <v>0.77900012436103883</v>
      </c>
      <c r="P219" s="34">
        <f t="shared" si="35"/>
        <v>43675</v>
      </c>
    </row>
    <row r="220" spans="2:16" x14ac:dyDescent="0.35">
      <c r="B220" s="32">
        <v>43683</v>
      </c>
      <c r="C220" s="2">
        <v>22586034</v>
      </c>
      <c r="D220" s="2">
        <v>5420648</v>
      </c>
      <c r="E220" s="2">
        <v>2124894</v>
      </c>
      <c r="F220" s="2">
        <v>1535660</v>
      </c>
      <c r="G220" s="4">
        <v>1221464</v>
      </c>
      <c r="H220" s="7">
        <f t="shared" si="27"/>
        <v>5.4080499480342589E-2</v>
      </c>
      <c r="I220" s="10">
        <f t="shared" si="32"/>
        <v>1.0841940708214315E-2</v>
      </c>
      <c r="J220" s="12">
        <f t="shared" si="33"/>
        <v>8.3333373303954517E-2</v>
      </c>
      <c r="K220" s="12">
        <f t="shared" si="34"/>
        <v>-6.6915166081014887E-2</v>
      </c>
      <c r="L220" s="7">
        <f t="shared" si="28"/>
        <v>0.23999999291597632</v>
      </c>
      <c r="M220" s="7">
        <f t="shared" si="29"/>
        <v>0.39199999704832339</v>
      </c>
      <c r="N220" s="7">
        <f t="shared" si="30"/>
        <v>0.72269957936725315</v>
      </c>
      <c r="O220" s="7">
        <f t="shared" si="31"/>
        <v>0.79540002344268912</v>
      </c>
      <c r="P220" s="34">
        <f t="shared" si="35"/>
        <v>43676</v>
      </c>
    </row>
    <row r="221" spans="2:16" x14ac:dyDescent="0.35">
      <c r="B221" s="32">
        <v>43684</v>
      </c>
      <c r="C221" s="2">
        <v>22586034</v>
      </c>
      <c r="D221" s="2">
        <v>5364183</v>
      </c>
      <c r="E221" s="2">
        <v>2124216</v>
      </c>
      <c r="F221" s="2">
        <v>1488650</v>
      </c>
      <c r="G221" s="4">
        <v>1184072</v>
      </c>
      <c r="H221" s="7">
        <f t="shared" si="27"/>
        <v>5.2424963143152974E-2</v>
      </c>
      <c r="I221" s="10">
        <f t="shared" si="32"/>
        <v>-0.10453264967348441</v>
      </c>
      <c r="J221" s="12">
        <f t="shared" si="33"/>
        <v>9.7087647738864913E-3</v>
      </c>
      <c r="K221" s="12">
        <f t="shared" si="34"/>
        <v>-0.1131429362930747</v>
      </c>
      <c r="L221" s="7">
        <f t="shared" si="28"/>
        <v>0.23749999667936389</v>
      </c>
      <c r="M221" s="7">
        <f t="shared" si="29"/>
        <v>0.39599991275465435</v>
      </c>
      <c r="N221" s="7">
        <f t="shared" si="30"/>
        <v>0.70079973034757292</v>
      </c>
      <c r="O221" s="7">
        <f t="shared" si="31"/>
        <v>0.79539985893258991</v>
      </c>
      <c r="P221" s="34">
        <f t="shared" si="35"/>
        <v>43677</v>
      </c>
    </row>
    <row r="222" spans="2:16" x14ac:dyDescent="0.35">
      <c r="B222" s="32">
        <v>43685</v>
      </c>
      <c r="C222" s="2">
        <v>20848646</v>
      </c>
      <c r="D222" s="2">
        <v>5264283</v>
      </c>
      <c r="E222" s="2">
        <v>2168884</v>
      </c>
      <c r="F222" s="2">
        <v>1519954</v>
      </c>
      <c r="G222" s="4">
        <v>1233898</v>
      </c>
      <c r="H222" s="7">
        <f t="shared" si="27"/>
        <v>5.9183603577901416E-2</v>
      </c>
      <c r="I222" s="10">
        <f t="shared" si="32"/>
        <v>-0.18102230670794195</v>
      </c>
      <c r="J222" s="12">
        <f t="shared" si="33"/>
        <v>-5.8823555966640351E-2</v>
      </c>
      <c r="K222" s="12">
        <f t="shared" si="34"/>
        <v>-0.12983617632590294</v>
      </c>
      <c r="L222" s="7">
        <f t="shared" si="28"/>
        <v>0.25249999448405425</v>
      </c>
      <c r="M222" s="7">
        <f t="shared" si="29"/>
        <v>0.41199988678420213</v>
      </c>
      <c r="N222" s="7">
        <f t="shared" si="30"/>
        <v>0.70080004278698171</v>
      </c>
      <c r="O222" s="7">
        <f t="shared" si="31"/>
        <v>0.8117995676184937</v>
      </c>
      <c r="P222" s="34">
        <f t="shared" si="35"/>
        <v>43678</v>
      </c>
    </row>
    <row r="223" spans="2:16" x14ac:dyDescent="0.35">
      <c r="B223" s="32">
        <v>43686</v>
      </c>
      <c r="C223" s="2">
        <v>22586034</v>
      </c>
      <c r="D223" s="2">
        <v>5590043</v>
      </c>
      <c r="E223" s="2">
        <v>2124216</v>
      </c>
      <c r="F223" s="2">
        <v>1566184</v>
      </c>
      <c r="G223" s="4">
        <v>1322799</v>
      </c>
      <c r="H223" s="7">
        <f t="shared" si="27"/>
        <v>5.8567121611523297E-2</v>
      </c>
      <c r="I223" s="10">
        <f t="shared" si="32"/>
        <v>2.7222427650719361E-4</v>
      </c>
      <c r="J223" s="12">
        <f t="shared" si="33"/>
        <v>-9.5237919824172623E-3</v>
      </c>
      <c r="K223" s="12">
        <f t="shared" si="34"/>
        <v>9.8902085477963197E-3</v>
      </c>
      <c r="L223" s="7">
        <f t="shared" si="28"/>
        <v>0.24749998162581355</v>
      </c>
      <c r="M223" s="7">
        <f t="shared" si="29"/>
        <v>0.37999993917756986</v>
      </c>
      <c r="N223" s="7">
        <f t="shared" si="30"/>
        <v>0.7372997849559555</v>
      </c>
      <c r="O223" s="7">
        <f t="shared" si="31"/>
        <v>0.84459999591363466</v>
      </c>
      <c r="P223" s="34">
        <f t="shared" si="35"/>
        <v>43679</v>
      </c>
    </row>
    <row r="224" spans="2:16" x14ac:dyDescent="0.35">
      <c r="B224" s="32">
        <v>43687</v>
      </c>
      <c r="C224" s="2">
        <v>46685340</v>
      </c>
      <c r="D224" s="2">
        <v>9411764</v>
      </c>
      <c r="E224" s="2">
        <v>3328000</v>
      </c>
      <c r="F224" s="2">
        <v>2330931</v>
      </c>
      <c r="G224" s="4">
        <v>1890851</v>
      </c>
      <c r="H224" s="7">
        <f t="shared" si="27"/>
        <v>4.0502029116634898E-2</v>
      </c>
      <c r="I224" s="10">
        <f t="shared" si="32"/>
        <v>6.0944893288363611E-2</v>
      </c>
      <c r="J224" s="12">
        <f t="shared" si="33"/>
        <v>2.9702958941342894E-2</v>
      </c>
      <c r="K224" s="12">
        <f t="shared" si="34"/>
        <v>3.034072503699603E-2</v>
      </c>
      <c r="L224" s="7">
        <f t="shared" si="28"/>
        <v>0.2015999883475198</v>
      </c>
      <c r="M224" s="7">
        <f t="shared" si="29"/>
        <v>0.353600026520002</v>
      </c>
      <c r="N224" s="7">
        <f t="shared" si="30"/>
        <v>0.70039993990384619</v>
      </c>
      <c r="O224" s="7">
        <f t="shared" si="31"/>
        <v>0.81119990252821728</v>
      </c>
      <c r="P224" s="34">
        <f t="shared" si="35"/>
        <v>43680</v>
      </c>
    </row>
    <row r="225" spans="2:16" x14ac:dyDescent="0.35">
      <c r="B225" s="32">
        <v>43688</v>
      </c>
      <c r="C225" s="2">
        <v>43991955</v>
      </c>
      <c r="D225" s="2">
        <v>9700226</v>
      </c>
      <c r="E225" s="2">
        <v>3166153</v>
      </c>
      <c r="F225" s="2">
        <v>1033432</v>
      </c>
      <c r="G225" s="4">
        <v>765773</v>
      </c>
      <c r="H225" s="7">
        <f t="shared" si="27"/>
        <v>1.7407114550830941E-2</v>
      </c>
      <c r="I225" s="10">
        <f t="shared" si="32"/>
        <v>-0.54353363205176886</v>
      </c>
      <c r="J225" s="12">
        <f t="shared" si="33"/>
        <v>0</v>
      </c>
      <c r="K225" s="12">
        <f t="shared" si="34"/>
        <v>-0.54353363205176897</v>
      </c>
      <c r="L225" s="7">
        <f t="shared" si="28"/>
        <v>0.22049999823831426</v>
      </c>
      <c r="M225" s="7">
        <f t="shared" si="29"/>
        <v>0.32639992099153153</v>
      </c>
      <c r="N225" s="7">
        <f t="shared" si="30"/>
        <v>0.32639989286683241</v>
      </c>
      <c r="O225" s="7">
        <f t="shared" si="31"/>
        <v>0.74099989162325142</v>
      </c>
      <c r="P225" s="34">
        <f t="shared" si="35"/>
        <v>43681</v>
      </c>
    </row>
    <row r="226" spans="2:16" x14ac:dyDescent="0.35">
      <c r="B226" s="32">
        <v>43689</v>
      </c>
      <c r="C226" s="2">
        <v>20631473</v>
      </c>
      <c r="D226" s="2">
        <v>5157868</v>
      </c>
      <c r="E226" s="2">
        <v>2063147</v>
      </c>
      <c r="F226" s="2">
        <v>1445853</v>
      </c>
      <c r="G226" s="4">
        <v>1244880</v>
      </c>
      <c r="H226" s="7">
        <f t="shared" si="27"/>
        <v>6.0338881281040861E-2</v>
      </c>
      <c r="I226" s="10">
        <f t="shared" si="32"/>
        <v>2.971489450401843E-2</v>
      </c>
      <c r="J226" s="12">
        <f t="shared" si="33"/>
        <v>-7.7669894666066996E-2</v>
      </c>
      <c r="K226" s="12">
        <f t="shared" si="34"/>
        <v>0.11642771774342786</v>
      </c>
      <c r="L226" s="7">
        <f t="shared" si="28"/>
        <v>0.24999998788259084</v>
      </c>
      <c r="M226" s="7">
        <f t="shared" si="29"/>
        <v>0.39999996122428877</v>
      </c>
      <c r="N226" s="7">
        <f t="shared" si="30"/>
        <v>0.70079979759076794</v>
      </c>
      <c r="O226" s="7">
        <f t="shared" si="31"/>
        <v>0.86100039215604907</v>
      </c>
      <c r="P226" s="34">
        <f t="shared" si="35"/>
        <v>43682</v>
      </c>
    </row>
    <row r="227" spans="2:16" x14ac:dyDescent="0.35">
      <c r="B227" s="32">
        <v>43690</v>
      </c>
      <c r="C227" s="2">
        <v>20848646</v>
      </c>
      <c r="D227" s="2">
        <v>5316404</v>
      </c>
      <c r="E227" s="2">
        <v>2211624</v>
      </c>
      <c r="F227" s="2">
        <v>1549906</v>
      </c>
      <c r="G227" s="4">
        <v>1334469</v>
      </c>
      <c r="H227" s="7">
        <f t="shared" si="27"/>
        <v>6.4007466000429961E-2</v>
      </c>
      <c r="I227" s="10">
        <f t="shared" si="32"/>
        <v>9.2516029944394562E-2</v>
      </c>
      <c r="J227" s="12">
        <f t="shared" si="33"/>
        <v>-7.6923110980883114E-2</v>
      </c>
      <c r="K227" s="12">
        <f t="shared" si="34"/>
        <v>0.18355907610830524</v>
      </c>
      <c r="L227" s="7">
        <f t="shared" si="28"/>
        <v>0.25499996498573574</v>
      </c>
      <c r="M227" s="7">
        <f t="shared" si="29"/>
        <v>0.41599998796178772</v>
      </c>
      <c r="N227" s="7">
        <f t="shared" si="30"/>
        <v>0.70079995514608273</v>
      </c>
      <c r="O227" s="7">
        <f t="shared" si="31"/>
        <v>0.86099995741677238</v>
      </c>
      <c r="P227" s="34">
        <f t="shared" si="35"/>
        <v>43683</v>
      </c>
    </row>
    <row r="228" spans="2:16" x14ac:dyDescent="0.35">
      <c r="B228" s="32">
        <v>43691</v>
      </c>
      <c r="C228" s="2">
        <v>22586034</v>
      </c>
      <c r="D228" s="2">
        <v>5477113</v>
      </c>
      <c r="E228" s="2">
        <v>2147028</v>
      </c>
      <c r="F228" s="2">
        <v>1551657</v>
      </c>
      <c r="G228" s="4">
        <v>1335977</v>
      </c>
      <c r="H228" s="7">
        <f t="shared" si="27"/>
        <v>5.9150579512985767E-2</v>
      </c>
      <c r="I228" s="10">
        <f t="shared" si="32"/>
        <v>0.12829034045226972</v>
      </c>
      <c r="J228" s="12">
        <f t="shared" si="33"/>
        <v>0</v>
      </c>
      <c r="K228" s="12">
        <f t="shared" si="34"/>
        <v>0.12829034045226972</v>
      </c>
      <c r="L228" s="7">
        <f t="shared" si="28"/>
        <v>0.24249998915258872</v>
      </c>
      <c r="M228" s="7">
        <f t="shared" si="29"/>
        <v>0.39199994595693022</v>
      </c>
      <c r="N228" s="7">
        <f t="shared" si="30"/>
        <v>0.72269993684292888</v>
      </c>
      <c r="O228" s="7">
        <f t="shared" si="31"/>
        <v>0.86100020816456213</v>
      </c>
      <c r="P228" s="34">
        <f t="shared" si="35"/>
        <v>43684</v>
      </c>
    </row>
    <row r="229" spans="2:16" x14ac:dyDescent="0.35">
      <c r="B229" s="32">
        <v>43692</v>
      </c>
      <c r="C229" s="2">
        <v>21934513</v>
      </c>
      <c r="D229" s="2">
        <v>5702973</v>
      </c>
      <c r="E229" s="2">
        <v>2235565</v>
      </c>
      <c r="F229" s="2">
        <v>1615643</v>
      </c>
      <c r="G229" s="4">
        <v>1298330</v>
      </c>
      <c r="H229" s="7">
        <f t="shared" si="27"/>
        <v>5.9191193349038565E-2</v>
      </c>
      <c r="I229" s="10">
        <f t="shared" si="32"/>
        <v>5.2218254669348596E-2</v>
      </c>
      <c r="J229" s="12">
        <f t="shared" si="33"/>
        <v>5.2083334332598819E-2</v>
      </c>
      <c r="K229" s="12">
        <f t="shared" si="34"/>
        <v>1.282411120364646E-4</v>
      </c>
      <c r="L229" s="7">
        <f t="shared" si="28"/>
        <v>0.25999998267570379</v>
      </c>
      <c r="M229" s="7">
        <f t="shared" si="29"/>
        <v>0.39199992705559011</v>
      </c>
      <c r="N229" s="7">
        <f t="shared" si="30"/>
        <v>0.7227000780563303</v>
      </c>
      <c r="O229" s="7">
        <f t="shared" si="31"/>
        <v>0.8035995575755287</v>
      </c>
      <c r="P229" s="34">
        <f t="shared" si="35"/>
        <v>43685</v>
      </c>
    </row>
    <row r="230" spans="2:16" x14ac:dyDescent="0.35">
      <c r="B230" s="32">
        <v>43693</v>
      </c>
      <c r="C230" s="2">
        <v>21282993</v>
      </c>
      <c r="D230" s="2">
        <v>5480370</v>
      </c>
      <c r="E230" s="2">
        <v>2279834</v>
      </c>
      <c r="F230" s="2">
        <v>1581065</v>
      </c>
      <c r="G230" s="4">
        <v>1257579</v>
      </c>
      <c r="H230" s="7">
        <f t="shared" si="27"/>
        <v>5.9088446817606902E-2</v>
      </c>
      <c r="I230" s="10">
        <f t="shared" si="32"/>
        <v>-4.9304542867056877E-2</v>
      </c>
      <c r="J230" s="12">
        <f t="shared" si="33"/>
        <v>-5.7692333235662363E-2</v>
      </c>
      <c r="K230" s="12">
        <f t="shared" si="34"/>
        <v>8.9013287957289133E-3</v>
      </c>
      <c r="L230" s="7">
        <f t="shared" si="28"/>
        <v>0.2574999672273538</v>
      </c>
      <c r="M230" s="7">
        <f t="shared" si="29"/>
        <v>0.41600001459755453</v>
      </c>
      <c r="N230" s="7">
        <f t="shared" si="30"/>
        <v>0.69350005307403961</v>
      </c>
      <c r="O230" s="7">
        <f t="shared" si="31"/>
        <v>0.79539993611900839</v>
      </c>
      <c r="P230" s="34">
        <f t="shared" si="35"/>
        <v>43686</v>
      </c>
    </row>
    <row r="231" spans="2:16" x14ac:dyDescent="0.35">
      <c r="B231" s="32">
        <v>43694</v>
      </c>
      <c r="C231" s="2">
        <v>46685340</v>
      </c>
      <c r="D231" s="2">
        <v>10098039</v>
      </c>
      <c r="E231" s="2">
        <v>3399000</v>
      </c>
      <c r="F231" s="2">
        <v>2357546</v>
      </c>
      <c r="G231" s="4">
        <v>1857275</v>
      </c>
      <c r="H231" s="7">
        <f t="shared" si="27"/>
        <v>3.9782831184264698E-2</v>
      </c>
      <c r="I231" s="10">
        <f t="shared" si="32"/>
        <v>-1.7757083979647259E-2</v>
      </c>
      <c r="J231" s="12">
        <f t="shared" si="33"/>
        <v>0</v>
      </c>
      <c r="K231" s="12">
        <f t="shared" si="34"/>
        <v>-1.7757083979647148E-2</v>
      </c>
      <c r="L231" s="7">
        <f t="shared" si="28"/>
        <v>0.21629999910035999</v>
      </c>
      <c r="M231" s="7">
        <f t="shared" si="29"/>
        <v>0.33660000718951472</v>
      </c>
      <c r="N231" s="7">
        <f t="shared" si="30"/>
        <v>0.69359988231832892</v>
      </c>
      <c r="O231" s="7">
        <f t="shared" si="31"/>
        <v>0.78780011079317225</v>
      </c>
      <c r="P231" s="34">
        <f t="shared" si="35"/>
        <v>43687</v>
      </c>
    </row>
    <row r="232" spans="2:16" x14ac:dyDescent="0.35">
      <c r="B232" s="32">
        <v>43695</v>
      </c>
      <c r="C232" s="2">
        <v>45338648</v>
      </c>
      <c r="D232" s="2">
        <v>9521116</v>
      </c>
      <c r="E232" s="2">
        <v>3140064</v>
      </c>
      <c r="F232" s="2">
        <v>2028481</v>
      </c>
      <c r="G232" s="4">
        <v>1582215</v>
      </c>
      <c r="H232" s="7">
        <f t="shared" si="27"/>
        <v>3.4897710227265712E-2</v>
      </c>
      <c r="I232" s="10">
        <f t="shared" si="32"/>
        <v>1.0661671278564273</v>
      </c>
      <c r="J232" s="12">
        <f t="shared" si="33"/>
        <v>3.0612256263673698E-2</v>
      </c>
      <c r="K232" s="12">
        <f t="shared" si="34"/>
        <v>1.0047958049198824</v>
      </c>
      <c r="L232" s="7">
        <f t="shared" si="28"/>
        <v>0.20999999823550097</v>
      </c>
      <c r="M232" s="7">
        <f t="shared" si="29"/>
        <v>0.32979999403431276</v>
      </c>
      <c r="N232" s="7">
        <f t="shared" si="30"/>
        <v>0.64599989044809281</v>
      </c>
      <c r="O232" s="7">
        <f t="shared" si="31"/>
        <v>0.77999991126364998</v>
      </c>
      <c r="P232" s="34">
        <f t="shared" si="35"/>
        <v>43688</v>
      </c>
    </row>
    <row r="233" spans="2:16" x14ac:dyDescent="0.35">
      <c r="B233" s="32">
        <v>43696</v>
      </c>
      <c r="C233" s="2">
        <v>21065820</v>
      </c>
      <c r="D233" s="2">
        <v>5003132</v>
      </c>
      <c r="E233" s="2">
        <v>2041277</v>
      </c>
      <c r="F233" s="2">
        <v>1534836</v>
      </c>
      <c r="G233" s="4">
        <v>1233394</v>
      </c>
      <c r="H233" s="7">
        <f t="shared" si="27"/>
        <v>5.8549536642770135E-2</v>
      </c>
      <c r="I233" s="10">
        <f t="shared" si="32"/>
        <v>-9.2265921213289248E-3</v>
      </c>
      <c r="J233" s="12">
        <f t="shared" si="33"/>
        <v>2.105264127287465E-2</v>
      </c>
      <c r="K233" s="12">
        <f t="shared" si="34"/>
        <v>-2.9654919022056192E-2</v>
      </c>
      <c r="L233" s="7">
        <f t="shared" si="28"/>
        <v>0.23749998813243445</v>
      </c>
      <c r="M233" s="7">
        <f t="shared" si="29"/>
        <v>0.40799982890717257</v>
      </c>
      <c r="N233" s="7">
        <f t="shared" si="30"/>
        <v>0.75189991363249575</v>
      </c>
      <c r="O233" s="7">
        <f t="shared" si="31"/>
        <v>0.80359986343817846</v>
      </c>
      <c r="P233" s="34">
        <f t="shared" si="35"/>
        <v>43689</v>
      </c>
    </row>
    <row r="234" spans="2:16" x14ac:dyDescent="0.35">
      <c r="B234" s="32">
        <v>43697</v>
      </c>
      <c r="C234" s="2">
        <v>21934513</v>
      </c>
      <c r="D234" s="2">
        <v>5757809</v>
      </c>
      <c r="E234" s="2">
        <v>2303123</v>
      </c>
      <c r="F234" s="2">
        <v>1714906</v>
      </c>
      <c r="G234" s="4">
        <v>1392160</v>
      </c>
      <c r="H234" s="7">
        <f t="shared" si="27"/>
        <v>6.3468926800426345E-2</v>
      </c>
      <c r="I234" s="10">
        <f t="shared" si="32"/>
        <v>4.3231427631514885E-2</v>
      </c>
      <c r="J234" s="12">
        <f t="shared" si="33"/>
        <v>5.2083334332598819E-2</v>
      </c>
      <c r="K234" s="12">
        <f t="shared" si="34"/>
        <v>-8.4136934900688187E-3</v>
      </c>
      <c r="L234" s="7">
        <f t="shared" si="28"/>
        <v>0.26249996979645729</v>
      </c>
      <c r="M234" s="7">
        <f t="shared" si="29"/>
        <v>0.39999989579369516</v>
      </c>
      <c r="N234" s="7">
        <f t="shared" si="30"/>
        <v>0.74460026668137136</v>
      </c>
      <c r="O234" s="7">
        <f t="shared" si="31"/>
        <v>0.81179959717908734</v>
      </c>
      <c r="P234" s="34">
        <f t="shared" si="35"/>
        <v>43690</v>
      </c>
    </row>
    <row r="235" spans="2:16" x14ac:dyDescent="0.35">
      <c r="B235" s="32">
        <v>43698</v>
      </c>
      <c r="C235" s="2">
        <v>22368860</v>
      </c>
      <c r="D235" s="2">
        <v>5592215</v>
      </c>
      <c r="E235" s="2">
        <v>2259254</v>
      </c>
      <c r="F235" s="2">
        <v>1599778</v>
      </c>
      <c r="G235" s="4">
        <v>1351172</v>
      </c>
      <c r="H235" s="7">
        <f t="shared" si="27"/>
        <v>6.0404151127951985E-2</v>
      </c>
      <c r="I235" s="10">
        <f t="shared" si="32"/>
        <v>1.1373698798706755E-2</v>
      </c>
      <c r="J235" s="12">
        <f t="shared" si="33"/>
        <v>-9.6154110101844825E-3</v>
      </c>
      <c r="K235" s="12">
        <f t="shared" si="34"/>
        <v>2.1192888138839239E-2</v>
      </c>
      <c r="L235" s="7">
        <f t="shared" si="28"/>
        <v>0.25</v>
      </c>
      <c r="M235" s="7">
        <f t="shared" si="29"/>
        <v>0.40399984621478252</v>
      </c>
      <c r="N235" s="7">
        <f t="shared" si="30"/>
        <v>0.70810010738057783</v>
      </c>
      <c r="O235" s="7">
        <f t="shared" si="31"/>
        <v>0.8445996882067387</v>
      </c>
      <c r="P235" s="34">
        <f t="shared" si="35"/>
        <v>43691</v>
      </c>
    </row>
    <row r="236" spans="2:16" x14ac:dyDescent="0.35">
      <c r="B236" s="32">
        <v>43699</v>
      </c>
      <c r="C236" s="2">
        <v>21934513</v>
      </c>
      <c r="D236" s="2">
        <v>5483628</v>
      </c>
      <c r="E236" s="2">
        <v>2193451</v>
      </c>
      <c r="F236" s="2">
        <v>1617231</v>
      </c>
      <c r="G236" s="4">
        <v>1392436</v>
      </c>
      <c r="H236" s="7">
        <f t="shared" si="27"/>
        <v>6.3481509710290804E-2</v>
      </c>
      <c r="I236" s="10">
        <f t="shared" si="32"/>
        <v>7.2482342701778446E-2</v>
      </c>
      <c r="J236" s="12">
        <f t="shared" si="33"/>
        <v>0</v>
      </c>
      <c r="K236" s="12">
        <f t="shared" si="34"/>
        <v>7.2482342701778446E-2</v>
      </c>
      <c r="L236" s="7">
        <f t="shared" si="28"/>
        <v>0.24999998860243672</v>
      </c>
      <c r="M236" s="7">
        <f t="shared" si="29"/>
        <v>0.39999996352779582</v>
      </c>
      <c r="N236" s="7">
        <f t="shared" si="30"/>
        <v>0.7372998074723347</v>
      </c>
      <c r="O236" s="7">
        <f t="shared" si="31"/>
        <v>0.86100006739915325</v>
      </c>
      <c r="P236" s="34">
        <f t="shared" si="35"/>
        <v>43692</v>
      </c>
    </row>
    <row r="237" spans="2:16" x14ac:dyDescent="0.35">
      <c r="B237" s="32">
        <v>43700</v>
      </c>
      <c r="C237" s="2">
        <v>20848646</v>
      </c>
      <c r="D237" s="2">
        <v>5420648</v>
      </c>
      <c r="E237" s="2">
        <v>2146576</v>
      </c>
      <c r="F237" s="2">
        <v>1519990</v>
      </c>
      <c r="G237" s="4">
        <v>1296248</v>
      </c>
      <c r="H237" s="7">
        <f t="shared" si="27"/>
        <v>6.2174205461592087E-2</v>
      </c>
      <c r="I237" s="10">
        <f t="shared" si="32"/>
        <v>3.0748764093547987E-2</v>
      </c>
      <c r="J237" s="12">
        <f t="shared" si="33"/>
        <v>-2.0408172854259776E-2</v>
      </c>
      <c r="K237" s="12">
        <f t="shared" si="34"/>
        <v>5.2222706978747313E-2</v>
      </c>
      <c r="L237" s="7">
        <f t="shared" si="28"/>
        <v>0.2600000019185898</v>
      </c>
      <c r="M237" s="7">
        <f t="shared" si="29"/>
        <v>0.3959998878362882</v>
      </c>
      <c r="N237" s="7">
        <f t="shared" si="30"/>
        <v>0.70809978309642896</v>
      </c>
      <c r="O237" s="7">
        <f t="shared" si="31"/>
        <v>0.85280034737070642</v>
      </c>
      <c r="P237" s="34">
        <f t="shared" si="35"/>
        <v>43693</v>
      </c>
    </row>
    <row r="238" spans="2:16" x14ac:dyDescent="0.35">
      <c r="B238" s="32">
        <v>43701</v>
      </c>
      <c r="C238" s="2">
        <v>43094160</v>
      </c>
      <c r="D238" s="2">
        <v>9321266</v>
      </c>
      <c r="E238" s="2">
        <v>3264307</v>
      </c>
      <c r="F238" s="2">
        <v>2108742</v>
      </c>
      <c r="G238" s="4">
        <v>1628371</v>
      </c>
      <c r="H238" s="7">
        <f t="shared" si="27"/>
        <v>3.7786349704925212E-2</v>
      </c>
      <c r="I238" s="10">
        <f t="shared" si="32"/>
        <v>-0.12324723048552311</v>
      </c>
      <c r="J238" s="12">
        <f t="shared" si="33"/>
        <v>-7.6923076923076872E-2</v>
      </c>
      <c r="K238" s="12">
        <f t="shared" si="34"/>
        <v>-5.0184499692650153E-2</v>
      </c>
      <c r="L238" s="7">
        <f t="shared" si="28"/>
        <v>0.21629998125035968</v>
      </c>
      <c r="M238" s="7">
        <f t="shared" si="29"/>
        <v>0.35019996210815141</v>
      </c>
      <c r="N238" s="7">
        <f t="shared" si="30"/>
        <v>0.64599990135731722</v>
      </c>
      <c r="O238" s="7">
        <f t="shared" si="31"/>
        <v>0.77220020277492463</v>
      </c>
      <c r="P238" s="34">
        <f t="shared" si="35"/>
        <v>43694</v>
      </c>
    </row>
    <row r="239" spans="2:16" x14ac:dyDescent="0.35">
      <c r="B239" s="32">
        <v>43702</v>
      </c>
      <c r="C239" s="2">
        <v>44440853</v>
      </c>
      <c r="D239" s="2">
        <v>9332579</v>
      </c>
      <c r="E239" s="2">
        <v>3331730</v>
      </c>
      <c r="F239" s="2">
        <v>2288232</v>
      </c>
      <c r="G239" s="4">
        <v>1784821</v>
      </c>
      <c r="H239" s="7">
        <f t="shared" si="27"/>
        <v>4.0161717868016616E-2</v>
      </c>
      <c r="I239" s="10">
        <f t="shared" si="32"/>
        <v>0.12805212945143363</v>
      </c>
      <c r="J239" s="12">
        <f t="shared" si="33"/>
        <v>-1.9801979979641171E-2</v>
      </c>
      <c r="K239" s="12">
        <f t="shared" si="34"/>
        <v>0.15084106110314699</v>
      </c>
      <c r="L239" s="7">
        <f t="shared" si="28"/>
        <v>0.20999999707476361</v>
      </c>
      <c r="M239" s="7">
        <f t="shared" si="29"/>
        <v>0.35699992467248337</v>
      </c>
      <c r="N239" s="7">
        <f t="shared" si="30"/>
        <v>0.68679995077632339</v>
      </c>
      <c r="O239" s="7">
        <f t="shared" si="31"/>
        <v>0.78000001748074499</v>
      </c>
      <c r="P239" s="34">
        <f t="shared" si="35"/>
        <v>43695</v>
      </c>
    </row>
    <row r="240" spans="2:16" x14ac:dyDescent="0.35">
      <c r="B240" s="32">
        <v>43703</v>
      </c>
      <c r="C240" s="2">
        <v>22368860</v>
      </c>
      <c r="D240" s="2">
        <v>5424448</v>
      </c>
      <c r="E240" s="2">
        <v>2169779</v>
      </c>
      <c r="F240" s="2">
        <v>1568099</v>
      </c>
      <c r="G240" s="4">
        <v>1260124</v>
      </c>
      <c r="H240" s="7">
        <f t="shared" si="27"/>
        <v>5.6333849825158724E-2</v>
      </c>
      <c r="I240" s="10">
        <f t="shared" si="32"/>
        <v>2.1671906949441988E-2</v>
      </c>
      <c r="J240" s="12">
        <f t="shared" si="33"/>
        <v>6.1855650527727013E-2</v>
      </c>
      <c r="K240" s="12">
        <f t="shared" si="34"/>
        <v>-3.7842943679128327E-2</v>
      </c>
      <c r="L240" s="7">
        <f t="shared" si="28"/>
        <v>0.24249997541224722</v>
      </c>
      <c r="M240" s="7">
        <f t="shared" si="29"/>
        <v>0.399999963129889</v>
      </c>
      <c r="N240" s="7">
        <f t="shared" si="30"/>
        <v>0.72269986943370734</v>
      </c>
      <c r="O240" s="7">
        <f t="shared" si="31"/>
        <v>0.80359977271843164</v>
      </c>
      <c r="P240" s="34">
        <f t="shared" si="35"/>
        <v>43696</v>
      </c>
    </row>
    <row r="241" spans="2:16" x14ac:dyDescent="0.35">
      <c r="B241" s="32">
        <v>43704</v>
      </c>
      <c r="C241" s="2">
        <v>20848646</v>
      </c>
      <c r="D241" s="2">
        <v>5003675</v>
      </c>
      <c r="E241" s="2">
        <v>1961440</v>
      </c>
      <c r="F241" s="2">
        <v>1446170</v>
      </c>
      <c r="G241" s="4">
        <v>1150283</v>
      </c>
      <c r="H241" s="7">
        <f t="shared" si="27"/>
        <v>5.5173031380551046E-2</v>
      </c>
      <c r="I241" s="10">
        <f t="shared" si="32"/>
        <v>-0.17374224227100332</v>
      </c>
      <c r="J241" s="12">
        <f t="shared" si="33"/>
        <v>-4.9504951397826846E-2</v>
      </c>
      <c r="K241" s="12">
        <f t="shared" si="34"/>
        <v>-0.13070798323030053</v>
      </c>
      <c r="L241" s="7">
        <f t="shared" si="28"/>
        <v>0.23999999808141018</v>
      </c>
      <c r="M241" s="7">
        <f t="shared" si="29"/>
        <v>0.39199988008813524</v>
      </c>
      <c r="N241" s="7">
        <f t="shared" si="30"/>
        <v>0.73730014683089973</v>
      </c>
      <c r="O241" s="7">
        <f t="shared" si="31"/>
        <v>0.79539957266434791</v>
      </c>
      <c r="P241" s="34">
        <f t="shared" si="35"/>
        <v>43697</v>
      </c>
    </row>
    <row r="242" spans="2:16" x14ac:dyDescent="0.35">
      <c r="B242" s="32">
        <v>43705</v>
      </c>
      <c r="C242" s="2">
        <v>21934513</v>
      </c>
      <c r="D242" s="2">
        <v>5593301</v>
      </c>
      <c r="E242" s="2">
        <v>2304440</v>
      </c>
      <c r="F242" s="2">
        <v>1699063</v>
      </c>
      <c r="G242" s="4">
        <v>1421096</v>
      </c>
      <c r="H242" s="7">
        <f t="shared" si="27"/>
        <v>6.4788126365057666E-2</v>
      </c>
      <c r="I242" s="10">
        <f t="shared" si="32"/>
        <v>5.1750628343393723E-2</v>
      </c>
      <c r="J242" s="12">
        <f t="shared" si="33"/>
        <v>-1.9417484842768062E-2</v>
      </c>
      <c r="K242" s="12">
        <f t="shared" si="34"/>
        <v>7.2577383428818587E-2</v>
      </c>
      <c r="L242" s="7">
        <f t="shared" si="28"/>
        <v>0.25500000843419685</v>
      </c>
      <c r="M242" s="7">
        <f t="shared" si="29"/>
        <v>0.41199999785457642</v>
      </c>
      <c r="N242" s="7">
        <f t="shared" si="30"/>
        <v>0.73729973442571728</v>
      </c>
      <c r="O242" s="7">
        <f t="shared" si="31"/>
        <v>0.83639982743429764</v>
      </c>
      <c r="P242" s="34">
        <f t="shared" si="35"/>
        <v>43698</v>
      </c>
    </row>
    <row r="243" spans="2:16" x14ac:dyDescent="0.35">
      <c r="B243" s="32">
        <v>43706</v>
      </c>
      <c r="C243" s="2">
        <v>21282993</v>
      </c>
      <c r="D243" s="2">
        <v>5214333</v>
      </c>
      <c r="E243" s="2">
        <v>2044018</v>
      </c>
      <c r="F243" s="2">
        <v>1566740</v>
      </c>
      <c r="G243" s="4">
        <v>1310421</v>
      </c>
      <c r="H243" s="7">
        <f t="shared" si="27"/>
        <v>6.1571274303383924E-2</v>
      </c>
      <c r="I243" s="10">
        <f t="shared" si="32"/>
        <v>-5.8900373158981778E-2</v>
      </c>
      <c r="J243" s="12">
        <f t="shared" si="33"/>
        <v>-2.970296172064546E-2</v>
      </c>
      <c r="K243" s="12">
        <f t="shared" si="34"/>
        <v>-3.0091209481699188E-2</v>
      </c>
      <c r="L243" s="7">
        <f t="shared" si="28"/>
        <v>0.24499998660902628</v>
      </c>
      <c r="M243" s="7">
        <f t="shared" si="29"/>
        <v>0.39199989720641165</v>
      </c>
      <c r="N243" s="7">
        <f t="shared" si="30"/>
        <v>0.76650009931419394</v>
      </c>
      <c r="O243" s="7">
        <f t="shared" si="31"/>
        <v>0.83639978554195338</v>
      </c>
      <c r="P243" s="34">
        <f t="shared" si="35"/>
        <v>43699</v>
      </c>
    </row>
    <row r="244" spans="2:16" x14ac:dyDescent="0.35">
      <c r="B244" s="32">
        <v>43707</v>
      </c>
      <c r="C244" s="2">
        <v>21934513</v>
      </c>
      <c r="D244" s="2">
        <v>5319119</v>
      </c>
      <c r="E244" s="2">
        <v>2127647</v>
      </c>
      <c r="F244" s="2">
        <v>1522119</v>
      </c>
      <c r="G244" s="4">
        <v>1210693</v>
      </c>
      <c r="H244" s="7">
        <f t="shared" si="27"/>
        <v>5.5195800335298077E-2</v>
      </c>
      <c r="I244" s="10">
        <f t="shared" si="32"/>
        <v>-6.6002030475649676E-2</v>
      </c>
      <c r="J244" s="12">
        <f t="shared" si="33"/>
        <v>5.2083334332598819E-2</v>
      </c>
      <c r="K244" s="12">
        <f t="shared" si="34"/>
        <v>-0.11223955456262158</v>
      </c>
      <c r="L244" s="7">
        <f t="shared" si="28"/>
        <v>0.24249998164992312</v>
      </c>
      <c r="M244" s="7">
        <f t="shared" si="29"/>
        <v>0.39999988719936513</v>
      </c>
      <c r="N244" s="7">
        <f t="shared" si="30"/>
        <v>0.71540015801493384</v>
      </c>
      <c r="O244" s="7">
        <f t="shared" si="31"/>
        <v>0.79539970265136961</v>
      </c>
      <c r="P244" s="34">
        <f t="shared" si="35"/>
        <v>43700</v>
      </c>
    </row>
    <row r="245" spans="2:16" x14ac:dyDescent="0.35">
      <c r="B245" s="32">
        <v>43708</v>
      </c>
      <c r="C245" s="2">
        <v>45338648</v>
      </c>
      <c r="D245" s="2">
        <v>9235482</v>
      </c>
      <c r="E245" s="2">
        <v>3265666</v>
      </c>
      <c r="F245" s="2">
        <v>2176240</v>
      </c>
      <c r="G245" s="4">
        <v>1663518</v>
      </c>
      <c r="H245" s="7">
        <f t="shared" si="27"/>
        <v>3.6690948525858115E-2</v>
      </c>
      <c r="I245" s="10">
        <f t="shared" si="32"/>
        <v>2.158414759290106E-2</v>
      </c>
      <c r="J245" s="12">
        <f t="shared" si="33"/>
        <v>5.2083344935833553E-2</v>
      </c>
      <c r="K245" s="12">
        <f t="shared" si="34"/>
        <v>-2.8989335768633939E-2</v>
      </c>
      <c r="L245" s="7">
        <f t="shared" si="28"/>
        <v>0.20369998681919232</v>
      </c>
      <c r="M245" s="7">
        <f t="shared" si="29"/>
        <v>0.35359995287739177</v>
      </c>
      <c r="N245" s="7">
        <f t="shared" si="30"/>
        <v>0.66640005438400618</v>
      </c>
      <c r="O245" s="7">
        <f t="shared" si="31"/>
        <v>0.76440006616917255</v>
      </c>
      <c r="P245" s="34">
        <f t="shared" si="35"/>
        <v>43701</v>
      </c>
    </row>
    <row r="246" spans="2:16" x14ac:dyDescent="0.35">
      <c r="B246" s="32">
        <v>43709</v>
      </c>
      <c r="C246" s="2">
        <v>42645263</v>
      </c>
      <c r="D246" s="2">
        <v>9224170</v>
      </c>
      <c r="E246" s="2">
        <v>3261666</v>
      </c>
      <c r="F246" s="2">
        <v>2217933</v>
      </c>
      <c r="G246" s="4">
        <v>1660788</v>
      </c>
      <c r="H246" s="7">
        <f t="shared" si="27"/>
        <v>3.8944255074707827E-2</v>
      </c>
      <c r="I246" s="10">
        <f t="shared" si="32"/>
        <v>-6.9493243300028373E-2</v>
      </c>
      <c r="J246" s="12">
        <f t="shared" si="33"/>
        <v>-4.0404039949458181E-2</v>
      </c>
      <c r="K246" s="12">
        <f t="shared" si="34"/>
        <v>-3.0314011898338933E-2</v>
      </c>
      <c r="L246" s="7">
        <f t="shared" si="28"/>
        <v>0.21629999092748003</v>
      </c>
      <c r="M246" s="7">
        <f t="shared" si="29"/>
        <v>0.3535999444936509</v>
      </c>
      <c r="N246" s="7">
        <f t="shared" si="30"/>
        <v>0.68000003679101417</v>
      </c>
      <c r="O246" s="7">
        <f t="shared" si="31"/>
        <v>0.74879989611949505</v>
      </c>
      <c r="P246" s="34">
        <f t="shared" si="35"/>
        <v>43702</v>
      </c>
    </row>
    <row r="247" spans="2:16" x14ac:dyDescent="0.35">
      <c r="B247" s="32">
        <v>43710</v>
      </c>
      <c r="C247" s="2">
        <v>22803207</v>
      </c>
      <c r="D247" s="2">
        <v>5529777</v>
      </c>
      <c r="E247" s="2">
        <v>2278268</v>
      </c>
      <c r="F247" s="2">
        <v>1696398</v>
      </c>
      <c r="G247" s="4">
        <v>1335405</v>
      </c>
      <c r="H247" s="7">
        <f t="shared" si="27"/>
        <v>5.8562157507055915E-2</v>
      </c>
      <c r="I247" s="10">
        <f t="shared" si="32"/>
        <v>5.9740946129111183E-2</v>
      </c>
      <c r="J247" s="12">
        <f t="shared" si="33"/>
        <v>1.9417484842767951E-2</v>
      </c>
      <c r="K247" s="12">
        <f t="shared" si="34"/>
        <v>3.9555395003414651E-2</v>
      </c>
      <c r="L247" s="7">
        <f t="shared" si="28"/>
        <v>0.24249996941219715</v>
      </c>
      <c r="M247" s="7">
        <f t="shared" si="29"/>
        <v>0.41199997757594925</v>
      </c>
      <c r="N247" s="7">
        <f t="shared" si="30"/>
        <v>0.7445998451455228</v>
      </c>
      <c r="O247" s="7">
        <f t="shared" si="31"/>
        <v>0.78720029144104153</v>
      </c>
      <c r="P247" s="34">
        <f t="shared" si="35"/>
        <v>43703</v>
      </c>
    </row>
    <row r="248" spans="2:16" x14ac:dyDescent="0.35">
      <c r="B248" s="32">
        <v>43711</v>
      </c>
      <c r="C248" s="2">
        <v>22586034</v>
      </c>
      <c r="D248" s="2">
        <v>5702973</v>
      </c>
      <c r="E248" s="2">
        <v>2167129</v>
      </c>
      <c r="F248" s="2">
        <v>1502904</v>
      </c>
      <c r="G248" s="4">
        <v>1170762</v>
      </c>
      <c r="H248" s="7">
        <f t="shared" si="27"/>
        <v>5.1835660922143305E-2</v>
      </c>
      <c r="I248" s="10">
        <f t="shared" si="32"/>
        <v>1.7803444891387521E-2</v>
      </c>
      <c r="J248" s="12">
        <f t="shared" si="33"/>
        <v>8.3333373303954517E-2</v>
      </c>
      <c r="K248" s="12">
        <f t="shared" si="34"/>
        <v>-6.048916245671776E-2</v>
      </c>
      <c r="L248" s="7">
        <f t="shared" si="28"/>
        <v>0.25249997409903835</v>
      </c>
      <c r="M248" s="7">
        <f t="shared" si="29"/>
        <v>0.37999987024311704</v>
      </c>
      <c r="N248" s="7">
        <f t="shared" si="30"/>
        <v>0.6935000177654399</v>
      </c>
      <c r="O248" s="7">
        <f t="shared" si="31"/>
        <v>0.77899985627824531</v>
      </c>
      <c r="P248" s="34">
        <f t="shared" si="35"/>
        <v>43704</v>
      </c>
    </row>
    <row r="249" spans="2:16" x14ac:dyDescent="0.35">
      <c r="B249" s="32">
        <v>43712</v>
      </c>
      <c r="C249" s="2">
        <v>22368860</v>
      </c>
      <c r="D249" s="2">
        <v>5592215</v>
      </c>
      <c r="E249" s="2">
        <v>2259254</v>
      </c>
      <c r="F249" s="2">
        <v>1566793</v>
      </c>
      <c r="G249" s="4">
        <v>1310465</v>
      </c>
      <c r="H249" s="7">
        <f t="shared" si="27"/>
        <v>5.8584344486039969E-2</v>
      </c>
      <c r="I249" s="10">
        <f t="shared" si="32"/>
        <v>-7.7849068606202554E-2</v>
      </c>
      <c r="J249" s="12">
        <f t="shared" si="33"/>
        <v>1.9801989677181275E-2</v>
      </c>
      <c r="K249" s="12">
        <f t="shared" si="34"/>
        <v>-9.575492033928612E-2</v>
      </c>
      <c r="L249" s="7">
        <f t="shared" si="28"/>
        <v>0.25</v>
      </c>
      <c r="M249" s="7">
        <f t="shared" si="29"/>
        <v>0.40399984621478252</v>
      </c>
      <c r="N249" s="7">
        <f t="shared" si="30"/>
        <v>0.69350015536101739</v>
      </c>
      <c r="O249" s="7">
        <f t="shared" si="31"/>
        <v>0.83639957543849119</v>
      </c>
      <c r="P249" s="34">
        <f t="shared" si="35"/>
        <v>43705</v>
      </c>
    </row>
    <row r="250" spans="2:16" x14ac:dyDescent="0.35">
      <c r="B250" s="32">
        <v>43713</v>
      </c>
      <c r="C250" s="2">
        <v>20631473</v>
      </c>
      <c r="D250" s="2">
        <v>5261025</v>
      </c>
      <c r="E250" s="2">
        <v>2146498</v>
      </c>
      <c r="F250" s="2">
        <v>1598282</v>
      </c>
      <c r="G250" s="4">
        <v>1284380</v>
      </c>
      <c r="H250" s="7">
        <f t="shared" si="27"/>
        <v>6.22534319289757E-2</v>
      </c>
      <c r="I250" s="10">
        <f t="shared" si="32"/>
        <v>-1.9872239532180869E-2</v>
      </c>
      <c r="J250" s="12">
        <f t="shared" si="33"/>
        <v>-3.061223578845329E-2</v>
      </c>
      <c r="K250" s="12">
        <f t="shared" si="34"/>
        <v>1.1079153928673646E-2</v>
      </c>
      <c r="L250" s="7">
        <f t="shared" si="28"/>
        <v>0.25499997019117343</v>
      </c>
      <c r="M250" s="7">
        <f t="shared" si="29"/>
        <v>0.40799996198459426</v>
      </c>
      <c r="N250" s="7">
        <f t="shared" si="30"/>
        <v>0.74459980861850328</v>
      </c>
      <c r="O250" s="7">
        <f t="shared" si="31"/>
        <v>0.80360036589287742</v>
      </c>
      <c r="P250" s="34">
        <f t="shared" si="35"/>
        <v>43706</v>
      </c>
    </row>
    <row r="251" spans="2:16" x14ac:dyDescent="0.35">
      <c r="B251" s="32">
        <v>43714</v>
      </c>
      <c r="C251" s="2">
        <v>20848646</v>
      </c>
      <c r="D251" s="2">
        <v>5264283</v>
      </c>
      <c r="E251" s="2">
        <v>2084656</v>
      </c>
      <c r="F251" s="2">
        <v>1460927</v>
      </c>
      <c r="G251" s="4">
        <v>1233898</v>
      </c>
      <c r="H251" s="7">
        <f t="shared" si="27"/>
        <v>5.9183603577901416E-2</v>
      </c>
      <c r="I251" s="10">
        <f t="shared" si="32"/>
        <v>1.9166708653638898E-2</v>
      </c>
      <c r="J251" s="12">
        <f t="shared" si="33"/>
        <v>-4.9504951397826846E-2</v>
      </c>
      <c r="K251" s="12">
        <f t="shared" si="34"/>
        <v>7.2248309081100803E-2</v>
      </c>
      <c r="L251" s="7">
        <f t="shared" si="28"/>
        <v>0.25249999448405425</v>
      </c>
      <c r="M251" s="7">
        <f t="shared" si="29"/>
        <v>0.3959999870827613</v>
      </c>
      <c r="N251" s="7">
        <f t="shared" si="30"/>
        <v>0.70080003607309793</v>
      </c>
      <c r="O251" s="7">
        <f t="shared" si="31"/>
        <v>0.84459935369802874</v>
      </c>
      <c r="P251" s="34">
        <f t="shared" si="35"/>
        <v>43707</v>
      </c>
    </row>
    <row r="252" spans="2:16" x14ac:dyDescent="0.35">
      <c r="B252" s="32">
        <v>43715</v>
      </c>
      <c r="C252" s="2">
        <v>46685340</v>
      </c>
      <c r="D252" s="2">
        <v>9313725</v>
      </c>
      <c r="E252" s="2">
        <v>3135000</v>
      </c>
      <c r="F252" s="2">
        <v>2025210</v>
      </c>
      <c r="G252" s="4">
        <v>1500680</v>
      </c>
      <c r="H252" s="7">
        <f t="shared" si="27"/>
        <v>3.2144566152886536E-2</v>
      </c>
      <c r="I252" s="10">
        <f t="shared" si="32"/>
        <v>-9.7887729498568721E-2</v>
      </c>
      <c r="J252" s="12">
        <f t="shared" si="33"/>
        <v>2.9702958941342894E-2</v>
      </c>
      <c r="K252" s="12">
        <f t="shared" si="34"/>
        <v>-0.12391018917833363</v>
      </c>
      <c r="L252" s="7">
        <f t="shared" si="28"/>
        <v>0.19949999293139989</v>
      </c>
      <c r="M252" s="7">
        <f t="shared" si="29"/>
        <v>0.3366000177157904</v>
      </c>
      <c r="N252" s="7">
        <f t="shared" si="30"/>
        <v>0.64600000000000002</v>
      </c>
      <c r="O252" s="7">
        <f t="shared" si="31"/>
        <v>0.74099969879666805</v>
      </c>
      <c r="P252" s="34">
        <f t="shared" si="35"/>
        <v>43708</v>
      </c>
    </row>
    <row r="253" spans="2:16" x14ac:dyDescent="0.35">
      <c r="B253" s="32">
        <v>43716</v>
      </c>
      <c r="C253" s="2">
        <v>43094160</v>
      </c>
      <c r="D253" s="2">
        <v>9230769</v>
      </c>
      <c r="E253" s="2">
        <v>3169846</v>
      </c>
      <c r="F253" s="2">
        <v>2133940</v>
      </c>
      <c r="G253" s="4">
        <v>1697763</v>
      </c>
      <c r="H253" s="7">
        <f t="shared" si="27"/>
        <v>3.9396591092621364E-2</v>
      </c>
      <c r="I253" s="10">
        <f t="shared" si="32"/>
        <v>2.2263527915664216E-2</v>
      </c>
      <c r="J253" s="12">
        <f t="shared" si="33"/>
        <v>1.0526303941424953E-2</v>
      </c>
      <c r="K253" s="12">
        <f t="shared" si="34"/>
        <v>1.1614961360688625E-2</v>
      </c>
      <c r="L253" s="7">
        <f t="shared" si="28"/>
        <v>0.21419999832923997</v>
      </c>
      <c r="M253" s="7">
        <f t="shared" si="29"/>
        <v>0.34339999191833315</v>
      </c>
      <c r="N253" s="7">
        <f t="shared" si="30"/>
        <v>0.67319989677731973</v>
      </c>
      <c r="O253" s="7">
        <f t="shared" si="31"/>
        <v>0.79560015745522372</v>
      </c>
      <c r="P253" s="34">
        <f t="shared" si="35"/>
        <v>43709</v>
      </c>
    </row>
    <row r="254" spans="2:16" x14ac:dyDescent="0.35">
      <c r="B254" s="32">
        <v>43717</v>
      </c>
      <c r="C254" s="2">
        <v>21717340</v>
      </c>
      <c r="D254" s="2">
        <v>5375041</v>
      </c>
      <c r="E254" s="2">
        <v>2257517</v>
      </c>
      <c r="F254" s="2">
        <v>1697427</v>
      </c>
      <c r="G254" s="4">
        <v>1419728</v>
      </c>
      <c r="H254" s="7">
        <f t="shared" si="27"/>
        <v>6.5373015295611708E-2</v>
      </c>
      <c r="I254" s="10">
        <f t="shared" si="32"/>
        <v>6.3144139792796983E-2</v>
      </c>
      <c r="J254" s="12">
        <f t="shared" si="33"/>
        <v>-4.7619047619047672E-2</v>
      </c>
      <c r="K254" s="12">
        <f t="shared" si="34"/>
        <v>0.11630134678243675</v>
      </c>
      <c r="L254" s="7">
        <f t="shared" si="28"/>
        <v>0.24749997006999935</v>
      </c>
      <c r="M254" s="7">
        <f t="shared" si="29"/>
        <v>0.41999995907007964</v>
      </c>
      <c r="N254" s="7">
        <f t="shared" si="30"/>
        <v>0.75189998569224503</v>
      </c>
      <c r="O254" s="7">
        <f t="shared" si="31"/>
        <v>0.83640003369806182</v>
      </c>
      <c r="P254" s="34">
        <f t="shared" si="35"/>
        <v>43710</v>
      </c>
    </row>
    <row r="255" spans="2:16" x14ac:dyDescent="0.35">
      <c r="B255" s="32">
        <v>43718</v>
      </c>
      <c r="C255" s="2">
        <v>22368860</v>
      </c>
      <c r="D255" s="2">
        <v>5480370</v>
      </c>
      <c r="E255" s="2">
        <v>2126383</v>
      </c>
      <c r="F255" s="2">
        <v>1505692</v>
      </c>
      <c r="G255" s="4">
        <v>1185281</v>
      </c>
      <c r="H255" s="7">
        <f t="shared" si="27"/>
        <v>5.2987993129734817E-2</v>
      </c>
      <c r="I255" s="10">
        <f t="shared" si="32"/>
        <v>1.2401324949050219E-2</v>
      </c>
      <c r="J255" s="12">
        <f t="shared" si="33"/>
        <v>-9.6154110101844825E-3</v>
      </c>
      <c r="K255" s="12">
        <f t="shared" si="34"/>
        <v>2.2230491269751518E-2</v>
      </c>
      <c r="L255" s="7">
        <f t="shared" si="28"/>
        <v>0.24499996870649643</v>
      </c>
      <c r="M255" s="7">
        <f t="shared" si="29"/>
        <v>0.38799989781711819</v>
      </c>
      <c r="N255" s="7">
        <f t="shared" si="30"/>
        <v>0.70810009297478393</v>
      </c>
      <c r="O255" s="7">
        <f t="shared" si="31"/>
        <v>0.7872001710841261</v>
      </c>
      <c r="P255" s="34">
        <f t="shared" si="35"/>
        <v>43711</v>
      </c>
    </row>
    <row r="256" spans="2:16" x14ac:dyDescent="0.35">
      <c r="B256" s="32">
        <v>43719</v>
      </c>
      <c r="C256" s="2">
        <v>21065820</v>
      </c>
      <c r="D256" s="2">
        <v>5055796</v>
      </c>
      <c r="E256" s="2">
        <v>1981872</v>
      </c>
      <c r="F256" s="2">
        <v>1504637</v>
      </c>
      <c r="G256" s="4">
        <v>1246140</v>
      </c>
      <c r="H256" s="7">
        <f t="shared" si="27"/>
        <v>5.9154592605462311E-2</v>
      </c>
      <c r="I256" s="10">
        <f t="shared" si="32"/>
        <v>-4.9085629909993767E-2</v>
      </c>
      <c r="J256" s="12">
        <f t="shared" si="33"/>
        <v>-5.8252409823299045E-2</v>
      </c>
      <c r="K256" s="12">
        <f t="shared" si="34"/>
        <v>9.7337970480873004E-3</v>
      </c>
      <c r="L256" s="7">
        <f t="shared" si="28"/>
        <v>0.2399999620237902</v>
      </c>
      <c r="M256" s="7">
        <f t="shared" si="29"/>
        <v>0.39199999367063071</v>
      </c>
      <c r="N256" s="7">
        <f t="shared" si="30"/>
        <v>0.75919988778286385</v>
      </c>
      <c r="O256" s="7">
        <f t="shared" si="31"/>
        <v>0.82819975847995231</v>
      </c>
      <c r="P256" s="34">
        <f t="shared" si="35"/>
        <v>43712</v>
      </c>
    </row>
    <row r="257" spans="2:16" x14ac:dyDescent="0.35">
      <c r="B257" s="32">
        <v>43720</v>
      </c>
      <c r="C257" s="2">
        <v>20848646</v>
      </c>
      <c r="D257" s="2">
        <v>5160040</v>
      </c>
      <c r="E257" s="2">
        <v>2022735</v>
      </c>
      <c r="F257" s="2">
        <v>1535660</v>
      </c>
      <c r="G257" s="4">
        <v>1309611</v>
      </c>
      <c r="H257" s="7">
        <f t="shared" si="27"/>
        <v>6.2815158356087003E-2</v>
      </c>
      <c r="I257" s="10">
        <f t="shared" si="32"/>
        <v>1.9644497734315314E-2</v>
      </c>
      <c r="J257" s="12">
        <f t="shared" si="33"/>
        <v>1.0526296401619062E-2</v>
      </c>
      <c r="K257" s="12">
        <f t="shared" si="34"/>
        <v>9.0232202419324725E-3</v>
      </c>
      <c r="L257" s="7">
        <f t="shared" si="28"/>
        <v>0.24750000551594573</v>
      </c>
      <c r="M257" s="7">
        <f t="shared" si="29"/>
        <v>0.39199986821807581</v>
      </c>
      <c r="N257" s="7">
        <f t="shared" si="30"/>
        <v>0.75919979631538481</v>
      </c>
      <c r="O257" s="7">
        <f t="shared" si="31"/>
        <v>0.852800098980243</v>
      </c>
      <c r="P257" s="34">
        <f t="shared" si="35"/>
        <v>43713</v>
      </c>
    </row>
    <row r="258" spans="2:16" x14ac:dyDescent="0.35">
      <c r="B258" s="32">
        <v>43721</v>
      </c>
      <c r="C258" s="2">
        <v>22803207</v>
      </c>
      <c r="D258" s="2">
        <v>5985841</v>
      </c>
      <c r="E258" s="2">
        <v>2322506</v>
      </c>
      <c r="F258" s="2">
        <v>1610658</v>
      </c>
      <c r="G258" s="4">
        <v>1360362</v>
      </c>
      <c r="H258" s="7">
        <f t="shared" si="27"/>
        <v>5.9656608826995257E-2</v>
      </c>
      <c r="I258" s="10">
        <f t="shared" si="32"/>
        <v>0.10249145391272219</v>
      </c>
      <c r="J258" s="12">
        <f t="shared" si="33"/>
        <v>9.3750020984576077E-2</v>
      </c>
      <c r="K258" s="12">
        <f t="shared" si="34"/>
        <v>7.9921670952536328E-3</v>
      </c>
      <c r="L258" s="7">
        <f t="shared" si="28"/>
        <v>0.26249996327270986</v>
      </c>
      <c r="M258" s="7">
        <f t="shared" si="29"/>
        <v>0.387999948545242</v>
      </c>
      <c r="N258" s="7">
        <f t="shared" si="30"/>
        <v>0.69350003832067608</v>
      </c>
      <c r="O258" s="7">
        <f t="shared" si="31"/>
        <v>0.84460015720283266</v>
      </c>
      <c r="P258" s="34">
        <f t="shared" si="35"/>
        <v>43714</v>
      </c>
    </row>
    <row r="259" spans="2:16" x14ac:dyDescent="0.35">
      <c r="B259" s="32">
        <v>43722</v>
      </c>
      <c r="C259" s="2">
        <v>44440853</v>
      </c>
      <c r="D259" s="2">
        <v>9332579</v>
      </c>
      <c r="E259" s="2">
        <v>1396153</v>
      </c>
      <c r="F259" s="2">
        <v>939890</v>
      </c>
      <c r="G259" s="4">
        <v>696459</v>
      </c>
      <c r="H259" s="7">
        <f t="shared" si="27"/>
        <v>1.5671593882322647E-2</v>
      </c>
      <c r="I259" s="10">
        <f t="shared" si="32"/>
        <v>-0.53590439000986212</v>
      </c>
      <c r="J259" s="12">
        <f t="shared" si="33"/>
        <v>-4.8076912366922908E-2</v>
      </c>
      <c r="K259" s="12">
        <f t="shared" si="34"/>
        <v>-0.51246522327334754</v>
      </c>
      <c r="L259" s="7">
        <f t="shared" si="28"/>
        <v>0.20999999707476361</v>
      </c>
      <c r="M259" s="7">
        <f t="shared" si="29"/>
        <v>0.14959991230719827</v>
      </c>
      <c r="N259" s="7">
        <f t="shared" si="30"/>
        <v>0.67319985703572605</v>
      </c>
      <c r="O259" s="7">
        <f t="shared" si="31"/>
        <v>0.74100054261668924</v>
      </c>
      <c r="P259" s="34">
        <f t="shared" si="35"/>
        <v>43715</v>
      </c>
    </row>
    <row r="260" spans="2:16" x14ac:dyDescent="0.35">
      <c r="B260" s="32">
        <v>43723</v>
      </c>
      <c r="C260" s="2">
        <v>46236443</v>
      </c>
      <c r="D260" s="2">
        <v>9515460</v>
      </c>
      <c r="E260" s="2">
        <v>3364666</v>
      </c>
      <c r="F260" s="2">
        <v>2333732</v>
      </c>
      <c r="G260" s="4">
        <v>1856717</v>
      </c>
      <c r="H260" s="7">
        <f t="shared" ref="H260:H323" si="36">$G260/$C260</f>
        <v>4.0157003426928843E-2</v>
      </c>
      <c r="I260" s="10">
        <f t="shared" si="32"/>
        <v>9.3625553154356611E-2</v>
      </c>
      <c r="J260" s="12">
        <f t="shared" si="33"/>
        <v>7.2916678269166812E-2</v>
      </c>
      <c r="K260" s="12">
        <f t="shared" si="34"/>
        <v>1.9301475412422109E-2</v>
      </c>
      <c r="L260" s="7">
        <f t="shared" ref="L260:L323" si="37">$D260/$C260</f>
        <v>0.20580000066181561</v>
      </c>
      <c r="M260" s="7">
        <f t="shared" ref="M260:M323" si="38">$E260/$D260</f>
        <v>0.35359993105955989</v>
      </c>
      <c r="N260" s="7">
        <f t="shared" ref="N260:N323" si="39">$F260/$E260</f>
        <v>0.69359989966314639</v>
      </c>
      <c r="O260" s="7">
        <f t="shared" ref="O260:O323" si="40">$G260/$F260</f>
        <v>0.79559992321311956</v>
      </c>
      <c r="P260" s="34">
        <f t="shared" si="35"/>
        <v>43716</v>
      </c>
    </row>
    <row r="261" spans="2:16" x14ac:dyDescent="0.35">
      <c r="B261" s="32">
        <v>43724</v>
      </c>
      <c r="C261" s="2">
        <v>20631473</v>
      </c>
      <c r="D261" s="2">
        <v>5106289</v>
      </c>
      <c r="E261" s="2">
        <v>1960815</v>
      </c>
      <c r="F261" s="2">
        <v>1445709</v>
      </c>
      <c r="G261" s="4">
        <v>1161771</v>
      </c>
      <c r="H261" s="7">
        <f t="shared" si="36"/>
        <v>5.631061824814932E-2</v>
      </c>
      <c r="I261" s="10">
        <f t="shared" si="32"/>
        <v>-0.18169466263960421</v>
      </c>
      <c r="J261" s="12">
        <f t="shared" si="33"/>
        <v>-5.0000000000000044E-2</v>
      </c>
      <c r="K261" s="12">
        <f t="shared" si="34"/>
        <v>-0.1386259606732676</v>
      </c>
      <c r="L261" s="7">
        <f t="shared" si="37"/>
        <v>0.24749997249348119</v>
      </c>
      <c r="M261" s="7">
        <f t="shared" si="38"/>
        <v>0.38400000470008649</v>
      </c>
      <c r="N261" s="7">
        <f t="shared" si="39"/>
        <v>0.73730005125419784</v>
      </c>
      <c r="O261" s="7">
        <f t="shared" si="40"/>
        <v>0.80359947956331457</v>
      </c>
      <c r="P261" s="34">
        <f t="shared" si="35"/>
        <v>43717</v>
      </c>
    </row>
    <row r="262" spans="2:16" x14ac:dyDescent="0.35">
      <c r="B262" s="32">
        <v>43725</v>
      </c>
      <c r="C262" s="2">
        <v>22368860</v>
      </c>
      <c r="D262" s="2">
        <v>5312604</v>
      </c>
      <c r="E262" s="2">
        <v>2188793</v>
      </c>
      <c r="F262" s="2">
        <v>1581840</v>
      </c>
      <c r="G262" s="4">
        <v>1361964</v>
      </c>
      <c r="H262" s="7">
        <f t="shared" si="36"/>
        <v>6.0886607542807281E-2</v>
      </c>
      <c r="I262" s="10">
        <f t="shared" si="32"/>
        <v>0.14906423033862848</v>
      </c>
      <c r="J262" s="12">
        <f t="shared" si="33"/>
        <v>0</v>
      </c>
      <c r="K262" s="12">
        <f t="shared" si="34"/>
        <v>0.1490642303386287</v>
      </c>
      <c r="L262" s="7">
        <f t="shared" si="37"/>
        <v>0.23749998882374873</v>
      </c>
      <c r="M262" s="7">
        <f t="shared" si="38"/>
        <v>0.41200002861120461</v>
      </c>
      <c r="N262" s="7">
        <f t="shared" si="39"/>
        <v>0.72269967968647564</v>
      </c>
      <c r="O262" s="7">
        <f t="shared" si="40"/>
        <v>0.86099984827795484</v>
      </c>
      <c r="P262" s="34">
        <f t="shared" si="35"/>
        <v>43718</v>
      </c>
    </row>
    <row r="263" spans="2:16" x14ac:dyDescent="0.35">
      <c r="B263" s="32">
        <v>43726</v>
      </c>
      <c r="C263" s="2">
        <v>21500167</v>
      </c>
      <c r="D263" s="2">
        <v>5643793</v>
      </c>
      <c r="E263" s="2">
        <v>2144641</v>
      </c>
      <c r="F263" s="2">
        <v>1502964</v>
      </c>
      <c r="G263" s="4">
        <v>1195458</v>
      </c>
      <c r="H263" s="7">
        <f t="shared" si="36"/>
        <v>5.5602265787051797E-2</v>
      </c>
      <c r="I263" s="10">
        <f t="shared" si="32"/>
        <v>-4.0671192642881215E-2</v>
      </c>
      <c r="J263" s="12">
        <f t="shared" si="33"/>
        <v>2.0618565999329652E-2</v>
      </c>
      <c r="K263" s="12">
        <f t="shared" si="34"/>
        <v>-6.0051581152846811E-2</v>
      </c>
      <c r="L263" s="7">
        <f t="shared" si="37"/>
        <v>0.26249996104681417</v>
      </c>
      <c r="M263" s="7">
        <f t="shared" si="38"/>
        <v>0.37999993975682667</v>
      </c>
      <c r="N263" s="7">
        <f t="shared" si="39"/>
        <v>0.70079980752023296</v>
      </c>
      <c r="O263" s="7">
        <f t="shared" si="40"/>
        <v>0.79540028902887894</v>
      </c>
      <c r="P263" s="34">
        <f t="shared" si="35"/>
        <v>43719</v>
      </c>
    </row>
    <row r="264" spans="2:16" x14ac:dyDescent="0.35">
      <c r="B264" s="32">
        <v>43727</v>
      </c>
      <c r="C264" s="2">
        <v>21282993</v>
      </c>
      <c r="D264" s="2">
        <v>5054710</v>
      </c>
      <c r="E264" s="2">
        <v>2062322</v>
      </c>
      <c r="F264" s="2">
        <v>1535605</v>
      </c>
      <c r="G264" s="4">
        <v>1259196</v>
      </c>
      <c r="H264" s="7">
        <f t="shared" si="36"/>
        <v>5.9164422973780051E-2</v>
      </c>
      <c r="I264" s="10">
        <f t="shared" si="32"/>
        <v>-3.849616412812662E-2</v>
      </c>
      <c r="J264" s="12">
        <f t="shared" si="33"/>
        <v>2.0833343325988629E-2</v>
      </c>
      <c r="K264" s="12">
        <f t="shared" si="34"/>
        <v>-5.8118700610633511E-2</v>
      </c>
      <c r="L264" s="7">
        <f t="shared" si="37"/>
        <v>0.2374999606493316</v>
      </c>
      <c r="M264" s="7">
        <f t="shared" si="38"/>
        <v>0.4080000633072916</v>
      </c>
      <c r="N264" s="7">
        <f t="shared" si="39"/>
        <v>0.74460001881374493</v>
      </c>
      <c r="O264" s="7">
        <f t="shared" si="40"/>
        <v>0.81999993487908673</v>
      </c>
      <c r="P264" s="34">
        <f t="shared" si="35"/>
        <v>43720</v>
      </c>
    </row>
    <row r="265" spans="2:16" x14ac:dyDescent="0.35">
      <c r="B265" s="32">
        <v>43728</v>
      </c>
      <c r="C265" s="2">
        <v>21282993</v>
      </c>
      <c r="D265" s="2">
        <v>5107918</v>
      </c>
      <c r="E265" s="2">
        <v>2043167</v>
      </c>
      <c r="F265" s="2">
        <v>1506427</v>
      </c>
      <c r="G265" s="4">
        <v>1235270</v>
      </c>
      <c r="H265" s="7">
        <f t="shared" si="36"/>
        <v>5.8040238983304654E-2</v>
      </c>
      <c r="I265" s="10">
        <f t="shared" si="32"/>
        <v>-9.1954935524514836E-2</v>
      </c>
      <c r="J265" s="12">
        <f t="shared" si="33"/>
        <v>-6.6666675437362821E-2</v>
      </c>
      <c r="K265" s="12">
        <f t="shared" si="34"/>
        <v>-2.7094564633703744E-2</v>
      </c>
      <c r="L265" s="7">
        <f t="shared" si="37"/>
        <v>0.23999998496452074</v>
      </c>
      <c r="M265" s="7">
        <f t="shared" si="38"/>
        <v>0.39999996084510364</v>
      </c>
      <c r="N265" s="7">
        <f t="shared" si="39"/>
        <v>0.73729998575740507</v>
      </c>
      <c r="O265" s="7">
        <f t="shared" si="40"/>
        <v>0.8199999070648627</v>
      </c>
      <c r="P265" s="34">
        <f t="shared" si="35"/>
        <v>43721</v>
      </c>
    </row>
    <row r="266" spans="2:16" x14ac:dyDescent="0.35">
      <c r="B266" s="32">
        <v>43729</v>
      </c>
      <c r="C266" s="2">
        <v>43991955</v>
      </c>
      <c r="D266" s="2">
        <v>8868778</v>
      </c>
      <c r="E266" s="2">
        <v>3045538</v>
      </c>
      <c r="F266" s="2">
        <v>1967417</v>
      </c>
      <c r="G266" s="4">
        <v>1473202</v>
      </c>
      <c r="H266" s="7">
        <f t="shared" si="36"/>
        <v>3.3487986610279082E-2</v>
      </c>
      <c r="I266" s="10">
        <f t="shared" si="32"/>
        <v>1.1152745531323451</v>
      </c>
      <c r="J266" s="12">
        <f t="shared" si="33"/>
        <v>-1.0101021238273722E-2</v>
      </c>
      <c r="K266" s="12">
        <f t="shared" si="34"/>
        <v>1.1368590113895878</v>
      </c>
      <c r="L266" s="7">
        <f t="shared" si="37"/>
        <v>0.2015999970903771</v>
      </c>
      <c r="M266" s="7">
        <f t="shared" si="38"/>
        <v>0.34339995882183544</v>
      </c>
      <c r="N266" s="7">
        <f t="shared" si="39"/>
        <v>0.6459998200646323</v>
      </c>
      <c r="O266" s="7">
        <f t="shared" si="40"/>
        <v>0.74880007644541036</v>
      </c>
      <c r="P266" s="34">
        <f t="shared" si="35"/>
        <v>43722</v>
      </c>
    </row>
    <row r="267" spans="2:16" x14ac:dyDescent="0.35">
      <c r="B267" s="32">
        <v>43730</v>
      </c>
      <c r="C267" s="2">
        <v>45787545</v>
      </c>
      <c r="D267" s="2">
        <v>9423076</v>
      </c>
      <c r="E267" s="2">
        <v>3364038</v>
      </c>
      <c r="F267" s="2">
        <v>2401923</v>
      </c>
      <c r="G267" s="4">
        <v>1892235</v>
      </c>
      <c r="H267" s="7">
        <f t="shared" si="36"/>
        <v>4.1326413110814308E-2</v>
      </c>
      <c r="I267" s="10">
        <f t="shared" ref="I267:I330" si="41">$G267/VLOOKUP($B267-7,$B$3:$G$368,6,FALSE)-1</f>
        <v>1.9129463456197149E-2</v>
      </c>
      <c r="J267" s="12">
        <f t="shared" ref="J267:J330" si="42">$C267/VLOOKUP($B267-7,$B$3:$G$368,2,FALSE)-1</f>
        <v>-9.7087485730682488E-3</v>
      </c>
      <c r="K267" s="12">
        <f t="shared" ref="K267:K330" si="43">$H267/VLOOKUP($B267-7,$B$3:$H$368,7,FALSE)-1</f>
        <v>2.9120939913092947E-2</v>
      </c>
      <c r="L267" s="7">
        <f t="shared" si="37"/>
        <v>0.20579998337975972</v>
      </c>
      <c r="M267" s="7">
        <f t="shared" si="38"/>
        <v>0.35699998599183536</v>
      </c>
      <c r="N267" s="7">
        <f t="shared" si="39"/>
        <v>0.71399996076144201</v>
      </c>
      <c r="O267" s="7">
        <f t="shared" si="40"/>
        <v>0.78780002522978465</v>
      </c>
      <c r="P267" s="34">
        <f t="shared" ref="P267:P330" si="44">B267-7</f>
        <v>43723</v>
      </c>
    </row>
    <row r="268" spans="2:16" x14ac:dyDescent="0.35">
      <c r="B268" s="32">
        <v>43731</v>
      </c>
      <c r="C268" s="2">
        <v>20848646</v>
      </c>
      <c r="D268" s="2">
        <v>5264283</v>
      </c>
      <c r="E268" s="2">
        <v>2189941</v>
      </c>
      <c r="F268" s="2">
        <v>1518724</v>
      </c>
      <c r="G268" s="4">
        <v>1220447</v>
      </c>
      <c r="H268" s="7">
        <f t="shared" si="36"/>
        <v>5.8538429785799997E-2</v>
      </c>
      <c r="I268" s="10">
        <f t="shared" si="41"/>
        <v>5.0505650425083815E-2</v>
      </c>
      <c r="J268" s="12">
        <f t="shared" si="42"/>
        <v>1.0526296401619062E-2</v>
      </c>
      <c r="K268" s="12">
        <f t="shared" si="43"/>
        <v>3.9562903178103515E-2</v>
      </c>
      <c r="L268" s="7">
        <f t="shared" si="37"/>
        <v>0.25249999448405425</v>
      </c>
      <c r="M268" s="7">
        <f t="shared" si="38"/>
        <v>0.41599986170956232</v>
      </c>
      <c r="N268" s="7">
        <f t="shared" si="39"/>
        <v>0.69349996187111895</v>
      </c>
      <c r="O268" s="7">
        <f t="shared" si="40"/>
        <v>0.80360025916493061</v>
      </c>
      <c r="P268" s="34">
        <f t="shared" si="44"/>
        <v>43724</v>
      </c>
    </row>
    <row r="269" spans="2:16" x14ac:dyDescent="0.35">
      <c r="B269" s="32">
        <v>43732</v>
      </c>
      <c r="C269" s="2">
        <v>21934513</v>
      </c>
      <c r="D269" s="2">
        <v>5702973</v>
      </c>
      <c r="E269" s="2">
        <v>2235565</v>
      </c>
      <c r="F269" s="2">
        <v>1615643</v>
      </c>
      <c r="G269" s="4">
        <v>1338075</v>
      </c>
      <c r="H269" s="7">
        <f t="shared" si="36"/>
        <v>6.1003177959775085E-2</v>
      </c>
      <c r="I269" s="10">
        <f t="shared" si="41"/>
        <v>-1.7540111192366314E-2</v>
      </c>
      <c r="J269" s="12">
        <f t="shared" si="42"/>
        <v>-1.9417484842768062E-2</v>
      </c>
      <c r="K269" s="12">
        <f t="shared" si="43"/>
        <v>1.9145493840471151E-3</v>
      </c>
      <c r="L269" s="7">
        <f t="shared" si="37"/>
        <v>0.25999998267570379</v>
      </c>
      <c r="M269" s="7">
        <f t="shared" si="38"/>
        <v>0.39199992705559011</v>
      </c>
      <c r="N269" s="7">
        <f t="shared" si="39"/>
        <v>0.7227000780563303</v>
      </c>
      <c r="O269" s="7">
        <f t="shared" si="40"/>
        <v>0.82819967034796671</v>
      </c>
      <c r="P269" s="34">
        <f t="shared" si="44"/>
        <v>43725</v>
      </c>
    </row>
    <row r="270" spans="2:16" x14ac:dyDescent="0.35">
      <c r="B270" s="32">
        <v>43733</v>
      </c>
      <c r="C270" s="2">
        <v>21282993</v>
      </c>
      <c r="D270" s="2">
        <v>5586785</v>
      </c>
      <c r="E270" s="2">
        <v>2279408</v>
      </c>
      <c r="F270" s="2">
        <v>1747166</v>
      </c>
      <c r="G270" s="4">
        <v>1404023</v>
      </c>
      <c r="H270" s="7">
        <f t="shared" si="36"/>
        <v>6.5969245960847703E-2</v>
      </c>
      <c r="I270" s="10">
        <f t="shared" si="41"/>
        <v>0.17446451485539427</v>
      </c>
      <c r="J270" s="12">
        <f t="shared" si="42"/>
        <v>-1.0101037819845726E-2</v>
      </c>
      <c r="K270" s="12">
        <f t="shared" si="43"/>
        <v>0.18644887986219594</v>
      </c>
      <c r="L270" s="7">
        <f t="shared" si="37"/>
        <v>0.26249996887185933</v>
      </c>
      <c r="M270" s="7">
        <f t="shared" si="38"/>
        <v>0.40799994988172983</v>
      </c>
      <c r="N270" s="7">
        <f t="shared" si="39"/>
        <v>0.76649989821918674</v>
      </c>
      <c r="O270" s="7">
        <f t="shared" si="40"/>
        <v>0.80360023031583716</v>
      </c>
      <c r="P270" s="34">
        <f t="shared" si="44"/>
        <v>43726</v>
      </c>
    </row>
    <row r="271" spans="2:16" x14ac:dyDescent="0.35">
      <c r="B271" s="32">
        <v>43734</v>
      </c>
      <c r="C271" s="2">
        <v>22368860</v>
      </c>
      <c r="D271" s="2">
        <v>5424448</v>
      </c>
      <c r="E271" s="2">
        <v>2213175</v>
      </c>
      <c r="F271" s="2">
        <v>1647930</v>
      </c>
      <c r="G271" s="4">
        <v>1337789</v>
      </c>
      <c r="H271" s="7">
        <f t="shared" si="36"/>
        <v>5.9805864044926743E-2</v>
      </c>
      <c r="I271" s="10">
        <f t="shared" si="41"/>
        <v>6.2415223682413146E-2</v>
      </c>
      <c r="J271" s="12">
        <f t="shared" si="42"/>
        <v>5.1020408642713067E-2</v>
      </c>
      <c r="K271" s="12">
        <f t="shared" si="43"/>
        <v>1.0841668673604143E-2</v>
      </c>
      <c r="L271" s="7">
        <f t="shared" si="37"/>
        <v>0.24249997541224722</v>
      </c>
      <c r="M271" s="7">
        <f t="shared" si="38"/>
        <v>0.40800003981971988</v>
      </c>
      <c r="N271" s="7">
        <f t="shared" si="39"/>
        <v>0.74459995255684708</v>
      </c>
      <c r="O271" s="7">
        <f t="shared" si="40"/>
        <v>0.81179965168423418</v>
      </c>
      <c r="P271" s="34">
        <f t="shared" si="44"/>
        <v>43727</v>
      </c>
    </row>
    <row r="272" spans="2:16" x14ac:dyDescent="0.35">
      <c r="B272" s="32">
        <v>43735</v>
      </c>
      <c r="C272" s="2">
        <v>20848646</v>
      </c>
      <c r="D272" s="2">
        <v>5055796</v>
      </c>
      <c r="E272" s="2">
        <v>1961649</v>
      </c>
      <c r="F272" s="2">
        <v>1474964</v>
      </c>
      <c r="G272" s="4">
        <v>1197375</v>
      </c>
      <c r="H272" s="7">
        <f t="shared" si="36"/>
        <v>5.7431787176970631E-2</v>
      </c>
      <c r="I272" s="10">
        <f t="shared" si="41"/>
        <v>-3.0677503703643749E-2</v>
      </c>
      <c r="J272" s="12">
        <f t="shared" si="42"/>
        <v>-2.0408172854259776E-2</v>
      </c>
      <c r="K272" s="12">
        <f t="shared" si="43"/>
        <v>-1.0483275344697396E-2</v>
      </c>
      <c r="L272" s="7">
        <f t="shared" si="37"/>
        <v>0.24249996858309167</v>
      </c>
      <c r="M272" s="7">
        <f t="shared" si="38"/>
        <v>0.38800003006450418</v>
      </c>
      <c r="N272" s="7">
        <f t="shared" si="39"/>
        <v>0.75190005959272022</v>
      </c>
      <c r="O272" s="7">
        <f t="shared" si="40"/>
        <v>0.81179947442785039</v>
      </c>
      <c r="P272" s="34">
        <f t="shared" si="44"/>
        <v>43728</v>
      </c>
    </row>
    <row r="273" spans="2:16" x14ac:dyDescent="0.35">
      <c r="B273" s="32">
        <v>43736</v>
      </c>
      <c r="C273" s="2">
        <v>43991955</v>
      </c>
      <c r="D273" s="2">
        <v>9238310</v>
      </c>
      <c r="E273" s="2">
        <v>3141025</v>
      </c>
      <c r="F273" s="2">
        <v>2135897</v>
      </c>
      <c r="G273" s="4">
        <v>1582700</v>
      </c>
      <c r="H273" s="7">
        <f t="shared" si="36"/>
        <v>3.5977032618804958E-2</v>
      </c>
      <c r="I273" s="10">
        <f t="shared" si="41"/>
        <v>7.4326534989770598E-2</v>
      </c>
      <c r="J273" s="12">
        <f>$C273/VLOOKUP($B273-7,$B$3:$G$368,2,FALSE)-1</f>
        <v>0</v>
      </c>
      <c r="K273" s="12">
        <f t="shared" si="43"/>
        <v>7.4326534989770598E-2</v>
      </c>
      <c r="L273" s="7">
        <f t="shared" si="37"/>
        <v>0.20999998749771406</v>
      </c>
      <c r="M273" s="7">
        <f t="shared" si="38"/>
        <v>0.33999995670203748</v>
      </c>
      <c r="N273" s="7">
        <f t="shared" si="39"/>
        <v>0.68</v>
      </c>
      <c r="O273" s="7">
        <f t="shared" si="40"/>
        <v>0.74100015122452068</v>
      </c>
      <c r="P273" s="34">
        <f t="shared" si="44"/>
        <v>43729</v>
      </c>
    </row>
    <row r="274" spans="2:16" x14ac:dyDescent="0.35">
      <c r="B274" s="32">
        <v>43737</v>
      </c>
      <c r="C274" s="2">
        <v>42645263</v>
      </c>
      <c r="D274" s="2">
        <v>8865950</v>
      </c>
      <c r="E274" s="2">
        <v>2984278</v>
      </c>
      <c r="F274" s="2">
        <v>1948137</v>
      </c>
      <c r="G274" s="4">
        <v>1565133</v>
      </c>
      <c r="H274" s="7">
        <f t="shared" si="36"/>
        <v>3.6701215795057938E-2</v>
      </c>
      <c r="I274" s="10">
        <f t="shared" si="41"/>
        <v>-0.17286542104971103</v>
      </c>
      <c r="J274" s="12">
        <f t="shared" si="42"/>
        <v>-6.8627440060392009E-2</v>
      </c>
      <c r="K274" s="12">
        <f t="shared" si="43"/>
        <v>-0.11191867301316905</v>
      </c>
      <c r="L274" s="7">
        <f t="shared" si="37"/>
        <v>0.20789999583306593</v>
      </c>
      <c r="M274" s="7">
        <f t="shared" si="38"/>
        <v>0.33659991315087495</v>
      </c>
      <c r="N274" s="7">
        <f t="shared" si="39"/>
        <v>0.65280010776475916</v>
      </c>
      <c r="O274" s="7">
        <f t="shared" si="40"/>
        <v>0.80339986356195692</v>
      </c>
      <c r="P274" s="34">
        <f t="shared" si="44"/>
        <v>43730</v>
      </c>
    </row>
    <row r="275" spans="2:16" x14ac:dyDescent="0.35">
      <c r="B275" s="32">
        <v>43738</v>
      </c>
      <c r="C275" s="2">
        <v>21717340</v>
      </c>
      <c r="D275" s="2">
        <v>5375041</v>
      </c>
      <c r="E275" s="2">
        <v>2150016</v>
      </c>
      <c r="F275" s="2">
        <v>1553817</v>
      </c>
      <c r="G275" s="4">
        <v>1235906</v>
      </c>
      <c r="H275" s="7">
        <f t="shared" si="36"/>
        <v>5.6908719023600493E-2</v>
      </c>
      <c r="I275" s="10">
        <f t="shared" si="41"/>
        <v>1.2666670490402376E-2</v>
      </c>
      <c r="J275" s="12">
        <f t="shared" si="42"/>
        <v>4.1666686651977258E-2</v>
      </c>
      <c r="K275" s="12">
        <f t="shared" si="43"/>
        <v>-2.7840014980976324E-2</v>
      </c>
      <c r="L275" s="7">
        <f t="shared" si="37"/>
        <v>0.24749997006999935</v>
      </c>
      <c r="M275" s="7">
        <f t="shared" si="38"/>
        <v>0.39999992558196301</v>
      </c>
      <c r="N275" s="7">
        <f t="shared" si="39"/>
        <v>0.72270020316127881</v>
      </c>
      <c r="O275" s="7">
        <f t="shared" si="40"/>
        <v>0.79539997309850519</v>
      </c>
      <c r="P275" s="34">
        <f t="shared" si="44"/>
        <v>43731</v>
      </c>
    </row>
    <row r="276" spans="2:16" x14ac:dyDescent="0.35">
      <c r="B276" s="32">
        <v>43739</v>
      </c>
      <c r="C276" s="2">
        <v>21934513</v>
      </c>
      <c r="D276" s="2">
        <v>5319119</v>
      </c>
      <c r="E276" s="2">
        <v>2085094</v>
      </c>
      <c r="F276" s="2">
        <v>1476455</v>
      </c>
      <c r="G276" s="4">
        <v>1174372</v>
      </c>
      <c r="H276" s="7">
        <f t="shared" si="36"/>
        <v>5.3539916751285978E-2</v>
      </c>
      <c r="I276" s="10">
        <f t="shared" si="41"/>
        <v>-0.12234217065560604</v>
      </c>
      <c r="J276" s="12">
        <f t="shared" si="42"/>
        <v>0</v>
      </c>
      <c r="K276" s="12">
        <f t="shared" si="43"/>
        <v>-0.12234217065560604</v>
      </c>
      <c r="L276" s="7">
        <f t="shared" si="37"/>
        <v>0.24249998164992312</v>
      </c>
      <c r="M276" s="7">
        <f t="shared" si="38"/>
        <v>0.3919998781753144</v>
      </c>
      <c r="N276" s="7">
        <f t="shared" si="39"/>
        <v>0.70809997055288632</v>
      </c>
      <c r="O276" s="7">
        <f t="shared" si="40"/>
        <v>0.79539979206951783</v>
      </c>
      <c r="P276" s="34">
        <f t="shared" si="44"/>
        <v>43732</v>
      </c>
    </row>
    <row r="277" spans="2:16" x14ac:dyDescent="0.35">
      <c r="B277" s="32">
        <v>43740</v>
      </c>
      <c r="C277" s="2">
        <v>21500167</v>
      </c>
      <c r="D277" s="2">
        <v>5267540</v>
      </c>
      <c r="E277" s="2">
        <v>2085946</v>
      </c>
      <c r="F277" s="2">
        <v>1461831</v>
      </c>
      <c r="G277" s="4">
        <v>1150753</v>
      </c>
      <c r="H277" s="7">
        <f t="shared" si="36"/>
        <v>5.3522979612204875E-2</v>
      </c>
      <c r="I277" s="10">
        <f t="shared" si="41"/>
        <v>-0.18038878280484005</v>
      </c>
      <c r="J277" s="12">
        <f t="shared" si="42"/>
        <v>1.0204109920066262E-2</v>
      </c>
      <c r="K277" s="12">
        <f t="shared" si="43"/>
        <v>-0.18866770670729816</v>
      </c>
      <c r="L277" s="7">
        <f t="shared" si="37"/>
        <v>0.24499995744219102</v>
      </c>
      <c r="M277" s="7">
        <f t="shared" si="38"/>
        <v>0.39600003037471004</v>
      </c>
      <c r="N277" s="7">
        <f t="shared" si="39"/>
        <v>0.700800020710028</v>
      </c>
      <c r="O277" s="7">
        <f t="shared" si="40"/>
        <v>0.7871997515444672</v>
      </c>
      <c r="P277" s="34">
        <f t="shared" si="44"/>
        <v>43733</v>
      </c>
    </row>
    <row r="278" spans="2:16" x14ac:dyDescent="0.35">
      <c r="B278" s="32">
        <v>43741</v>
      </c>
      <c r="C278" s="2">
        <v>21282993</v>
      </c>
      <c r="D278" s="2">
        <v>5480370</v>
      </c>
      <c r="E278" s="2">
        <v>2126383</v>
      </c>
      <c r="F278" s="2">
        <v>1567782</v>
      </c>
      <c r="G278" s="4">
        <v>1311293</v>
      </c>
      <c r="H278" s="7">
        <f t="shared" si="36"/>
        <v>6.161224598438763E-2</v>
      </c>
      <c r="I278" s="10">
        <f t="shared" si="41"/>
        <v>-1.9805813921328408E-2</v>
      </c>
      <c r="J278" s="12">
        <f t="shared" si="42"/>
        <v>-4.8543689754417474E-2</v>
      </c>
      <c r="K278" s="12">
        <f t="shared" si="43"/>
        <v>3.0204094001616832E-2</v>
      </c>
      <c r="L278" s="7">
        <f t="shared" si="37"/>
        <v>0.2574999672273538</v>
      </c>
      <c r="M278" s="7">
        <f t="shared" si="38"/>
        <v>0.38799989781711819</v>
      </c>
      <c r="N278" s="7">
        <f t="shared" si="39"/>
        <v>0.73729991257454564</v>
      </c>
      <c r="O278" s="7">
        <f t="shared" si="40"/>
        <v>0.83640008623647932</v>
      </c>
      <c r="P278" s="34">
        <f t="shared" si="44"/>
        <v>43734</v>
      </c>
    </row>
    <row r="279" spans="2:16" x14ac:dyDescent="0.35">
      <c r="B279" s="32">
        <v>43742</v>
      </c>
      <c r="C279" s="2">
        <v>21065820</v>
      </c>
      <c r="D279" s="2">
        <v>5213790</v>
      </c>
      <c r="E279" s="2">
        <v>2064661</v>
      </c>
      <c r="F279" s="2">
        <v>1431842</v>
      </c>
      <c r="G279" s="4">
        <v>1127146</v>
      </c>
      <c r="H279" s="7">
        <f t="shared" si="36"/>
        <v>5.3505916218784741E-2</v>
      </c>
      <c r="I279" s="10">
        <f t="shared" si="41"/>
        <v>-5.8652468942478331E-2</v>
      </c>
      <c r="J279" s="12">
        <f t="shared" si="42"/>
        <v>1.0416695645367069E-2</v>
      </c>
      <c r="K279" s="12">
        <f t="shared" si="43"/>
        <v>-6.835710938419326E-2</v>
      </c>
      <c r="L279" s="7">
        <f t="shared" si="37"/>
        <v>0.247499978638382</v>
      </c>
      <c r="M279" s="7">
        <f t="shared" si="38"/>
        <v>0.39600003068784895</v>
      </c>
      <c r="N279" s="7">
        <f t="shared" si="39"/>
        <v>0.69349980456840132</v>
      </c>
      <c r="O279" s="7">
        <f t="shared" si="40"/>
        <v>0.78719998435581584</v>
      </c>
      <c r="P279" s="34">
        <f t="shared" si="44"/>
        <v>43735</v>
      </c>
    </row>
    <row r="280" spans="2:16" x14ac:dyDescent="0.35">
      <c r="B280" s="32">
        <v>43743</v>
      </c>
      <c r="C280" s="2">
        <v>46236443</v>
      </c>
      <c r="D280" s="2">
        <v>9612556</v>
      </c>
      <c r="E280" s="2">
        <v>3235586</v>
      </c>
      <c r="F280" s="2">
        <v>2178196</v>
      </c>
      <c r="G280" s="4">
        <v>1648023</v>
      </c>
      <c r="H280" s="7">
        <f t="shared" si="36"/>
        <v>3.5643377670726097E-2</v>
      </c>
      <c r="I280" s="10">
        <f t="shared" si="41"/>
        <v>4.1273140835281552E-2</v>
      </c>
      <c r="J280" s="12">
        <f t="shared" si="42"/>
        <v>5.1020419528979843E-2</v>
      </c>
      <c r="K280" s="12">
        <f t="shared" si="43"/>
        <v>-9.2741097247820425E-3</v>
      </c>
      <c r="L280" s="7">
        <f t="shared" si="37"/>
        <v>0.20789998919250774</v>
      </c>
      <c r="M280" s="7">
        <f t="shared" si="38"/>
        <v>0.33659996363090111</v>
      </c>
      <c r="N280" s="7">
        <f t="shared" si="39"/>
        <v>0.67319984695198953</v>
      </c>
      <c r="O280" s="7">
        <f t="shared" si="40"/>
        <v>0.75659995702866045</v>
      </c>
      <c r="P280" s="34">
        <f t="shared" si="44"/>
        <v>43736</v>
      </c>
    </row>
    <row r="281" spans="2:16" x14ac:dyDescent="0.35">
      <c r="B281" s="32">
        <v>43744</v>
      </c>
      <c r="C281" s="2">
        <v>43543058</v>
      </c>
      <c r="D281" s="2">
        <v>9144042</v>
      </c>
      <c r="E281" s="2">
        <v>3140064</v>
      </c>
      <c r="F281" s="2">
        <v>2135243</v>
      </c>
      <c r="G281" s="4">
        <v>1698799</v>
      </c>
      <c r="H281" s="7">
        <f t="shared" si="36"/>
        <v>3.9014232762430233E-2</v>
      </c>
      <c r="I281" s="10">
        <f t="shared" si="41"/>
        <v>8.5402326831010456E-2</v>
      </c>
      <c r="J281" s="12">
        <f t="shared" si="42"/>
        <v>2.1052631332113103E-2</v>
      </c>
      <c r="K281" s="12">
        <f t="shared" si="43"/>
        <v>6.3022897668794764E-2</v>
      </c>
      <c r="L281" s="7">
        <f t="shared" si="37"/>
        <v>0.2099999958661608</v>
      </c>
      <c r="M281" s="7">
        <f t="shared" si="38"/>
        <v>0.34339999750657313</v>
      </c>
      <c r="N281" s="7">
        <f t="shared" si="39"/>
        <v>0.67999983439827982</v>
      </c>
      <c r="O281" s="7">
        <f t="shared" si="40"/>
        <v>0.79559984507618098</v>
      </c>
      <c r="P281" s="34">
        <f t="shared" si="44"/>
        <v>43737</v>
      </c>
    </row>
    <row r="282" spans="2:16" x14ac:dyDescent="0.35">
      <c r="B282" s="32">
        <v>43745</v>
      </c>
      <c r="C282" s="2">
        <v>21500167</v>
      </c>
      <c r="D282" s="2">
        <v>5643793</v>
      </c>
      <c r="E282" s="2">
        <v>2234942</v>
      </c>
      <c r="F282" s="2">
        <v>1631507</v>
      </c>
      <c r="G282" s="4">
        <v>1377971</v>
      </c>
      <c r="H282" s="7">
        <f t="shared" si="36"/>
        <v>6.4091176594116686E-2</v>
      </c>
      <c r="I282" s="10">
        <f t="shared" si="41"/>
        <v>0.11494806239309452</v>
      </c>
      <c r="J282" s="12">
        <f t="shared" si="42"/>
        <v>-9.9999815815380311E-3</v>
      </c>
      <c r="K282" s="12">
        <f t="shared" si="43"/>
        <v>0.12621014308084444</v>
      </c>
      <c r="L282" s="7">
        <f t="shared" si="37"/>
        <v>0.26249996104681417</v>
      </c>
      <c r="M282" s="7">
        <f t="shared" si="38"/>
        <v>0.39599999503879751</v>
      </c>
      <c r="N282" s="7">
        <f t="shared" si="39"/>
        <v>0.72999970469032305</v>
      </c>
      <c r="O282" s="7">
        <f t="shared" si="40"/>
        <v>0.84460011510830169</v>
      </c>
      <c r="P282" s="34">
        <f t="shared" si="44"/>
        <v>43738</v>
      </c>
    </row>
    <row r="283" spans="2:16" x14ac:dyDescent="0.35">
      <c r="B283" s="32">
        <v>43746</v>
      </c>
      <c r="C283" s="2">
        <v>22368860</v>
      </c>
      <c r="D283" s="2">
        <v>5536293</v>
      </c>
      <c r="E283" s="2">
        <v>2303097</v>
      </c>
      <c r="F283" s="2">
        <v>1630823</v>
      </c>
      <c r="G283" s="4">
        <v>1270411</v>
      </c>
      <c r="H283" s="7">
        <f t="shared" si="36"/>
        <v>5.6793730212447123E-2</v>
      </c>
      <c r="I283" s="10">
        <f t="shared" si="41"/>
        <v>8.1779027429128126E-2</v>
      </c>
      <c r="J283" s="12">
        <f t="shared" si="42"/>
        <v>1.9801989677181275E-2</v>
      </c>
      <c r="K283" s="12">
        <f t="shared" si="43"/>
        <v>6.077359956079853E-2</v>
      </c>
      <c r="L283" s="7">
        <f t="shared" si="37"/>
        <v>0.24750000670575076</v>
      </c>
      <c r="M283" s="7">
        <f t="shared" si="38"/>
        <v>0.41599983960386488</v>
      </c>
      <c r="N283" s="7">
        <f t="shared" si="39"/>
        <v>0.70810000620903069</v>
      </c>
      <c r="O283" s="7">
        <f t="shared" si="40"/>
        <v>0.77899992825708242</v>
      </c>
      <c r="P283" s="34">
        <f t="shared" si="44"/>
        <v>43739</v>
      </c>
    </row>
    <row r="284" spans="2:16" x14ac:dyDescent="0.35">
      <c r="B284" s="32">
        <v>43747</v>
      </c>
      <c r="C284" s="2">
        <v>20631473</v>
      </c>
      <c r="D284" s="2">
        <v>5415761</v>
      </c>
      <c r="E284" s="2">
        <v>2166304</v>
      </c>
      <c r="F284" s="2">
        <v>1660472</v>
      </c>
      <c r="G284" s="4">
        <v>1402435</v>
      </c>
      <c r="H284" s="7">
        <f t="shared" si="36"/>
        <v>6.7975514884468013E-2</v>
      </c>
      <c r="I284" s="10">
        <f t="shared" si="41"/>
        <v>0.21871070507745793</v>
      </c>
      <c r="J284" s="12">
        <f t="shared" si="42"/>
        <v>-4.0404058256849784E-2</v>
      </c>
      <c r="K284" s="12">
        <f t="shared" si="43"/>
        <v>0.27002486365627365</v>
      </c>
      <c r="L284" s="7">
        <f t="shared" si="37"/>
        <v>0.2624999678888657</v>
      </c>
      <c r="M284" s="7">
        <f t="shared" si="38"/>
        <v>0.39999992614149699</v>
      </c>
      <c r="N284" s="7">
        <f t="shared" si="39"/>
        <v>0.76649999261414836</v>
      </c>
      <c r="O284" s="7">
        <f t="shared" si="40"/>
        <v>0.84460021006075381</v>
      </c>
      <c r="P284" s="34">
        <f t="shared" si="44"/>
        <v>43740</v>
      </c>
    </row>
    <row r="285" spans="2:16" x14ac:dyDescent="0.35">
      <c r="B285" s="32">
        <v>43748</v>
      </c>
      <c r="C285" s="2">
        <v>21282993</v>
      </c>
      <c r="D285" s="2">
        <v>5267540</v>
      </c>
      <c r="E285" s="2">
        <v>2022735</v>
      </c>
      <c r="F285" s="2">
        <v>1402767</v>
      </c>
      <c r="G285" s="4">
        <v>1127263</v>
      </c>
      <c r="H285" s="7">
        <f t="shared" si="36"/>
        <v>5.2965435829443727E-2</v>
      </c>
      <c r="I285" s="10">
        <f t="shared" si="41"/>
        <v>-0.14034239487284683</v>
      </c>
      <c r="J285" s="12">
        <f t="shared" si="42"/>
        <v>0</v>
      </c>
      <c r="K285" s="12">
        <f t="shared" si="43"/>
        <v>-0.14034239487284683</v>
      </c>
      <c r="L285" s="7">
        <f t="shared" si="37"/>
        <v>0.2474999639383427</v>
      </c>
      <c r="M285" s="7">
        <f t="shared" si="38"/>
        <v>0.38399993165690244</v>
      </c>
      <c r="N285" s="7">
        <f t="shared" si="39"/>
        <v>0.69350013719048709</v>
      </c>
      <c r="O285" s="7">
        <f t="shared" si="40"/>
        <v>0.80359959993355989</v>
      </c>
      <c r="P285" s="34">
        <f t="shared" si="44"/>
        <v>43741</v>
      </c>
    </row>
    <row r="286" spans="2:16" x14ac:dyDescent="0.35">
      <c r="B286" s="32">
        <v>43749</v>
      </c>
      <c r="C286" s="2">
        <v>21282993</v>
      </c>
      <c r="D286" s="2">
        <v>5267540</v>
      </c>
      <c r="E286" s="2">
        <v>2043805</v>
      </c>
      <c r="F286" s="2">
        <v>1536737</v>
      </c>
      <c r="G286" s="4">
        <v>1234922</v>
      </c>
      <c r="H286" s="7">
        <f t="shared" si="36"/>
        <v>5.8023887899601341E-2</v>
      </c>
      <c r="I286" s="10">
        <f t="shared" si="41"/>
        <v>9.5618491304586994E-2</v>
      </c>
      <c r="J286" s="12">
        <f t="shared" si="42"/>
        <v>1.0309259264533743E-2</v>
      </c>
      <c r="K286" s="12">
        <f t="shared" si="43"/>
        <v>8.443873126744883E-2</v>
      </c>
      <c r="L286" s="7">
        <f t="shared" si="37"/>
        <v>0.2474999639383427</v>
      </c>
      <c r="M286" s="7">
        <f t="shared" si="38"/>
        <v>0.38799990128219247</v>
      </c>
      <c r="N286" s="7">
        <f t="shared" si="39"/>
        <v>0.75190001003031115</v>
      </c>
      <c r="O286" s="7">
        <f t="shared" si="40"/>
        <v>0.80360009552708112</v>
      </c>
      <c r="P286" s="34">
        <f t="shared" si="44"/>
        <v>43742</v>
      </c>
    </row>
    <row r="287" spans="2:16" x14ac:dyDescent="0.35">
      <c r="B287" s="32">
        <v>43750</v>
      </c>
      <c r="C287" s="2">
        <v>45338648</v>
      </c>
      <c r="D287" s="2">
        <v>9045060</v>
      </c>
      <c r="E287" s="2">
        <v>2983060</v>
      </c>
      <c r="F287" s="2">
        <v>2028481</v>
      </c>
      <c r="G287" s="4">
        <v>1645504</v>
      </c>
      <c r="H287" s="7">
        <f t="shared" si="36"/>
        <v>3.6293627458851445E-2</v>
      </c>
      <c r="I287" s="10">
        <f t="shared" si="41"/>
        <v>-1.5284980852815488E-3</v>
      </c>
      <c r="J287" s="12">
        <f t="shared" si="42"/>
        <v>-1.9417475518175187E-2</v>
      </c>
      <c r="K287" s="12">
        <f t="shared" si="43"/>
        <v>1.824321460587619E-2</v>
      </c>
      <c r="L287" s="7">
        <f t="shared" si="37"/>
        <v>0.19949999391247838</v>
      </c>
      <c r="M287" s="7">
        <f t="shared" si="38"/>
        <v>0.3297999128806221</v>
      </c>
      <c r="N287" s="7">
        <f t="shared" si="39"/>
        <v>0.68000006704524885</v>
      </c>
      <c r="O287" s="7">
        <f t="shared" si="40"/>
        <v>0.81120010490608485</v>
      </c>
      <c r="P287" s="34">
        <f t="shared" si="44"/>
        <v>43743</v>
      </c>
    </row>
    <row r="288" spans="2:16" x14ac:dyDescent="0.35">
      <c r="B288" s="32">
        <v>43751</v>
      </c>
      <c r="C288" s="2">
        <v>43543058</v>
      </c>
      <c r="D288" s="2">
        <v>9509803</v>
      </c>
      <c r="E288" s="2">
        <v>3104000</v>
      </c>
      <c r="F288" s="2">
        <v>2089612</v>
      </c>
      <c r="G288" s="4">
        <v>1678794</v>
      </c>
      <c r="H288" s="7">
        <f t="shared" si="36"/>
        <v>3.8554802467020116E-2</v>
      </c>
      <c r="I288" s="10">
        <f t="shared" si="41"/>
        <v>-1.1775966432756357E-2</v>
      </c>
      <c r="J288" s="12">
        <f t="shared" si="42"/>
        <v>0</v>
      </c>
      <c r="K288" s="12">
        <f t="shared" si="43"/>
        <v>-1.1775966432756246E-2</v>
      </c>
      <c r="L288" s="7">
        <f t="shared" si="37"/>
        <v>0.21839998008408137</v>
      </c>
      <c r="M288" s="7">
        <f t="shared" si="38"/>
        <v>0.32640003163051851</v>
      </c>
      <c r="N288" s="7">
        <f t="shared" si="39"/>
        <v>0.67319974226804125</v>
      </c>
      <c r="O288" s="7">
        <f t="shared" si="40"/>
        <v>0.80339986562098609</v>
      </c>
      <c r="P288" s="34">
        <f t="shared" si="44"/>
        <v>43744</v>
      </c>
    </row>
    <row r="289" spans="2:16" x14ac:dyDescent="0.35">
      <c r="B289" s="32">
        <v>43752</v>
      </c>
      <c r="C289" s="2">
        <v>20848646</v>
      </c>
      <c r="D289" s="2">
        <v>5107918</v>
      </c>
      <c r="E289" s="2">
        <v>1981872</v>
      </c>
      <c r="F289" s="2">
        <v>1403363</v>
      </c>
      <c r="G289" s="4">
        <v>1104728</v>
      </c>
      <c r="H289" s="7">
        <f t="shared" si="36"/>
        <v>5.2987997398008482E-2</v>
      </c>
      <c r="I289" s="10">
        <f t="shared" si="41"/>
        <v>-0.19829372316253391</v>
      </c>
      <c r="J289" s="12">
        <f t="shared" si="42"/>
        <v>-3.0303066948270674E-2</v>
      </c>
      <c r="K289" s="12">
        <f t="shared" si="43"/>
        <v>-0.17324037076778254</v>
      </c>
      <c r="L289" s="7">
        <f t="shared" si="37"/>
        <v>0.2449999870495187</v>
      </c>
      <c r="M289" s="7">
        <f t="shared" si="38"/>
        <v>0.38799996397749531</v>
      </c>
      <c r="N289" s="7">
        <f t="shared" si="39"/>
        <v>0.70809971582423081</v>
      </c>
      <c r="O289" s="7">
        <f t="shared" si="40"/>
        <v>0.78720046060783988</v>
      </c>
      <c r="P289" s="34">
        <f t="shared" si="44"/>
        <v>43745</v>
      </c>
    </row>
    <row r="290" spans="2:16" x14ac:dyDescent="0.35">
      <c r="B290" s="32">
        <v>43753</v>
      </c>
      <c r="C290" s="2">
        <v>21934513</v>
      </c>
      <c r="D290" s="2">
        <v>5209447</v>
      </c>
      <c r="E290" s="2">
        <v>2000427</v>
      </c>
      <c r="F290" s="2">
        <v>1416502</v>
      </c>
      <c r="G290" s="4">
        <v>1126686</v>
      </c>
      <c r="H290" s="7">
        <f t="shared" si="36"/>
        <v>5.1365899940427215E-2</v>
      </c>
      <c r="I290" s="10">
        <f t="shared" si="41"/>
        <v>-0.11313267910935909</v>
      </c>
      <c r="J290" s="12">
        <f t="shared" si="42"/>
        <v>-1.9417484842768062E-2</v>
      </c>
      <c r="K290" s="12">
        <f t="shared" si="43"/>
        <v>-9.557094157605317E-2</v>
      </c>
      <c r="L290" s="7">
        <f t="shared" si="37"/>
        <v>0.23750000740841615</v>
      </c>
      <c r="M290" s="7">
        <f t="shared" si="38"/>
        <v>0.38399987561059745</v>
      </c>
      <c r="N290" s="7">
        <f t="shared" si="39"/>
        <v>0.70809982068828303</v>
      </c>
      <c r="O290" s="7">
        <f t="shared" si="40"/>
        <v>0.79540021828419583</v>
      </c>
      <c r="P290" s="34">
        <f t="shared" si="44"/>
        <v>43746</v>
      </c>
    </row>
    <row r="291" spans="2:16" x14ac:dyDescent="0.35">
      <c r="B291" s="32">
        <v>43754</v>
      </c>
      <c r="C291" s="2">
        <v>20631473</v>
      </c>
      <c r="D291" s="2">
        <v>5364183</v>
      </c>
      <c r="E291" s="2">
        <v>2252956</v>
      </c>
      <c r="F291" s="2">
        <v>1644658</v>
      </c>
      <c r="G291" s="4">
        <v>1308161</v>
      </c>
      <c r="H291" s="7">
        <f t="shared" si="36"/>
        <v>6.3406088358305773E-2</v>
      </c>
      <c r="I291" s="10">
        <f t="shared" si="41"/>
        <v>-6.7221653766484701E-2</v>
      </c>
      <c r="J291" s="12">
        <f t="shared" si="42"/>
        <v>0</v>
      </c>
      <c r="K291" s="12">
        <f t="shared" si="43"/>
        <v>-6.7221653766484812E-2</v>
      </c>
      <c r="L291" s="7">
        <f t="shared" si="37"/>
        <v>0.26000000096939274</v>
      </c>
      <c r="M291" s="7">
        <f t="shared" si="38"/>
        <v>0.41999983967735627</v>
      </c>
      <c r="N291" s="7">
        <f t="shared" si="39"/>
        <v>0.73000005326335715</v>
      </c>
      <c r="O291" s="7">
        <f t="shared" si="40"/>
        <v>0.79540001629518109</v>
      </c>
      <c r="P291" s="34">
        <f t="shared" si="44"/>
        <v>43747</v>
      </c>
    </row>
    <row r="292" spans="2:16" x14ac:dyDescent="0.35">
      <c r="B292" s="32">
        <v>43755</v>
      </c>
      <c r="C292" s="2">
        <v>22151687</v>
      </c>
      <c r="D292" s="2">
        <v>5648680</v>
      </c>
      <c r="E292" s="2">
        <v>2146498</v>
      </c>
      <c r="F292" s="2">
        <v>1504266</v>
      </c>
      <c r="G292" s="4">
        <v>1196493</v>
      </c>
      <c r="H292" s="7">
        <f t="shared" si="36"/>
        <v>5.4013628849125576E-2</v>
      </c>
      <c r="I292" s="10">
        <f t="shared" si="41"/>
        <v>6.1414239622874067E-2</v>
      </c>
      <c r="J292" s="12">
        <f t="shared" si="42"/>
        <v>4.0816345708519552E-2</v>
      </c>
      <c r="K292" s="12">
        <f t="shared" si="43"/>
        <v>1.9790133004043975E-2</v>
      </c>
      <c r="L292" s="7">
        <f t="shared" si="37"/>
        <v>0.25499999164849158</v>
      </c>
      <c r="M292" s="7">
        <f t="shared" si="38"/>
        <v>0.37999992918699588</v>
      </c>
      <c r="N292" s="7">
        <f t="shared" si="39"/>
        <v>0.70080009392042297</v>
      </c>
      <c r="O292" s="7">
        <f t="shared" si="40"/>
        <v>0.79539988273350593</v>
      </c>
      <c r="P292" s="34">
        <f t="shared" si="44"/>
        <v>43748</v>
      </c>
    </row>
    <row r="293" spans="2:16" x14ac:dyDescent="0.35">
      <c r="B293" s="32">
        <v>43756</v>
      </c>
      <c r="C293" s="2">
        <v>20848646</v>
      </c>
      <c r="D293" s="2">
        <v>5316404</v>
      </c>
      <c r="E293" s="2">
        <v>2190358</v>
      </c>
      <c r="F293" s="2">
        <v>1566982</v>
      </c>
      <c r="G293" s="4">
        <v>1323473</v>
      </c>
      <c r="H293" s="7">
        <f t="shared" si="36"/>
        <v>6.3480045658600562E-2</v>
      </c>
      <c r="I293" s="10">
        <f t="shared" si="41"/>
        <v>7.1705743358689844E-2</v>
      </c>
      <c r="J293" s="12">
        <f t="shared" si="42"/>
        <v>-2.0408172854259776E-2</v>
      </c>
      <c r="K293" s="12">
        <f t="shared" si="43"/>
        <v>9.4032957054515309E-2</v>
      </c>
      <c r="L293" s="7">
        <f t="shared" si="37"/>
        <v>0.25499996498573574</v>
      </c>
      <c r="M293" s="7">
        <f t="shared" si="38"/>
        <v>0.41199991573251393</v>
      </c>
      <c r="N293" s="7">
        <f t="shared" si="39"/>
        <v>0.7153999483189506</v>
      </c>
      <c r="O293" s="7">
        <f t="shared" si="40"/>
        <v>0.84460000178687433</v>
      </c>
      <c r="P293" s="34">
        <f t="shared" si="44"/>
        <v>43749</v>
      </c>
    </row>
    <row r="294" spans="2:16" x14ac:dyDescent="0.35">
      <c r="B294" s="32">
        <v>43757</v>
      </c>
      <c r="C294" s="2">
        <v>46236443</v>
      </c>
      <c r="D294" s="2">
        <v>9418363</v>
      </c>
      <c r="E294" s="2">
        <v>3202243</v>
      </c>
      <c r="F294" s="2">
        <v>2221076</v>
      </c>
      <c r="G294" s="4">
        <v>1697790</v>
      </c>
      <c r="H294" s="7">
        <f t="shared" si="36"/>
        <v>3.671973642090072E-2</v>
      </c>
      <c r="I294" s="10">
        <f t="shared" si="41"/>
        <v>3.177506709190614E-2</v>
      </c>
      <c r="J294" s="12">
        <f t="shared" si="42"/>
        <v>1.9801979979641171E-2</v>
      </c>
      <c r="K294" s="12">
        <f t="shared" si="43"/>
        <v>1.1740599986385547E-2</v>
      </c>
      <c r="L294" s="7">
        <f t="shared" si="37"/>
        <v>0.2036999905031622</v>
      </c>
      <c r="M294" s="7">
        <f t="shared" si="38"/>
        <v>0.33999995540626327</v>
      </c>
      <c r="N294" s="7">
        <f t="shared" si="39"/>
        <v>0.69360007969413939</v>
      </c>
      <c r="O294" s="7">
        <f t="shared" si="40"/>
        <v>0.76439977740518561</v>
      </c>
      <c r="P294" s="34">
        <f t="shared" si="44"/>
        <v>43750</v>
      </c>
    </row>
    <row r="295" spans="2:16" x14ac:dyDescent="0.35">
      <c r="B295" s="32">
        <v>43758</v>
      </c>
      <c r="C295" s="2">
        <v>43094160</v>
      </c>
      <c r="D295" s="2">
        <v>9140271</v>
      </c>
      <c r="E295" s="2">
        <v>3169846</v>
      </c>
      <c r="F295" s="2">
        <v>2069275</v>
      </c>
      <c r="G295" s="4">
        <v>1694736</v>
      </c>
      <c r="H295" s="7">
        <f t="shared" si="36"/>
        <v>3.9326349556413211E-2</v>
      </c>
      <c r="I295" s="10">
        <f t="shared" si="41"/>
        <v>9.4961025593371939E-3</v>
      </c>
      <c r="J295" s="12">
        <f t="shared" si="42"/>
        <v>-1.0309289715021874E-2</v>
      </c>
      <c r="K295" s="12">
        <f t="shared" si="43"/>
        <v>2.0011698673675582E-2</v>
      </c>
      <c r="L295" s="7">
        <f t="shared" si="37"/>
        <v>0.21209999220311987</v>
      </c>
      <c r="M295" s="7">
        <f t="shared" si="38"/>
        <v>0.34680000188178228</v>
      </c>
      <c r="N295" s="7">
        <f t="shared" si="39"/>
        <v>0.65279985210637992</v>
      </c>
      <c r="O295" s="7">
        <f t="shared" si="40"/>
        <v>0.81899989126626471</v>
      </c>
      <c r="P295" s="34">
        <f t="shared" si="44"/>
        <v>43751</v>
      </c>
    </row>
    <row r="296" spans="2:16" x14ac:dyDescent="0.35">
      <c r="B296" s="32">
        <v>43759</v>
      </c>
      <c r="C296" s="2">
        <v>22803207</v>
      </c>
      <c r="D296" s="2">
        <v>5700801</v>
      </c>
      <c r="E296" s="2">
        <v>2371533</v>
      </c>
      <c r="F296" s="2">
        <v>1748531</v>
      </c>
      <c r="G296" s="4">
        <v>1462471</v>
      </c>
      <c r="H296" s="7">
        <f t="shared" si="36"/>
        <v>6.4134443896422116E-2</v>
      </c>
      <c r="I296" s="10">
        <f t="shared" si="41"/>
        <v>0.32382903302894461</v>
      </c>
      <c r="J296" s="12">
        <f t="shared" si="42"/>
        <v>9.3750020984576077E-2</v>
      </c>
      <c r="K296" s="12">
        <f t="shared" si="43"/>
        <v>0.21035794983323086</v>
      </c>
      <c r="L296" s="7">
        <f t="shared" si="37"/>
        <v>0.24999996710988942</v>
      </c>
      <c r="M296" s="7">
        <f t="shared" si="38"/>
        <v>0.4159999621105876</v>
      </c>
      <c r="N296" s="7">
        <f t="shared" si="39"/>
        <v>0.73729988155340875</v>
      </c>
      <c r="O296" s="7">
        <f t="shared" si="40"/>
        <v>0.83639981218519999</v>
      </c>
      <c r="P296" s="34">
        <f t="shared" si="44"/>
        <v>43752</v>
      </c>
    </row>
    <row r="297" spans="2:16" x14ac:dyDescent="0.35">
      <c r="B297" s="32">
        <v>43760</v>
      </c>
      <c r="C297" s="2">
        <v>21717340</v>
      </c>
      <c r="D297" s="2">
        <v>5429335</v>
      </c>
      <c r="E297" s="2">
        <v>2106582</v>
      </c>
      <c r="F297" s="2">
        <v>1568560</v>
      </c>
      <c r="G297" s="4">
        <v>1350531</v>
      </c>
      <c r="H297" s="7">
        <f t="shared" si="36"/>
        <v>6.2186759520272743E-2</v>
      </c>
      <c r="I297" s="10">
        <f t="shared" si="41"/>
        <v>0.19867558485682779</v>
      </c>
      <c r="J297" s="12">
        <f t="shared" si="42"/>
        <v>-9.9009720434640736E-3</v>
      </c>
      <c r="K297" s="12">
        <f t="shared" si="43"/>
        <v>0.21066231862763574</v>
      </c>
      <c r="L297" s="7">
        <f t="shared" si="37"/>
        <v>0.25</v>
      </c>
      <c r="M297" s="7">
        <f t="shared" si="38"/>
        <v>0.38800000368369236</v>
      </c>
      <c r="N297" s="7">
        <f t="shared" si="39"/>
        <v>0.74459954561464969</v>
      </c>
      <c r="O297" s="7">
        <f t="shared" si="40"/>
        <v>0.86100053552302747</v>
      </c>
      <c r="P297" s="34">
        <f t="shared" si="44"/>
        <v>43753</v>
      </c>
    </row>
    <row r="298" spans="2:16" x14ac:dyDescent="0.35">
      <c r="B298" s="32">
        <v>43761</v>
      </c>
      <c r="C298" s="2">
        <v>21717340</v>
      </c>
      <c r="D298" s="2">
        <v>5320748</v>
      </c>
      <c r="E298" s="2">
        <v>2085733</v>
      </c>
      <c r="F298" s="2">
        <v>1568262</v>
      </c>
      <c r="G298" s="4">
        <v>1324554</v>
      </c>
      <c r="H298" s="7">
        <f t="shared" si="36"/>
        <v>6.0990618556416208E-2</v>
      </c>
      <c r="I298" s="10">
        <f t="shared" si="41"/>
        <v>1.2531332152540875E-2</v>
      </c>
      <c r="J298" s="12">
        <f t="shared" si="42"/>
        <v>5.2631578947368363E-2</v>
      </c>
      <c r="K298" s="12">
        <f t="shared" si="43"/>
        <v>-3.8095234455086113E-2</v>
      </c>
      <c r="L298" s="7">
        <f t="shared" si="37"/>
        <v>0.24499998618615354</v>
      </c>
      <c r="M298" s="7">
        <f t="shared" si="38"/>
        <v>0.39199995940420407</v>
      </c>
      <c r="N298" s="7">
        <f t="shared" si="39"/>
        <v>0.75189969185892924</v>
      </c>
      <c r="O298" s="7">
        <f t="shared" si="40"/>
        <v>0.84459994567234298</v>
      </c>
      <c r="P298" s="34">
        <f t="shared" si="44"/>
        <v>43754</v>
      </c>
    </row>
    <row r="299" spans="2:16" x14ac:dyDescent="0.35">
      <c r="B299" s="32">
        <v>43762</v>
      </c>
      <c r="C299" s="2">
        <v>21065820</v>
      </c>
      <c r="D299" s="2">
        <v>5319119</v>
      </c>
      <c r="E299" s="2">
        <v>2234030</v>
      </c>
      <c r="F299" s="2">
        <v>1663458</v>
      </c>
      <c r="G299" s="4">
        <v>1309474</v>
      </c>
      <c r="H299" s="7">
        <f t="shared" si="36"/>
        <v>6.2161074195070498E-2</v>
      </c>
      <c r="I299" s="10">
        <f t="shared" si="41"/>
        <v>9.4426795643601791E-2</v>
      </c>
      <c r="J299" s="12">
        <f t="shared" si="42"/>
        <v>-4.9019607400555998E-2</v>
      </c>
      <c r="K299" s="12">
        <f t="shared" si="43"/>
        <v>0.15084054746076969</v>
      </c>
      <c r="L299" s="7">
        <f t="shared" si="37"/>
        <v>0.25249997389135576</v>
      </c>
      <c r="M299" s="7">
        <f t="shared" si="38"/>
        <v>0.42000000376002117</v>
      </c>
      <c r="N299" s="7">
        <f t="shared" si="39"/>
        <v>0.74459966965528668</v>
      </c>
      <c r="O299" s="7">
        <f t="shared" si="40"/>
        <v>0.7871999172807489</v>
      </c>
      <c r="P299" s="34">
        <f t="shared" si="44"/>
        <v>43755</v>
      </c>
    </row>
    <row r="300" spans="2:16" x14ac:dyDescent="0.35">
      <c r="B300" s="32">
        <v>43763</v>
      </c>
      <c r="C300" s="2">
        <v>21500167</v>
      </c>
      <c r="D300" s="2">
        <v>5321291</v>
      </c>
      <c r="E300" s="2">
        <v>2107231</v>
      </c>
      <c r="F300" s="2">
        <v>1507513</v>
      </c>
      <c r="G300" s="4">
        <v>1186714</v>
      </c>
      <c r="H300" s="7">
        <f t="shared" si="36"/>
        <v>5.5195571271609192E-2</v>
      </c>
      <c r="I300" s="10">
        <f t="shared" si="41"/>
        <v>-0.10333342652249045</v>
      </c>
      <c r="J300" s="12">
        <f t="shared" si="42"/>
        <v>3.1250038971355698E-2</v>
      </c>
      <c r="K300" s="12">
        <f t="shared" si="43"/>
        <v>-0.13050517372885584</v>
      </c>
      <c r="L300" s="7">
        <f t="shared" si="37"/>
        <v>0.24749998453500385</v>
      </c>
      <c r="M300" s="7">
        <f t="shared" si="38"/>
        <v>0.39599995564986018</v>
      </c>
      <c r="N300" s="7">
        <f t="shared" si="39"/>
        <v>0.71539997276046152</v>
      </c>
      <c r="O300" s="7">
        <f t="shared" si="40"/>
        <v>0.78719984504279561</v>
      </c>
      <c r="P300" s="34">
        <f t="shared" si="44"/>
        <v>43756</v>
      </c>
    </row>
    <row r="301" spans="2:16" x14ac:dyDescent="0.35">
      <c r="B301" s="32">
        <v>43764</v>
      </c>
      <c r="C301" s="2">
        <v>43991955</v>
      </c>
      <c r="D301" s="2">
        <v>9330693</v>
      </c>
      <c r="E301" s="2">
        <v>3204160</v>
      </c>
      <c r="F301" s="2">
        <v>2069887</v>
      </c>
      <c r="G301" s="4">
        <v>1582222</v>
      </c>
      <c r="H301" s="7">
        <f t="shared" si="36"/>
        <v>3.5966166995760933E-2</v>
      </c>
      <c r="I301" s="10">
        <f t="shared" si="41"/>
        <v>-6.8069667037737314E-2</v>
      </c>
      <c r="J301" s="12">
        <f t="shared" si="42"/>
        <v>-4.8543699609418511E-2</v>
      </c>
      <c r="K301" s="12">
        <f t="shared" si="43"/>
        <v>-2.0522190478220792E-2</v>
      </c>
      <c r="L301" s="7">
        <f t="shared" si="37"/>
        <v>0.2120999850995483</v>
      </c>
      <c r="M301" s="7">
        <f t="shared" si="38"/>
        <v>0.34340000255072156</v>
      </c>
      <c r="N301" s="7">
        <f t="shared" si="39"/>
        <v>0.64599988764606009</v>
      </c>
      <c r="O301" s="7">
        <f t="shared" si="40"/>
        <v>0.76440018223217021</v>
      </c>
      <c r="P301" s="34">
        <f t="shared" si="44"/>
        <v>43757</v>
      </c>
    </row>
    <row r="302" spans="2:16" x14ac:dyDescent="0.35">
      <c r="B302" s="32">
        <v>43765</v>
      </c>
      <c r="C302" s="2">
        <v>43094160</v>
      </c>
      <c r="D302" s="2">
        <v>9321266</v>
      </c>
      <c r="E302" s="2">
        <v>3137538</v>
      </c>
      <c r="F302" s="2">
        <v>2154861</v>
      </c>
      <c r="G302" s="4">
        <v>1613560</v>
      </c>
      <c r="H302" s="7">
        <f t="shared" si="36"/>
        <v>3.7442660444013759E-2</v>
      </c>
      <c r="I302" s="10">
        <f t="shared" si="41"/>
        <v>-4.7898905788276158E-2</v>
      </c>
      <c r="J302" s="12">
        <f t="shared" si="42"/>
        <v>0</v>
      </c>
      <c r="K302" s="12">
        <f t="shared" si="43"/>
        <v>-4.7898905788276158E-2</v>
      </c>
      <c r="L302" s="7">
        <f t="shared" si="37"/>
        <v>0.21629998125035968</v>
      </c>
      <c r="M302" s="7">
        <f t="shared" si="38"/>
        <v>0.33659998545261982</v>
      </c>
      <c r="N302" s="7">
        <f t="shared" si="39"/>
        <v>0.68679996863782999</v>
      </c>
      <c r="O302" s="7">
        <f t="shared" si="40"/>
        <v>0.74880003861037903</v>
      </c>
      <c r="P302" s="34">
        <f t="shared" si="44"/>
        <v>43758</v>
      </c>
    </row>
    <row r="303" spans="2:16" x14ac:dyDescent="0.35">
      <c r="B303" s="32">
        <v>43766</v>
      </c>
      <c r="C303" s="2">
        <v>21065820</v>
      </c>
      <c r="D303" s="2">
        <v>5424448</v>
      </c>
      <c r="E303" s="2">
        <v>2104686</v>
      </c>
      <c r="F303" s="2">
        <v>1490328</v>
      </c>
      <c r="G303" s="4">
        <v>1222069</v>
      </c>
      <c r="H303" s="7">
        <f t="shared" si="36"/>
        <v>5.8011935922741197E-2</v>
      </c>
      <c r="I303" s="10">
        <f t="shared" si="41"/>
        <v>-0.16438069541208</v>
      </c>
      <c r="J303" s="12">
        <f t="shared" si="42"/>
        <v>-7.6190467419780084E-2</v>
      </c>
      <c r="K303" s="12">
        <f t="shared" si="43"/>
        <v>-9.5463647951307462E-2</v>
      </c>
      <c r="L303" s="7">
        <f t="shared" si="37"/>
        <v>0.25749996914432954</v>
      </c>
      <c r="M303" s="7">
        <f t="shared" si="38"/>
        <v>0.3880000324456977</v>
      </c>
      <c r="N303" s="7">
        <f t="shared" si="39"/>
        <v>0.70809992559460178</v>
      </c>
      <c r="O303" s="7">
        <f t="shared" si="40"/>
        <v>0.82000002683972928</v>
      </c>
      <c r="P303" s="34">
        <f t="shared" si="44"/>
        <v>43759</v>
      </c>
    </row>
    <row r="304" spans="2:16" x14ac:dyDescent="0.35">
      <c r="B304" s="32">
        <v>43767</v>
      </c>
      <c r="C304" s="2">
        <v>22151687</v>
      </c>
      <c r="D304" s="2">
        <v>5261025</v>
      </c>
      <c r="E304" s="2">
        <v>2020233</v>
      </c>
      <c r="F304" s="2">
        <v>1430527</v>
      </c>
      <c r="G304" s="4">
        <v>1173032</v>
      </c>
      <c r="H304" s="7">
        <f t="shared" si="36"/>
        <v>5.2954522154452614E-2</v>
      </c>
      <c r="I304" s="10">
        <f t="shared" si="41"/>
        <v>-0.13142904531624966</v>
      </c>
      <c r="J304" s="12">
        <f t="shared" si="42"/>
        <v>2.0000009209230951E-2</v>
      </c>
      <c r="K304" s="12">
        <f t="shared" si="43"/>
        <v>-0.14845985603752898</v>
      </c>
      <c r="L304" s="7">
        <f t="shared" si="37"/>
        <v>0.23749997009257129</v>
      </c>
      <c r="M304" s="7">
        <f t="shared" si="38"/>
        <v>0.38399988595378276</v>
      </c>
      <c r="N304" s="7">
        <f t="shared" si="39"/>
        <v>0.70810000628640357</v>
      </c>
      <c r="O304" s="7">
        <f t="shared" si="40"/>
        <v>0.81999990213396878</v>
      </c>
      <c r="P304" s="34">
        <f t="shared" si="44"/>
        <v>43760</v>
      </c>
    </row>
    <row r="305" spans="2:16" x14ac:dyDescent="0.35">
      <c r="B305" s="32">
        <v>43768</v>
      </c>
      <c r="C305" s="2">
        <v>21500167</v>
      </c>
      <c r="D305" s="2">
        <v>5643793</v>
      </c>
      <c r="E305" s="2">
        <v>2325243</v>
      </c>
      <c r="F305" s="2">
        <v>1629530</v>
      </c>
      <c r="G305" s="4">
        <v>1376301</v>
      </c>
      <c r="H305" s="7">
        <f t="shared" si="36"/>
        <v>6.4013502778838882E-2</v>
      </c>
      <c r="I305" s="10">
        <f t="shared" si="41"/>
        <v>3.906748988716191E-2</v>
      </c>
      <c r="J305" s="12">
        <f t="shared" si="42"/>
        <v>-9.9999815815380311E-3</v>
      </c>
      <c r="K305" s="12">
        <f t="shared" si="43"/>
        <v>4.9563101571539425E-2</v>
      </c>
      <c r="L305" s="7">
        <f t="shared" si="37"/>
        <v>0.26249996104681417</v>
      </c>
      <c r="M305" s="7">
        <f t="shared" si="38"/>
        <v>0.41200005032076831</v>
      </c>
      <c r="N305" s="7">
        <f t="shared" si="39"/>
        <v>0.70079987338957694</v>
      </c>
      <c r="O305" s="7">
        <f t="shared" si="40"/>
        <v>0.84459997668039255</v>
      </c>
      <c r="P305" s="34">
        <f t="shared" si="44"/>
        <v>43761</v>
      </c>
    </row>
    <row r="306" spans="2:16" x14ac:dyDescent="0.35">
      <c r="B306" s="32">
        <v>43769</v>
      </c>
      <c r="C306" s="2">
        <v>20631473</v>
      </c>
      <c r="D306" s="2">
        <v>5003132</v>
      </c>
      <c r="E306" s="2">
        <v>1921202</v>
      </c>
      <c r="F306" s="2">
        <v>1332354</v>
      </c>
      <c r="G306" s="4">
        <v>1070679</v>
      </c>
      <c r="H306" s="7">
        <f t="shared" si="36"/>
        <v>5.1895422105828315E-2</v>
      </c>
      <c r="I306" s="10">
        <f t="shared" si="41"/>
        <v>-0.18235948174610572</v>
      </c>
      <c r="J306" s="12">
        <f t="shared" si="42"/>
        <v>-2.0618565999329763E-2</v>
      </c>
      <c r="K306" s="12">
        <f t="shared" si="43"/>
        <v>-0.16514598922513912</v>
      </c>
      <c r="L306" s="7">
        <f t="shared" si="37"/>
        <v>0.24249999018489857</v>
      </c>
      <c r="M306" s="7">
        <f t="shared" si="38"/>
        <v>0.38399986248613871</v>
      </c>
      <c r="N306" s="7">
        <f t="shared" si="39"/>
        <v>0.6935002149695868</v>
      </c>
      <c r="O306" s="7">
        <f t="shared" si="40"/>
        <v>0.80359949382821683</v>
      </c>
      <c r="P306" s="34">
        <f t="shared" si="44"/>
        <v>43762</v>
      </c>
    </row>
    <row r="307" spans="2:16" x14ac:dyDescent="0.35">
      <c r="B307" s="32">
        <v>43770</v>
      </c>
      <c r="C307" s="2">
        <v>21065820</v>
      </c>
      <c r="D307" s="2">
        <v>5055796</v>
      </c>
      <c r="E307" s="2">
        <v>2103211</v>
      </c>
      <c r="F307" s="2">
        <v>1581404</v>
      </c>
      <c r="G307" s="4">
        <v>1270816</v>
      </c>
      <c r="H307" s="7">
        <f t="shared" si="36"/>
        <v>6.0325968796847214E-2</v>
      </c>
      <c r="I307" s="10">
        <f t="shared" si="41"/>
        <v>7.0869645087190403E-2</v>
      </c>
      <c r="J307" s="12">
        <f t="shared" si="42"/>
        <v>-2.0202029128424948E-2</v>
      </c>
      <c r="K307" s="12">
        <f t="shared" si="43"/>
        <v>9.2949441541099409E-2</v>
      </c>
      <c r="L307" s="7">
        <f t="shared" si="37"/>
        <v>0.2399999620237902</v>
      </c>
      <c r="M307" s="7">
        <f t="shared" si="38"/>
        <v>0.41599997310018044</v>
      </c>
      <c r="N307" s="7">
        <f t="shared" si="39"/>
        <v>0.75189983315986841</v>
      </c>
      <c r="O307" s="7">
        <f t="shared" si="40"/>
        <v>0.80359983913029187</v>
      </c>
      <c r="P307" s="34">
        <f t="shared" si="44"/>
        <v>43763</v>
      </c>
    </row>
    <row r="308" spans="2:16" x14ac:dyDescent="0.35">
      <c r="B308" s="32">
        <v>43771</v>
      </c>
      <c r="C308" s="2">
        <v>42645263</v>
      </c>
      <c r="D308" s="2">
        <v>9134615</v>
      </c>
      <c r="E308" s="2">
        <v>2981538</v>
      </c>
      <c r="F308" s="2">
        <v>1926073</v>
      </c>
      <c r="G308" s="4">
        <v>1457267</v>
      </c>
      <c r="H308" s="7">
        <f t="shared" si="36"/>
        <v>3.4171837561419192E-2</v>
      </c>
      <c r="I308" s="10">
        <f t="shared" si="41"/>
        <v>-7.8974379069435274E-2</v>
      </c>
      <c r="J308" s="12">
        <f t="shared" si="42"/>
        <v>-3.0612233532244737E-2</v>
      </c>
      <c r="K308" s="12">
        <f t="shared" si="43"/>
        <v>-4.9889370600798899E-2</v>
      </c>
      <c r="L308" s="7">
        <f t="shared" si="37"/>
        <v>0.2141999921538765</v>
      </c>
      <c r="M308" s="7">
        <f t="shared" si="38"/>
        <v>0.32639996321684056</v>
      </c>
      <c r="N308" s="7">
        <f t="shared" si="39"/>
        <v>0.64599981620224189</v>
      </c>
      <c r="O308" s="7">
        <f t="shared" si="40"/>
        <v>0.75660008732794659</v>
      </c>
      <c r="P308" s="34">
        <f t="shared" si="44"/>
        <v>43764</v>
      </c>
    </row>
    <row r="309" spans="2:16" x14ac:dyDescent="0.35">
      <c r="B309" s="32">
        <v>43772</v>
      </c>
      <c r="C309" s="2">
        <v>45787545</v>
      </c>
      <c r="D309" s="2">
        <v>9711538</v>
      </c>
      <c r="E309" s="2">
        <v>3268903</v>
      </c>
      <c r="F309" s="2">
        <v>2156168</v>
      </c>
      <c r="G309" s="4">
        <v>1648175</v>
      </c>
      <c r="H309" s="7">
        <f t="shared" si="36"/>
        <v>3.5996142619133656E-2</v>
      </c>
      <c r="I309" s="10">
        <f t="shared" si="41"/>
        <v>2.14525645157293E-2</v>
      </c>
      <c r="J309" s="12">
        <f t="shared" si="42"/>
        <v>6.25E-2</v>
      </c>
      <c r="K309" s="12">
        <f t="shared" si="43"/>
        <v>-3.8632880455784169E-2</v>
      </c>
      <c r="L309" s="7">
        <f t="shared" si="37"/>
        <v>0.2120999935681199</v>
      </c>
      <c r="M309" s="7">
        <f t="shared" si="38"/>
        <v>0.33659992886811541</v>
      </c>
      <c r="N309" s="7">
        <f t="shared" si="39"/>
        <v>0.65959987188362579</v>
      </c>
      <c r="O309" s="7">
        <f t="shared" si="40"/>
        <v>0.76440008385246416</v>
      </c>
      <c r="P309" s="34">
        <f t="shared" si="44"/>
        <v>43765</v>
      </c>
    </row>
    <row r="310" spans="2:16" x14ac:dyDescent="0.35">
      <c r="B310" s="32">
        <v>43773</v>
      </c>
      <c r="C310" s="2">
        <v>21282993</v>
      </c>
      <c r="D310" s="2">
        <v>5107918</v>
      </c>
      <c r="E310" s="2">
        <v>1941009</v>
      </c>
      <c r="F310" s="2">
        <v>1360259</v>
      </c>
      <c r="G310" s="4">
        <v>1070795</v>
      </c>
      <c r="H310" s="7">
        <f t="shared" si="36"/>
        <v>5.0312237569217828E-2</v>
      </c>
      <c r="I310" s="10">
        <f t="shared" si="41"/>
        <v>-0.12378515452073491</v>
      </c>
      <c r="J310" s="12">
        <f t="shared" si="42"/>
        <v>1.0309259264533743E-2</v>
      </c>
      <c r="K310" s="12">
        <f t="shared" si="43"/>
        <v>-0.13272610594787992</v>
      </c>
      <c r="L310" s="7">
        <f t="shared" si="37"/>
        <v>0.23999998496452074</v>
      </c>
      <c r="M310" s="7">
        <f t="shared" si="38"/>
        <v>0.38000003132391708</v>
      </c>
      <c r="N310" s="7">
        <f t="shared" si="39"/>
        <v>0.70079994477099283</v>
      </c>
      <c r="O310" s="7">
        <f t="shared" si="40"/>
        <v>0.78719934953563986</v>
      </c>
      <c r="P310" s="34">
        <f t="shared" si="44"/>
        <v>43766</v>
      </c>
    </row>
    <row r="311" spans="2:16" x14ac:dyDescent="0.35">
      <c r="B311" s="32">
        <v>43774</v>
      </c>
      <c r="C311" s="2">
        <v>20848646</v>
      </c>
      <c r="D311" s="2">
        <v>5420648</v>
      </c>
      <c r="E311" s="2">
        <v>2168259</v>
      </c>
      <c r="F311" s="2">
        <v>1567000</v>
      </c>
      <c r="G311" s="4">
        <v>1259241</v>
      </c>
      <c r="H311" s="7">
        <f t="shared" si="36"/>
        <v>6.0399174123825596E-2</v>
      </c>
      <c r="I311" s="10">
        <f t="shared" si="41"/>
        <v>7.3492453743802422E-2</v>
      </c>
      <c r="J311" s="12">
        <f t="shared" si="42"/>
        <v>-5.8823555966640351E-2</v>
      </c>
      <c r="K311" s="12">
        <f t="shared" si="43"/>
        <v>0.14058576428391034</v>
      </c>
      <c r="L311" s="7">
        <f t="shared" si="37"/>
        <v>0.2600000019185898</v>
      </c>
      <c r="M311" s="7">
        <f t="shared" si="38"/>
        <v>0.39999996310404218</v>
      </c>
      <c r="N311" s="7">
        <f t="shared" si="39"/>
        <v>0.7226996405872177</v>
      </c>
      <c r="O311" s="7">
        <f t="shared" si="40"/>
        <v>0.80359987236758135</v>
      </c>
      <c r="P311" s="34">
        <f t="shared" si="44"/>
        <v>43767</v>
      </c>
    </row>
    <row r="312" spans="2:16" x14ac:dyDescent="0.35">
      <c r="B312" s="32">
        <v>43775</v>
      </c>
      <c r="C312" s="2">
        <v>21500167</v>
      </c>
      <c r="D312" s="2">
        <v>5106289</v>
      </c>
      <c r="E312" s="2">
        <v>2022090</v>
      </c>
      <c r="F312" s="2">
        <v>1461364</v>
      </c>
      <c r="G312" s="4">
        <v>1162369</v>
      </c>
      <c r="H312" s="7">
        <f t="shared" si="36"/>
        <v>5.4063254485418648E-2</v>
      </c>
      <c r="I312" s="10">
        <f t="shared" si="41"/>
        <v>-0.15543983474545175</v>
      </c>
      <c r="J312" s="12">
        <f t="shared" si="42"/>
        <v>0</v>
      </c>
      <c r="K312" s="12">
        <f t="shared" si="43"/>
        <v>-0.15543983474545175</v>
      </c>
      <c r="L312" s="7">
        <f t="shared" si="37"/>
        <v>0.23749996918628585</v>
      </c>
      <c r="M312" s="7">
        <f t="shared" si="38"/>
        <v>0.39599991304839971</v>
      </c>
      <c r="N312" s="7">
        <f t="shared" si="39"/>
        <v>0.72269978091974141</v>
      </c>
      <c r="O312" s="7">
        <f t="shared" si="40"/>
        <v>0.79540005091134036</v>
      </c>
      <c r="P312" s="34">
        <f t="shared" si="44"/>
        <v>43768</v>
      </c>
    </row>
    <row r="313" spans="2:16" x14ac:dyDescent="0.35">
      <c r="B313" s="32">
        <v>43776</v>
      </c>
      <c r="C313" s="2">
        <v>20848646</v>
      </c>
      <c r="D313" s="2">
        <v>5264283</v>
      </c>
      <c r="E313" s="2">
        <v>2000427</v>
      </c>
      <c r="F313" s="2">
        <v>1489518</v>
      </c>
      <c r="G313" s="4">
        <v>1209191</v>
      </c>
      <c r="H313" s="7">
        <f t="shared" si="36"/>
        <v>5.7998538610133245E-2</v>
      </c>
      <c r="I313" s="10">
        <f t="shared" si="41"/>
        <v>0.1293683727802637</v>
      </c>
      <c r="J313" s="12">
        <f t="shared" si="42"/>
        <v>1.0526296401619062E-2</v>
      </c>
      <c r="K313" s="12">
        <f t="shared" si="43"/>
        <v>0.11760414033937483</v>
      </c>
      <c r="L313" s="7">
        <f t="shared" si="37"/>
        <v>0.25249999448405425</v>
      </c>
      <c r="M313" s="7">
        <f t="shared" si="38"/>
        <v>0.37999989742192813</v>
      </c>
      <c r="N313" s="7">
        <f t="shared" si="39"/>
        <v>0.74460002789404467</v>
      </c>
      <c r="O313" s="7">
        <f t="shared" si="40"/>
        <v>0.81180019308259455</v>
      </c>
      <c r="P313" s="34">
        <f t="shared" si="44"/>
        <v>43769</v>
      </c>
    </row>
    <row r="314" spans="2:16" x14ac:dyDescent="0.35">
      <c r="B314" s="32">
        <v>43777</v>
      </c>
      <c r="C314" s="2">
        <v>21065820</v>
      </c>
      <c r="D314" s="2">
        <v>5108461</v>
      </c>
      <c r="E314" s="2">
        <v>2084252</v>
      </c>
      <c r="F314" s="2">
        <v>1445428</v>
      </c>
      <c r="G314" s="4">
        <v>1232661</v>
      </c>
      <c r="H314" s="7">
        <f t="shared" si="36"/>
        <v>5.8514740940537803E-2</v>
      </c>
      <c r="I314" s="10">
        <f t="shared" si="41"/>
        <v>-3.0024016065268277E-2</v>
      </c>
      <c r="J314" s="12">
        <f t="shared" si="42"/>
        <v>0</v>
      </c>
      <c r="K314" s="12">
        <f t="shared" si="43"/>
        <v>-3.0024016065268277E-2</v>
      </c>
      <c r="L314" s="7">
        <f t="shared" si="37"/>
        <v>0.24249998338540821</v>
      </c>
      <c r="M314" s="7">
        <f t="shared" si="38"/>
        <v>0.40799998277367683</v>
      </c>
      <c r="N314" s="7">
        <f t="shared" si="39"/>
        <v>0.69349963440121443</v>
      </c>
      <c r="O314" s="7">
        <f t="shared" si="40"/>
        <v>0.85280000110693854</v>
      </c>
      <c r="P314" s="34">
        <f t="shared" si="44"/>
        <v>43770</v>
      </c>
    </row>
    <row r="315" spans="2:16" x14ac:dyDescent="0.35">
      <c r="B315" s="32">
        <v>43778</v>
      </c>
      <c r="C315" s="2">
        <v>45787545</v>
      </c>
      <c r="D315" s="2">
        <v>9711538</v>
      </c>
      <c r="E315" s="2">
        <v>3367961</v>
      </c>
      <c r="F315" s="2">
        <v>2290213</v>
      </c>
      <c r="G315" s="4">
        <v>1839957</v>
      </c>
      <c r="H315" s="7">
        <f t="shared" si="36"/>
        <v>4.0184661571176179E-2</v>
      </c>
      <c r="I315" s="10">
        <f t="shared" si="41"/>
        <v>0.26260801898348074</v>
      </c>
      <c r="J315" s="12">
        <f t="shared" si="42"/>
        <v>7.3684197937763818E-2</v>
      </c>
      <c r="K315" s="12">
        <f t="shared" si="43"/>
        <v>0.17595846284092165</v>
      </c>
      <c r="L315" s="7">
        <f t="shared" si="37"/>
        <v>0.2120999935681199</v>
      </c>
      <c r="M315" s="7">
        <f t="shared" si="38"/>
        <v>0.34679996103603777</v>
      </c>
      <c r="N315" s="7">
        <f t="shared" si="39"/>
        <v>0.67999985748053493</v>
      </c>
      <c r="O315" s="7">
        <f t="shared" si="40"/>
        <v>0.80339994576923635</v>
      </c>
      <c r="P315" s="34">
        <f t="shared" si="44"/>
        <v>43771</v>
      </c>
    </row>
    <row r="316" spans="2:16" x14ac:dyDescent="0.35">
      <c r="B316" s="32">
        <v>43779</v>
      </c>
      <c r="C316" s="2">
        <v>47134238</v>
      </c>
      <c r="D316" s="2">
        <v>10096153</v>
      </c>
      <c r="E316" s="2">
        <v>3261057</v>
      </c>
      <c r="F316" s="2">
        <v>2173168</v>
      </c>
      <c r="G316" s="4">
        <v>1627268</v>
      </c>
      <c r="H316" s="7">
        <f t="shared" si="36"/>
        <v>3.4524118115582987E-2</v>
      </c>
      <c r="I316" s="10">
        <f t="shared" si="41"/>
        <v>-1.2684939402672679E-2</v>
      </c>
      <c r="J316" s="12">
        <f t="shared" si="42"/>
        <v>2.9411775625882486E-2</v>
      </c>
      <c r="K316" s="12">
        <f t="shared" si="43"/>
        <v>-4.0893951308222043E-2</v>
      </c>
      <c r="L316" s="7">
        <f t="shared" si="37"/>
        <v>0.21419998346000629</v>
      </c>
      <c r="M316" s="7">
        <f t="shared" si="38"/>
        <v>0.32299995849904412</v>
      </c>
      <c r="N316" s="7">
        <f t="shared" si="39"/>
        <v>0.66639988200144917</v>
      </c>
      <c r="O316" s="7">
        <f t="shared" si="40"/>
        <v>0.74879990870471125</v>
      </c>
      <c r="P316" s="34">
        <f t="shared" si="44"/>
        <v>43772</v>
      </c>
    </row>
    <row r="317" spans="2:16" x14ac:dyDescent="0.35">
      <c r="B317" s="32">
        <v>43780</v>
      </c>
      <c r="C317" s="2">
        <v>21500167</v>
      </c>
      <c r="D317" s="2">
        <v>5482542</v>
      </c>
      <c r="E317" s="2">
        <v>2083366</v>
      </c>
      <c r="F317" s="2">
        <v>1566483</v>
      </c>
      <c r="G317" s="4">
        <v>1245980</v>
      </c>
      <c r="H317" s="7">
        <f t="shared" si="36"/>
        <v>5.79521079999053E-2</v>
      </c>
      <c r="I317" s="10">
        <f t="shared" si="41"/>
        <v>0.16360274375580763</v>
      </c>
      <c r="J317" s="12">
        <f t="shared" si="42"/>
        <v>1.0204109920066262E-2</v>
      </c>
      <c r="K317" s="12">
        <f t="shared" si="43"/>
        <v>0.15184914843385378</v>
      </c>
      <c r="L317" s="7">
        <f t="shared" si="37"/>
        <v>0.25499997279090902</v>
      </c>
      <c r="M317" s="7">
        <f t="shared" si="38"/>
        <v>0.38000000729588573</v>
      </c>
      <c r="N317" s="7">
        <f t="shared" si="39"/>
        <v>0.75190005020721273</v>
      </c>
      <c r="O317" s="7">
        <f t="shared" si="40"/>
        <v>0.79539963089289833</v>
      </c>
      <c r="P317" s="34">
        <f t="shared" si="44"/>
        <v>43773</v>
      </c>
    </row>
    <row r="318" spans="2:16" x14ac:dyDescent="0.35">
      <c r="B318" s="32">
        <v>43781</v>
      </c>
      <c r="C318" s="2">
        <v>20631473</v>
      </c>
      <c r="D318" s="2">
        <v>4899974</v>
      </c>
      <c r="E318" s="2">
        <v>2018789</v>
      </c>
      <c r="F318" s="2">
        <v>1547402</v>
      </c>
      <c r="G318" s="4">
        <v>1230803</v>
      </c>
      <c r="H318" s="7">
        <f t="shared" si="36"/>
        <v>5.9656574205826214E-2</v>
      </c>
      <c r="I318" s="10">
        <f t="shared" si="41"/>
        <v>-2.2583445107012823E-2</v>
      </c>
      <c r="J318" s="12">
        <f t="shared" si="42"/>
        <v>-1.041664768062156E-2</v>
      </c>
      <c r="K318" s="12">
        <f t="shared" si="43"/>
        <v>-1.2294868742359966E-2</v>
      </c>
      <c r="L318" s="7">
        <f t="shared" si="37"/>
        <v>0.23749995940667931</v>
      </c>
      <c r="M318" s="7">
        <f t="shared" si="38"/>
        <v>0.41199994122417793</v>
      </c>
      <c r="N318" s="7">
        <f t="shared" si="39"/>
        <v>0.76650011467270729</v>
      </c>
      <c r="O318" s="7">
        <f t="shared" si="40"/>
        <v>0.79539964404854069</v>
      </c>
      <c r="P318" s="34">
        <f t="shared" si="44"/>
        <v>43774</v>
      </c>
    </row>
    <row r="319" spans="2:16" x14ac:dyDescent="0.35">
      <c r="B319" s="32">
        <v>43782</v>
      </c>
      <c r="C319" s="2">
        <v>21500167</v>
      </c>
      <c r="D319" s="2">
        <v>5643793</v>
      </c>
      <c r="E319" s="2">
        <v>2302667</v>
      </c>
      <c r="F319" s="2">
        <v>1748185</v>
      </c>
      <c r="G319" s="4">
        <v>1361836</v>
      </c>
      <c r="H319" s="7">
        <f t="shared" si="36"/>
        <v>6.3340717306986496E-2</v>
      </c>
      <c r="I319" s="10">
        <f t="shared" si="41"/>
        <v>0.17160385385363863</v>
      </c>
      <c r="J319" s="12">
        <f t="shared" si="42"/>
        <v>0</v>
      </c>
      <c r="K319" s="12">
        <f t="shared" si="43"/>
        <v>0.17160385385363841</v>
      </c>
      <c r="L319" s="7">
        <f t="shared" si="37"/>
        <v>0.26249996104681417</v>
      </c>
      <c r="M319" s="7">
        <f t="shared" si="38"/>
        <v>0.40799990361092264</v>
      </c>
      <c r="N319" s="7">
        <f t="shared" si="39"/>
        <v>0.75920009276200162</v>
      </c>
      <c r="O319" s="7">
        <f t="shared" si="40"/>
        <v>0.77899993421748848</v>
      </c>
      <c r="P319" s="34">
        <f t="shared" si="44"/>
        <v>43775</v>
      </c>
    </row>
    <row r="320" spans="2:16" x14ac:dyDescent="0.35">
      <c r="B320" s="32">
        <v>43783</v>
      </c>
      <c r="C320" s="2">
        <v>20848646</v>
      </c>
      <c r="D320" s="2">
        <v>5160040</v>
      </c>
      <c r="E320" s="2">
        <v>2125936</v>
      </c>
      <c r="F320" s="2">
        <v>1629530</v>
      </c>
      <c r="G320" s="4">
        <v>1349577</v>
      </c>
      <c r="H320" s="7">
        <f t="shared" si="36"/>
        <v>6.4732117375871798E-2</v>
      </c>
      <c r="I320" s="10">
        <f t="shared" si="41"/>
        <v>0.11609911089315084</v>
      </c>
      <c r="J320" s="12">
        <f t="shared" si="42"/>
        <v>0</v>
      </c>
      <c r="K320" s="12">
        <f t="shared" si="43"/>
        <v>0.11609911089315084</v>
      </c>
      <c r="L320" s="7">
        <f t="shared" si="37"/>
        <v>0.24750000551594573</v>
      </c>
      <c r="M320" s="7">
        <f t="shared" si="38"/>
        <v>0.4119999069774653</v>
      </c>
      <c r="N320" s="7">
        <f t="shared" si="39"/>
        <v>0.76650002634133863</v>
      </c>
      <c r="O320" s="7">
        <f t="shared" si="40"/>
        <v>0.82820015587316587</v>
      </c>
      <c r="P320" s="34">
        <f t="shared" si="44"/>
        <v>43776</v>
      </c>
    </row>
    <row r="321" spans="2:16" x14ac:dyDescent="0.35">
      <c r="B321" s="32">
        <v>43784</v>
      </c>
      <c r="C321" s="2">
        <v>21717340</v>
      </c>
      <c r="D321" s="2">
        <v>5212161</v>
      </c>
      <c r="E321" s="2">
        <v>2126561</v>
      </c>
      <c r="F321" s="2">
        <v>1567914</v>
      </c>
      <c r="G321" s="4">
        <v>1324260</v>
      </c>
      <c r="H321" s="7">
        <f t="shared" si="36"/>
        <v>6.0977080986898025E-2</v>
      </c>
      <c r="I321" s="10">
        <f t="shared" si="41"/>
        <v>7.4309968434143725E-2</v>
      </c>
      <c r="J321" s="12">
        <f t="shared" si="42"/>
        <v>3.0927825263863395E-2</v>
      </c>
      <c r="K321" s="12">
        <f t="shared" si="43"/>
        <v>4.2080679274687949E-2</v>
      </c>
      <c r="L321" s="7">
        <f t="shared" si="37"/>
        <v>0.23999997237230711</v>
      </c>
      <c r="M321" s="7">
        <f t="shared" si="38"/>
        <v>0.40799986800100763</v>
      </c>
      <c r="N321" s="7">
        <f t="shared" si="39"/>
        <v>0.73730027024853739</v>
      </c>
      <c r="O321" s="7">
        <f t="shared" si="40"/>
        <v>0.84459989514731038</v>
      </c>
      <c r="P321" s="34">
        <f t="shared" si="44"/>
        <v>43777</v>
      </c>
    </row>
    <row r="322" spans="2:16" x14ac:dyDescent="0.35">
      <c r="B322" s="32">
        <v>43785</v>
      </c>
      <c r="C322" s="2">
        <v>47134238</v>
      </c>
      <c r="D322" s="2">
        <v>9403280</v>
      </c>
      <c r="E322" s="2">
        <v>3037259</v>
      </c>
      <c r="F322" s="2">
        <v>2003376</v>
      </c>
      <c r="G322" s="4">
        <v>1547007</v>
      </c>
      <c r="H322" s="7">
        <f t="shared" si="36"/>
        <v>3.2821300728358017E-2</v>
      </c>
      <c r="I322" s="10">
        <f t="shared" si="41"/>
        <v>-0.15921567732289399</v>
      </c>
      <c r="J322" s="12">
        <f t="shared" si="42"/>
        <v>2.9411775625882486E-2</v>
      </c>
      <c r="K322" s="12">
        <f t="shared" si="43"/>
        <v>-0.18323809520645018</v>
      </c>
      <c r="L322" s="7">
        <f t="shared" si="37"/>
        <v>0.19949998979510394</v>
      </c>
      <c r="M322" s="7">
        <f t="shared" si="38"/>
        <v>0.32299995320781683</v>
      </c>
      <c r="N322" s="7">
        <f t="shared" si="39"/>
        <v>0.65959998801551001</v>
      </c>
      <c r="O322" s="7">
        <f t="shared" si="40"/>
        <v>0.77220002635551188</v>
      </c>
      <c r="P322" s="34">
        <f t="shared" si="44"/>
        <v>43778</v>
      </c>
    </row>
    <row r="323" spans="2:16" x14ac:dyDescent="0.35">
      <c r="B323" s="32">
        <v>43786</v>
      </c>
      <c r="C323" s="2">
        <v>43991955</v>
      </c>
      <c r="D323" s="2">
        <v>9330693</v>
      </c>
      <c r="E323" s="2">
        <v>1268974</v>
      </c>
      <c r="F323" s="2">
        <v>906047</v>
      </c>
      <c r="G323" s="4">
        <v>699650</v>
      </c>
      <c r="H323" s="7">
        <f t="shared" si="36"/>
        <v>1.5904044273549561E-2</v>
      </c>
      <c r="I323" s="10">
        <f t="shared" si="41"/>
        <v>-0.57004623700582813</v>
      </c>
      <c r="J323" s="12">
        <f t="shared" si="42"/>
        <v>-6.6666676567466721E-2</v>
      </c>
      <c r="K323" s="12">
        <f t="shared" si="43"/>
        <v>-0.53933524904808428</v>
      </c>
      <c r="L323" s="7">
        <f t="shared" si="37"/>
        <v>0.2120999850995483</v>
      </c>
      <c r="M323" s="7">
        <f t="shared" si="38"/>
        <v>0.13599997342105244</v>
      </c>
      <c r="N323" s="7">
        <f t="shared" si="39"/>
        <v>0.71399965641534024</v>
      </c>
      <c r="O323" s="7">
        <f t="shared" si="40"/>
        <v>0.77220055913214214</v>
      </c>
      <c r="P323" s="34">
        <f t="shared" si="44"/>
        <v>43779</v>
      </c>
    </row>
    <row r="324" spans="2:16" x14ac:dyDescent="0.35">
      <c r="B324" s="32">
        <v>43787</v>
      </c>
      <c r="C324" s="2">
        <v>22803207</v>
      </c>
      <c r="D324" s="2">
        <v>5985841</v>
      </c>
      <c r="E324" s="2">
        <v>2298563</v>
      </c>
      <c r="F324" s="2">
        <v>1761848</v>
      </c>
      <c r="G324" s="4">
        <v>1459163</v>
      </c>
      <c r="H324" s="7">
        <f t="shared" ref="H324:H368" si="45">$G324/$C324</f>
        <v>6.3989376581986918E-2</v>
      </c>
      <c r="I324" s="10">
        <f t="shared" si="41"/>
        <v>0.17109664681616077</v>
      </c>
      <c r="J324" s="12">
        <f t="shared" si="42"/>
        <v>6.0606040874008116E-2</v>
      </c>
      <c r="K324" s="12">
        <f t="shared" si="43"/>
        <v>0.10417685896933171</v>
      </c>
      <c r="L324" s="7">
        <f t="shared" ref="L324:L368" si="46">$D324/$C324</f>
        <v>0.26249996327270986</v>
      </c>
      <c r="M324" s="7">
        <f t="shared" ref="M324:M368" si="47">$E324/$D324</f>
        <v>0.38400000935541057</v>
      </c>
      <c r="N324" s="7">
        <f t="shared" ref="N324:N368" si="48">$F324/$E324</f>
        <v>0.76649976528813868</v>
      </c>
      <c r="O324" s="7">
        <f t="shared" ref="O324:O368" si="49">$G324/$F324</f>
        <v>0.8282002760737589</v>
      </c>
      <c r="P324" s="34">
        <f t="shared" si="44"/>
        <v>43780</v>
      </c>
    </row>
    <row r="325" spans="2:16" x14ac:dyDescent="0.35">
      <c r="B325" s="32">
        <v>43788</v>
      </c>
      <c r="C325" s="2">
        <v>21282993</v>
      </c>
      <c r="D325" s="2">
        <v>5373955</v>
      </c>
      <c r="E325" s="2">
        <v>2149582</v>
      </c>
      <c r="F325" s="2">
        <v>1537811</v>
      </c>
      <c r="G325" s="4">
        <v>1197954</v>
      </c>
      <c r="H325" s="7">
        <f t="shared" si="45"/>
        <v>5.6286914157233428E-2</v>
      </c>
      <c r="I325" s="10">
        <f t="shared" si="41"/>
        <v>-2.6689080218361472E-2</v>
      </c>
      <c r="J325" s="12">
        <f t="shared" si="42"/>
        <v>3.1578937674493712E-2</v>
      </c>
      <c r="K325" s="12">
        <f t="shared" si="43"/>
        <v>-5.6484303590193408E-2</v>
      </c>
      <c r="L325" s="7">
        <f t="shared" si="46"/>
        <v>0.25249996558284826</v>
      </c>
      <c r="M325" s="7">
        <f t="shared" si="47"/>
        <v>0.4</v>
      </c>
      <c r="N325" s="7">
        <f t="shared" si="48"/>
        <v>0.71540001730569014</v>
      </c>
      <c r="O325" s="7">
        <f t="shared" si="49"/>
        <v>0.778999499938549</v>
      </c>
      <c r="P325" s="34">
        <f t="shared" si="44"/>
        <v>43781</v>
      </c>
    </row>
    <row r="326" spans="2:16" x14ac:dyDescent="0.35">
      <c r="B326" s="32">
        <v>43789</v>
      </c>
      <c r="C326" s="2">
        <v>22368860</v>
      </c>
      <c r="D326" s="2">
        <v>5648137</v>
      </c>
      <c r="E326" s="2">
        <v>2281847</v>
      </c>
      <c r="F326" s="2">
        <v>1649091</v>
      </c>
      <c r="G326" s="4">
        <v>1338732</v>
      </c>
      <c r="H326" s="7">
        <f t="shared" si="45"/>
        <v>5.9848020864719971E-2</v>
      </c>
      <c r="I326" s="10">
        <f t="shared" si="41"/>
        <v>-1.6965332095788321E-2</v>
      </c>
      <c r="J326" s="12">
        <f t="shared" si="42"/>
        <v>4.0404011745583279E-2</v>
      </c>
      <c r="K326" s="12">
        <f t="shared" si="43"/>
        <v>-5.5141409677109565E-2</v>
      </c>
      <c r="L326" s="7">
        <f t="shared" si="46"/>
        <v>0.25249999329424921</v>
      </c>
      <c r="M326" s="7">
        <f t="shared" si="47"/>
        <v>0.40399993838676362</v>
      </c>
      <c r="N326" s="7">
        <f t="shared" si="48"/>
        <v>0.72270007585959972</v>
      </c>
      <c r="O326" s="7">
        <f t="shared" si="49"/>
        <v>0.81179995524807302</v>
      </c>
      <c r="P326" s="34">
        <f t="shared" si="44"/>
        <v>43782</v>
      </c>
    </row>
    <row r="327" spans="2:16" x14ac:dyDescent="0.35">
      <c r="B327" s="32">
        <v>43790</v>
      </c>
      <c r="C327" s="2">
        <v>21282993</v>
      </c>
      <c r="D327" s="2">
        <v>5054710</v>
      </c>
      <c r="E327" s="2">
        <v>2102759</v>
      </c>
      <c r="F327" s="2">
        <v>1550364</v>
      </c>
      <c r="G327" s="4">
        <v>1220447</v>
      </c>
      <c r="H327" s="7">
        <f t="shared" si="45"/>
        <v>5.7343767392114449E-2</v>
      </c>
      <c r="I327" s="10">
        <f t="shared" si="41"/>
        <v>-9.5681832159261737E-2</v>
      </c>
      <c r="J327" s="12">
        <f t="shared" si="42"/>
        <v>2.0833343325988629E-2</v>
      </c>
      <c r="K327" s="12">
        <f t="shared" si="43"/>
        <v>-0.11413731364380297</v>
      </c>
      <c r="L327" s="7">
        <f t="shared" si="46"/>
        <v>0.2374999606493316</v>
      </c>
      <c r="M327" s="7">
        <f t="shared" si="47"/>
        <v>0.41599992877929692</v>
      </c>
      <c r="N327" s="7">
        <f t="shared" si="48"/>
        <v>0.73729989979831256</v>
      </c>
      <c r="O327" s="7">
        <f t="shared" si="49"/>
        <v>0.78720029618850795</v>
      </c>
      <c r="P327" s="34">
        <f t="shared" si="44"/>
        <v>43783</v>
      </c>
    </row>
    <row r="328" spans="2:16" x14ac:dyDescent="0.35">
      <c r="B328" s="32">
        <v>43791</v>
      </c>
      <c r="C328" s="2">
        <v>22803207</v>
      </c>
      <c r="D328" s="2">
        <v>5529777</v>
      </c>
      <c r="E328" s="2">
        <v>2300387</v>
      </c>
      <c r="F328" s="2">
        <v>1763247</v>
      </c>
      <c r="G328" s="4">
        <v>1518155</v>
      </c>
      <c r="H328" s="7">
        <f t="shared" si="45"/>
        <v>6.6576381120427491E-2</v>
      </c>
      <c r="I328" s="10">
        <f t="shared" si="41"/>
        <v>0.14641762191714625</v>
      </c>
      <c r="J328" s="12">
        <f t="shared" si="42"/>
        <v>5.0000000000000044E-2</v>
      </c>
      <c r="K328" s="12">
        <f t="shared" si="43"/>
        <v>9.1826306587758255E-2</v>
      </c>
      <c r="L328" s="7">
        <f t="shared" si="46"/>
        <v>0.24249996941219715</v>
      </c>
      <c r="M328" s="7">
        <f t="shared" si="47"/>
        <v>0.41599995804532441</v>
      </c>
      <c r="N328" s="7">
        <f t="shared" si="48"/>
        <v>0.76650015845159969</v>
      </c>
      <c r="O328" s="7">
        <f t="shared" si="49"/>
        <v>0.86099962172060973</v>
      </c>
      <c r="P328" s="34">
        <f t="shared" si="44"/>
        <v>43784</v>
      </c>
    </row>
    <row r="329" spans="2:16" x14ac:dyDescent="0.35">
      <c r="B329" s="32">
        <v>43792</v>
      </c>
      <c r="C329" s="2">
        <v>45787545</v>
      </c>
      <c r="D329" s="2">
        <v>9519230</v>
      </c>
      <c r="E329" s="2">
        <v>3268903</v>
      </c>
      <c r="F329" s="2">
        <v>2133940</v>
      </c>
      <c r="G329" s="4">
        <v>1631184</v>
      </c>
      <c r="H329" s="7">
        <f t="shared" si="45"/>
        <v>3.5625059172751015E-2</v>
      </c>
      <c r="I329" s="10">
        <f t="shared" si="41"/>
        <v>5.4412811318888643E-2</v>
      </c>
      <c r="J329" s="12">
        <f t="shared" si="42"/>
        <v>-2.8571438876342947E-2</v>
      </c>
      <c r="K329" s="12">
        <f t="shared" si="43"/>
        <v>8.5424964342455612E-2</v>
      </c>
      <c r="L329" s="7">
        <f t="shared" si="46"/>
        <v>0.20789998677587979</v>
      </c>
      <c r="M329" s="7">
        <f t="shared" si="47"/>
        <v>0.34339993886060111</v>
      </c>
      <c r="N329" s="7">
        <f t="shared" si="48"/>
        <v>0.65280003719902369</v>
      </c>
      <c r="O329" s="7">
        <f t="shared" si="49"/>
        <v>0.76440012371481858</v>
      </c>
      <c r="P329" s="34">
        <f t="shared" si="44"/>
        <v>43785</v>
      </c>
    </row>
    <row r="330" spans="2:16" x14ac:dyDescent="0.35">
      <c r="B330" s="32">
        <v>43793</v>
      </c>
      <c r="C330" s="2">
        <v>46236443</v>
      </c>
      <c r="D330" s="2">
        <v>9709653</v>
      </c>
      <c r="E330" s="2">
        <v>3301282</v>
      </c>
      <c r="F330" s="2">
        <v>2177525</v>
      </c>
      <c r="G330" s="4">
        <v>1647515</v>
      </c>
      <c r="H330" s="7">
        <f t="shared" si="45"/>
        <v>3.5632390666384087E-2</v>
      </c>
      <c r="I330" s="10">
        <f t="shared" si="41"/>
        <v>1.3547702422639891</v>
      </c>
      <c r="J330" s="12">
        <f t="shared" si="42"/>
        <v>5.1020419528979843E-2</v>
      </c>
      <c r="K330" s="12">
        <f t="shared" si="43"/>
        <v>1.2404609829743283</v>
      </c>
      <c r="L330" s="7">
        <f t="shared" si="46"/>
        <v>0.20999999935116115</v>
      </c>
      <c r="M330" s="7">
        <f t="shared" si="47"/>
        <v>0.33999999794019414</v>
      </c>
      <c r="N330" s="7">
        <f t="shared" si="48"/>
        <v>0.65959981607145346</v>
      </c>
      <c r="O330" s="7">
        <f t="shared" si="49"/>
        <v>0.75659980941665428</v>
      </c>
      <c r="P330" s="34">
        <f t="shared" si="44"/>
        <v>43786</v>
      </c>
    </row>
    <row r="331" spans="2:16" x14ac:dyDescent="0.35">
      <c r="B331" s="32">
        <v>43794</v>
      </c>
      <c r="C331" s="2">
        <v>22151687</v>
      </c>
      <c r="D331" s="2">
        <v>5593301</v>
      </c>
      <c r="E331" s="2">
        <v>2237320</v>
      </c>
      <c r="F331" s="2">
        <v>1698573</v>
      </c>
      <c r="G331" s="4">
        <v>1364973</v>
      </c>
      <c r="H331" s="7">
        <f t="shared" si="45"/>
        <v>6.1619370118402267E-2</v>
      </c>
      <c r="I331" s="10">
        <f t="shared" ref="I331:I368" si="50">$G331/VLOOKUP($B331-7,$B$3:$G$368,6,FALSE)-1</f>
        <v>-6.4550704753341459E-2</v>
      </c>
      <c r="J331" s="12">
        <f t="shared" ref="J331:J368" si="51">$C331/VLOOKUP($B331-7,$B$3:$G$368,2,FALSE)-1</f>
        <v>-2.8571419800732412E-2</v>
      </c>
      <c r="K331" s="12">
        <f t="shared" ref="K331:K368" si="52">$H331/VLOOKUP($B331-7,$B$3:$H$368,7,FALSE)-1</f>
        <v>-3.7037498881522302E-2</v>
      </c>
      <c r="L331" s="7">
        <f t="shared" si="46"/>
        <v>0.2525000014671569</v>
      </c>
      <c r="M331" s="7">
        <f t="shared" si="47"/>
        <v>0.39999992848587979</v>
      </c>
      <c r="N331" s="7">
        <f t="shared" si="48"/>
        <v>0.75919984624461412</v>
      </c>
      <c r="O331" s="7">
        <f t="shared" si="49"/>
        <v>0.80359984528189254</v>
      </c>
      <c r="P331" s="34">
        <f t="shared" ref="P331:P368" si="53">B331-7</f>
        <v>43787</v>
      </c>
    </row>
    <row r="332" spans="2:16" x14ac:dyDescent="0.35">
      <c r="B332" s="32">
        <v>43795</v>
      </c>
      <c r="C332" s="2">
        <v>21065820</v>
      </c>
      <c r="D332" s="2">
        <v>5424448</v>
      </c>
      <c r="E332" s="2">
        <v>2191477</v>
      </c>
      <c r="F332" s="2">
        <v>1519789</v>
      </c>
      <c r="G332" s="4">
        <v>1258689</v>
      </c>
      <c r="H332" s="7">
        <f t="shared" si="45"/>
        <v>5.97502969264904E-2</v>
      </c>
      <c r="I332" s="10">
        <f t="shared" si="50"/>
        <v>5.0698941695590971E-2</v>
      </c>
      <c r="J332" s="12">
        <f t="shared" si="51"/>
        <v>-1.0204062934193514E-2</v>
      </c>
      <c r="K332" s="12">
        <f t="shared" si="52"/>
        <v>6.1530869494502038E-2</v>
      </c>
      <c r="L332" s="7">
        <f t="shared" si="46"/>
        <v>0.25749996914432954</v>
      </c>
      <c r="M332" s="7">
        <f t="shared" si="47"/>
        <v>0.40400000147480442</v>
      </c>
      <c r="N332" s="7">
        <f t="shared" si="48"/>
        <v>0.69349986333418057</v>
      </c>
      <c r="O332" s="7">
        <f t="shared" si="49"/>
        <v>0.82819983563507826</v>
      </c>
      <c r="P332" s="34">
        <f t="shared" si="53"/>
        <v>43788</v>
      </c>
    </row>
    <row r="333" spans="2:16" x14ac:dyDescent="0.35">
      <c r="B333" s="32">
        <v>43796</v>
      </c>
      <c r="C333" s="2">
        <v>22803207</v>
      </c>
      <c r="D333" s="2">
        <v>5985841</v>
      </c>
      <c r="E333" s="2">
        <v>2442223</v>
      </c>
      <c r="F333" s="2">
        <v>1729338</v>
      </c>
      <c r="G333" s="4">
        <v>1347154</v>
      </c>
      <c r="H333" s="7">
        <f t="shared" si="45"/>
        <v>5.9077392052793276E-2</v>
      </c>
      <c r="I333" s="10">
        <f t="shared" si="50"/>
        <v>6.2910276291296974E-3</v>
      </c>
      <c r="J333" s="12">
        <f t="shared" si="51"/>
        <v>1.9417484842767951E-2</v>
      </c>
      <c r="K333" s="12">
        <f t="shared" si="52"/>
        <v>-1.2876429342059903E-2</v>
      </c>
      <c r="L333" s="7">
        <f t="shared" si="46"/>
        <v>0.26249996327270986</v>
      </c>
      <c r="M333" s="7">
        <f t="shared" si="47"/>
        <v>0.40799997861620446</v>
      </c>
      <c r="N333" s="7">
        <f t="shared" si="48"/>
        <v>0.70809995647408119</v>
      </c>
      <c r="O333" s="7">
        <f t="shared" si="49"/>
        <v>0.77899982536670098</v>
      </c>
      <c r="P333" s="34">
        <f t="shared" si="53"/>
        <v>43789</v>
      </c>
    </row>
    <row r="334" spans="2:16" x14ac:dyDescent="0.35">
      <c r="B334" s="32">
        <v>43797</v>
      </c>
      <c r="C334" s="2">
        <v>22803207</v>
      </c>
      <c r="D334" s="2">
        <v>5472769</v>
      </c>
      <c r="E334" s="2">
        <v>2123434</v>
      </c>
      <c r="F334" s="2">
        <v>1519105</v>
      </c>
      <c r="G334" s="4">
        <v>1295492</v>
      </c>
      <c r="H334" s="7">
        <f t="shared" si="45"/>
        <v>5.6811833528503247E-2</v>
      </c>
      <c r="I334" s="10">
        <f t="shared" si="50"/>
        <v>6.1489765635050153E-2</v>
      </c>
      <c r="J334" s="12">
        <f t="shared" si="51"/>
        <v>7.1428581496972621E-2</v>
      </c>
      <c r="K334" s="12">
        <f t="shared" si="52"/>
        <v>-9.2762280506242245E-3</v>
      </c>
      <c r="L334" s="7">
        <f t="shared" si="46"/>
        <v>0.23999997017963307</v>
      </c>
      <c r="M334" s="7">
        <f t="shared" si="47"/>
        <v>0.38799993202709632</v>
      </c>
      <c r="N334" s="7">
        <f t="shared" si="48"/>
        <v>0.71540014900392479</v>
      </c>
      <c r="O334" s="7">
        <f t="shared" si="49"/>
        <v>0.8527995102379361</v>
      </c>
      <c r="P334" s="34">
        <f t="shared" si="53"/>
        <v>43790</v>
      </c>
    </row>
    <row r="335" spans="2:16" x14ac:dyDescent="0.35">
      <c r="B335" s="32">
        <v>43798</v>
      </c>
      <c r="C335" s="2">
        <v>21717340</v>
      </c>
      <c r="D335" s="2">
        <v>5537921</v>
      </c>
      <c r="E335" s="2">
        <v>2170865</v>
      </c>
      <c r="F335" s="2">
        <v>1584731</v>
      </c>
      <c r="G335" s="4">
        <v>1364454</v>
      </c>
      <c r="H335" s="7">
        <f t="shared" si="45"/>
        <v>6.2827860133883806E-2</v>
      </c>
      <c r="I335" s="10">
        <f t="shared" si="50"/>
        <v>-0.1012419680467409</v>
      </c>
      <c r="J335" s="12">
        <f t="shared" si="51"/>
        <v>-4.7619047619047672E-2</v>
      </c>
      <c r="K335" s="12">
        <f t="shared" si="52"/>
        <v>-5.6304066449077927E-2</v>
      </c>
      <c r="L335" s="7">
        <f t="shared" si="46"/>
        <v>0.25499996776769163</v>
      </c>
      <c r="M335" s="7">
        <f t="shared" si="47"/>
        <v>0.39199999422165827</v>
      </c>
      <c r="N335" s="7">
        <f t="shared" si="48"/>
        <v>0.72999979270935778</v>
      </c>
      <c r="O335" s="7">
        <f t="shared" si="49"/>
        <v>0.86100038429234993</v>
      </c>
      <c r="P335" s="34">
        <f t="shared" si="53"/>
        <v>43791</v>
      </c>
    </row>
    <row r="336" spans="2:16" x14ac:dyDescent="0.35">
      <c r="B336" s="32">
        <v>43799</v>
      </c>
      <c r="C336" s="2">
        <v>47134238</v>
      </c>
      <c r="D336" s="2">
        <v>10195135</v>
      </c>
      <c r="E336" s="2">
        <v>3327692</v>
      </c>
      <c r="F336" s="2">
        <v>2308087</v>
      </c>
      <c r="G336" s="4">
        <v>1728295</v>
      </c>
      <c r="H336" s="7">
        <f t="shared" si="45"/>
        <v>3.6667506961712205E-2</v>
      </c>
      <c r="I336" s="10">
        <f t="shared" si="50"/>
        <v>5.9534056243808253E-2</v>
      </c>
      <c r="J336" s="12">
        <f t="shared" si="51"/>
        <v>2.9411775625882486E-2</v>
      </c>
      <c r="K336" s="12">
        <f t="shared" si="52"/>
        <v>2.9261643718434538E-2</v>
      </c>
      <c r="L336" s="7">
        <f t="shared" si="46"/>
        <v>0.21629998558584951</v>
      </c>
      <c r="M336" s="7">
        <f t="shared" si="47"/>
        <v>0.32639999372249606</v>
      </c>
      <c r="N336" s="7">
        <f t="shared" si="48"/>
        <v>0.69359994855293094</v>
      </c>
      <c r="O336" s="7">
        <f t="shared" si="49"/>
        <v>0.74879976361376321</v>
      </c>
      <c r="P336" s="34">
        <f t="shared" si="53"/>
        <v>43792</v>
      </c>
    </row>
    <row r="337" spans="2:16" x14ac:dyDescent="0.35">
      <c r="B337" s="32">
        <v>43800</v>
      </c>
      <c r="C337" s="2">
        <v>46685340</v>
      </c>
      <c r="D337" s="2">
        <v>10196078</v>
      </c>
      <c r="E337" s="2">
        <v>3501333</v>
      </c>
      <c r="F337" s="2">
        <v>2452333</v>
      </c>
      <c r="G337" s="4">
        <v>1989333</v>
      </c>
      <c r="H337" s="7">
        <f t="shared" si="45"/>
        <v>4.2611513592918031E-2</v>
      </c>
      <c r="I337" s="10">
        <f t="shared" si="50"/>
        <v>0.20747489400703478</v>
      </c>
      <c r="J337" s="12">
        <f t="shared" si="51"/>
        <v>9.708726945106827E-3</v>
      </c>
      <c r="K337" s="12">
        <f t="shared" si="52"/>
        <v>0.19586457141979285</v>
      </c>
      <c r="L337" s="7">
        <f t="shared" si="46"/>
        <v>0.2183999945164799</v>
      </c>
      <c r="M337" s="7">
        <f t="shared" si="47"/>
        <v>0.34339998183615306</v>
      </c>
      <c r="N337" s="7">
        <f t="shared" si="48"/>
        <v>0.7003998191545906</v>
      </c>
      <c r="O337" s="7">
        <f t="shared" si="49"/>
        <v>0.81120019181734293</v>
      </c>
      <c r="P337" s="34">
        <f t="shared" si="53"/>
        <v>43793</v>
      </c>
    </row>
    <row r="338" spans="2:16" x14ac:dyDescent="0.35">
      <c r="B338" s="32">
        <v>43801</v>
      </c>
      <c r="C338" s="2">
        <v>21500167</v>
      </c>
      <c r="D338" s="2">
        <v>5643793</v>
      </c>
      <c r="E338" s="2">
        <v>2212367</v>
      </c>
      <c r="F338" s="2">
        <v>1582727</v>
      </c>
      <c r="G338" s="4">
        <v>1310814</v>
      </c>
      <c r="H338" s="7">
        <f t="shared" si="45"/>
        <v>6.0967619460816282E-2</v>
      </c>
      <c r="I338" s="10">
        <f t="shared" si="50"/>
        <v>-3.9677707910705906E-2</v>
      </c>
      <c r="J338" s="12">
        <f t="shared" si="51"/>
        <v>-2.9411755411675844E-2</v>
      </c>
      <c r="K338" s="12">
        <f t="shared" si="52"/>
        <v>-1.0577041867413484E-2</v>
      </c>
      <c r="L338" s="7">
        <f t="shared" si="46"/>
        <v>0.26249996104681417</v>
      </c>
      <c r="M338" s="7">
        <f t="shared" si="47"/>
        <v>0.39200002551475577</v>
      </c>
      <c r="N338" s="7">
        <f t="shared" si="48"/>
        <v>0.71539984098479137</v>
      </c>
      <c r="O338" s="7">
        <f t="shared" si="49"/>
        <v>0.82819968320499993</v>
      </c>
      <c r="P338" s="34">
        <f t="shared" si="53"/>
        <v>43794</v>
      </c>
    </row>
    <row r="339" spans="2:16" x14ac:dyDescent="0.35">
      <c r="B339" s="32">
        <v>43802</v>
      </c>
      <c r="C339" s="2">
        <v>20848646</v>
      </c>
      <c r="D339" s="2">
        <v>5420648</v>
      </c>
      <c r="E339" s="2">
        <v>2254989</v>
      </c>
      <c r="F339" s="2">
        <v>1580296</v>
      </c>
      <c r="G339" s="4">
        <v>1282884</v>
      </c>
      <c r="H339" s="7">
        <f t="shared" si="45"/>
        <v>6.1533204602351635E-2</v>
      </c>
      <c r="I339" s="10">
        <f t="shared" si="50"/>
        <v>1.9222381382533626E-2</v>
      </c>
      <c r="J339" s="12">
        <f t="shared" si="51"/>
        <v>-1.030930673479602E-2</v>
      </c>
      <c r="K339" s="12">
        <f t="shared" si="52"/>
        <v>2.9839310724341761E-2</v>
      </c>
      <c r="L339" s="7">
        <f t="shared" si="46"/>
        <v>0.2600000019185898</v>
      </c>
      <c r="M339" s="7">
        <f t="shared" si="47"/>
        <v>0.41599989521547975</v>
      </c>
      <c r="N339" s="7">
        <f t="shared" si="48"/>
        <v>0.7007998708641151</v>
      </c>
      <c r="O339" s="7">
        <f t="shared" si="49"/>
        <v>0.81179981471825535</v>
      </c>
      <c r="P339" s="34">
        <f t="shared" si="53"/>
        <v>43795</v>
      </c>
    </row>
    <row r="340" spans="2:16" x14ac:dyDescent="0.35">
      <c r="B340" s="32">
        <v>43803</v>
      </c>
      <c r="C340" s="2">
        <v>22368860</v>
      </c>
      <c r="D340" s="2">
        <v>5759981</v>
      </c>
      <c r="E340" s="2">
        <v>2280952</v>
      </c>
      <c r="F340" s="2">
        <v>1581840</v>
      </c>
      <c r="G340" s="4">
        <v>1336022</v>
      </c>
      <c r="H340" s="7">
        <f t="shared" si="45"/>
        <v>5.9726870300945152E-2</v>
      </c>
      <c r="I340" s="10">
        <f t="shared" si="50"/>
        <v>-8.263346284092199E-3</v>
      </c>
      <c r="J340" s="12">
        <f t="shared" si="51"/>
        <v>-1.9047627818315149E-2</v>
      </c>
      <c r="K340" s="12">
        <f t="shared" si="52"/>
        <v>1.0993685157453914E-2</v>
      </c>
      <c r="L340" s="7">
        <f t="shared" si="46"/>
        <v>0.2574999798827477</v>
      </c>
      <c r="M340" s="7">
        <f t="shared" si="47"/>
        <v>0.3959999173608385</v>
      </c>
      <c r="N340" s="7">
        <f t="shared" si="48"/>
        <v>0.69349990705635189</v>
      </c>
      <c r="O340" s="7">
        <f t="shared" si="49"/>
        <v>0.84459995954078793</v>
      </c>
      <c r="P340" s="34">
        <f t="shared" si="53"/>
        <v>43796</v>
      </c>
    </row>
    <row r="341" spans="2:16" x14ac:dyDescent="0.35">
      <c r="B341" s="32">
        <v>43804</v>
      </c>
      <c r="C341" s="2">
        <v>22586034</v>
      </c>
      <c r="D341" s="2">
        <v>5815903</v>
      </c>
      <c r="E341" s="2">
        <v>2419415</v>
      </c>
      <c r="F341" s="2">
        <v>1783835</v>
      </c>
      <c r="G341" s="4">
        <v>1418862</v>
      </c>
      <c r="H341" s="7">
        <f t="shared" si="45"/>
        <v>6.2820325162000548E-2</v>
      </c>
      <c r="I341" s="10">
        <f t="shared" si="50"/>
        <v>9.5230229133024258E-2</v>
      </c>
      <c r="J341" s="12">
        <f t="shared" si="51"/>
        <v>-9.5237919824172623E-3</v>
      </c>
      <c r="K341" s="12">
        <f t="shared" si="52"/>
        <v>0.10576126944543618</v>
      </c>
      <c r="L341" s="7">
        <f t="shared" si="46"/>
        <v>0.25749996657226321</v>
      </c>
      <c r="M341" s="7">
        <f t="shared" si="47"/>
        <v>0.41599988858136044</v>
      </c>
      <c r="N341" s="7">
        <f t="shared" si="48"/>
        <v>0.73730013247003923</v>
      </c>
      <c r="O341" s="7">
        <f t="shared" si="49"/>
        <v>0.79539979874820266</v>
      </c>
      <c r="P341" s="34">
        <f t="shared" si="53"/>
        <v>43797</v>
      </c>
    </row>
    <row r="342" spans="2:16" x14ac:dyDescent="0.35">
      <c r="B342" s="32">
        <v>43805</v>
      </c>
      <c r="C342" s="2">
        <v>21065820</v>
      </c>
      <c r="D342" s="2">
        <v>5108461</v>
      </c>
      <c r="E342" s="2">
        <v>2125119</v>
      </c>
      <c r="F342" s="2">
        <v>1582364</v>
      </c>
      <c r="G342" s="4">
        <v>1336464</v>
      </c>
      <c r="H342" s="7">
        <f t="shared" si="45"/>
        <v>6.3442296573311643E-2</v>
      </c>
      <c r="I342" s="10">
        <f t="shared" si="50"/>
        <v>-2.0513699985488687E-2</v>
      </c>
      <c r="J342" s="12">
        <f t="shared" si="51"/>
        <v>-2.9999990790768982E-2</v>
      </c>
      <c r="K342" s="12">
        <f t="shared" si="52"/>
        <v>9.7796811497079528E-3</v>
      </c>
      <c r="L342" s="7">
        <f t="shared" si="46"/>
        <v>0.24249998338540821</v>
      </c>
      <c r="M342" s="7">
        <f t="shared" si="47"/>
        <v>0.41599984809515039</v>
      </c>
      <c r="N342" s="7">
        <f t="shared" si="48"/>
        <v>0.74460018474259559</v>
      </c>
      <c r="O342" s="7">
        <f t="shared" si="49"/>
        <v>0.8445995990808689</v>
      </c>
      <c r="P342" s="34">
        <f t="shared" si="53"/>
        <v>43798</v>
      </c>
    </row>
    <row r="343" spans="2:16" x14ac:dyDescent="0.35">
      <c r="B343" s="32">
        <v>43806</v>
      </c>
      <c r="C343" s="2">
        <v>43991955</v>
      </c>
      <c r="D343" s="2">
        <v>9145927</v>
      </c>
      <c r="E343" s="2">
        <v>3140711</v>
      </c>
      <c r="F343" s="2">
        <v>2157040</v>
      </c>
      <c r="G343" s="4">
        <v>1665666</v>
      </c>
      <c r="H343" s="7">
        <f t="shared" si="45"/>
        <v>3.7862968354100197E-2</v>
      </c>
      <c r="I343" s="10">
        <f t="shared" si="50"/>
        <v>-3.623744788939387E-2</v>
      </c>
      <c r="J343" s="12">
        <f t="shared" si="51"/>
        <v>-6.6666676567466721E-2</v>
      </c>
      <c r="K343" s="12">
        <f t="shared" si="52"/>
        <v>3.2602745358070839E-2</v>
      </c>
      <c r="L343" s="7">
        <f t="shared" si="46"/>
        <v>0.20789998989587982</v>
      </c>
      <c r="M343" s="7">
        <f t="shared" si="47"/>
        <v>0.34339996372155607</v>
      </c>
      <c r="N343" s="7">
        <f t="shared" si="48"/>
        <v>0.68679989976791878</v>
      </c>
      <c r="O343" s="7">
        <f t="shared" si="49"/>
        <v>0.77219986648369987</v>
      </c>
      <c r="P343" s="34">
        <f t="shared" si="53"/>
        <v>43799</v>
      </c>
    </row>
    <row r="344" spans="2:16" x14ac:dyDescent="0.35">
      <c r="B344" s="32">
        <v>43807</v>
      </c>
      <c r="C344" s="2">
        <v>43991955</v>
      </c>
      <c r="D344" s="2">
        <v>9238310</v>
      </c>
      <c r="E344" s="2">
        <v>3078205</v>
      </c>
      <c r="F344" s="2">
        <v>2093179</v>
      </c>
      <c r="G344" s="4">
        <v>1632680</v>
      </c>
      <c r="H344" s="7">
        <f t="shared" si="45"/>
        <v>3.711314943834617E-2</v>
      </c>
      <c r="I344" s="10">
        <f t="shared" si="50"/>
        <v>-0.17928270430340221</v>
      </c>
      <c r="J344" s="12">
        <f t="shared" si="51"/>
        <v>-5.7692307692307709E-2</v>
      </c>
      <c r="K344" s="12">
        <f t="shared" si="52"/>
        <v>-0.12903470660769212</v>
      </c>
      <c r="L344" s="7">
        <f t="shared" si="46"/>
        <v>0.20999998749771406</v>
      </c>
      <c r="M344" s="7">
        <f t="shared" si="47"/>
        <v>0.33320001169044988</v>
      </c>
      <c r="N344" s="7">
        <f t="shared" si="48"/>
        <v>0.67999987005413864</v>
      </c>
      <c r="O344" s="7">
        <f t="shared" si="49"/>
        <v>0.78000018154204676</v>
      </c>
      <c r="P344" s="34">
        <f t="shared" si="53"/>
        <v>43800</v>
      </c>
    </row>
    <row r="345" spans="2:16" x14ac:dyDescent="0.35">
      <c r="B345" s="32">
        <v>43808</v>
      </c>
      <c r="C345" s="2">
        <v>22586034</v>
      </c>
      <c r="D345" s="2">
        <v>5533578</v>
      </c>
      <c r="E345" s="2">
        <v>2257699</v>
      </c>
      <c r="F345" s="2">
        <v>1582196</v>
      </c>
      <c r="G345" s="4">
        <v>1245504</v>
      </c>
      <c r="H345" s="7">
        <f t="shared" si="45"/>
        <v>5.5144874040302959E-2</v>
      </c>
      <c r="I345" s="10">
        <f t="shared" si="50"/>
        <v>-4.9824002490055808E-2</v>
      </c>
      <c r="J345" s="12">
        <f t="shared" si="51"/>
        <v>5.0505049565428894E-2</v>
      </c>
      <c r="K345" s="12">
        <f t="shared" si="52"/>
        <v>-9.5505540022857272E-2</v>
      </c>
      <c r="L345" s="7">
        <f t="shared" si="46"/>
        <v>0.24499998538920112</v>
      </c>
      <c r="M345" s="7">
        <f t="shared" si="47"/>
        <v>0.40799985109092163</v>
      </c>
      <c r="N345" s="7">
        <f t="shared" si="48"/>
        <v>0.70080023953591686</v>
      </c>
      <c r="O345" s="7">
        <f t="shared" si="49"/>
        <v>0.78719956313882733</v>
      </c>
      <c r="P345" s="34">
        <f t="shared" si="53"/>
        <v>43801</v>
      </c>
    </row>
    <row r="346" spans="2:16" x14ac:dyDescent="0.35">
      <c r="B346" s="32">
        <v>43809</v>
      </c>
      <c r="C346" s="2">
        <v>21500167</v>
      </c>
      <c r="D346" s="2">
        <v>5213790</v>
      </c>
      <c r="E346" s="2">
        <v>2106371</v>
      </c>
      <c r="F346" s="2">
        <v>1522274</v>
      </c>
      <c r="G346" s="4">
        <v>1235782</v>
      </c>
      <c r="H346" s="7">
        <f t="shared" si="45"/>
        <v>5.7477786102777713E-2</v>
      </c>
      <c r="I346" s="10">
        <f t="shared" si="50"/>
        <v>-3.671571241047511E-2</v>
      </c>
      <c r="J346" s="12">
        <f t="shared" si="51"/>
        <v>3.1250038971355698E-2</v>
      </c>
      <c r="K346" s="12">
        <f t="shared" si="52"/>
        <v>-6.5906180667517744E-2</v>
      </c>
      <c r="L346" s="7">
        <f t="shared" si="46"/>
        <v>0.24249997686064484</v>
      </c>
      <c r="M346" s="7">
        <f t="shared" si="47"/>
        <v>0.40399996931215104</v>
      </c>
      <c r="N346" s="7">
        <f t="shared" si="48"/>
        <v>0.72269984727286884</v>
      </c>
      <c r="O346" s="7">
        <f t="shared" si="49"/>
        <v>0.81179997819052285</v>
      </c>
      <c r="P346" s="34">
        <f t="shared" si="53"/>
        <v>43802</v>
      </c>
    </row>
    <row r="347" spans="2:16" x14ac:dyDescent="0.35">
      <c r="B347" s="32">
        <v>43810</v>
      </c>
      <c r="C347" s="2">
        <v>22586034</v>
      </c>
      <c r="D347" s="2">
        <v>5477113</v>
      </c>
      <c r="E347" s="2">
        <v>2212753</v>
      </c>
      <c r="F347" s="2">
        <v>1566850</v>
      </c>
      <c r="G347" s="4">
        <v>1246273</v>
      </c>
      <c r="H347" s="7">
        <f t="shared" si="45"/>
        <v>5.5178921629180228E-2</v>
      </c>
      <c r="I347" s="10">
        <f t="shared" si="50"/>
        <v>-6.7176289013204826E-2</v>
      </c>
      <c r="J347" s="12">
        <f t="shared" si="51"/>
        <v>9.7087647738864913E-3</v>
      </c>
      <c r="K347" s="12">
        <f t="shared" si="52"/>
        <v>-7.6145772394388356E-2</v>
      </c>
      <c r="L347" s="7">
        <f t="shared" si="46"/>
        <v>0.24249998915258872</v>
      </c>
      <c r="M347" s="7">
        <f t="shared" si="47"/>
        <v>0.40399988095918415</v>
      </c>
      <c r="N347" s="7">
        <f t="shared" si="48"/>
        <v>0.70809981954605872</v>
      </c>
      <c r="O347" s="7">
        <f t="shared" si="49"/>
        <v>0.79540032549382522</v>
      </c>
      <c r="P347" s="34">
        <f t="shared" si="53"/>
        <v>43803</v>
      </c>
    </row>
    <row r="348" spans="2:16" x14ac:dyDescent="0.35">
      <c r="B348" s="32">
        <v>43811</v>
      </c>
      <c r="C348" s="2">
        <v>21934513</v>
      </c>
      <c r="D348" s="2">
        <v>5648137</v>
      </c>
      <c r="E348" s="2">
        <v>2259254</v>
      </c>
      <c r="F348" s="2">
        <v>1682241</v>
      </c>
      <c r="G348" s="4">
        <v>1379437</v>
      </c>
      <c r="H348" s="7">
        <f t="shared" si="45"/>
        <v>6.2888882009826244E-2</v>
      </c>
      <c r="I348" s="10">
        <f t="shared" si="50"/>
        <v>-2.7786352724930241E-2</v>
      </c>
      <c r="J348" s="12">
        <f t="shared" si="51"/>
        <v>-2.8846188755405233E-2</v>
      </c>
      <c r="K348" s="12">
        <f t="shared" si="52"/>
        <v>1.0913163478365462E-3</v>
      </c>
      <c r="L348" s="7">
        <f t="shared" si="46"/>
        <v>0.25749999555495034</v>
      </c>
      <c r="M348" s="7">
        <f t="shared" si="47"/>
        <v>0.39999985836037616</v>
      </c>
      <c r="N348" s="7">
        <f t="shared" si="48"/>
        <v>0.74460020874146948</v>
      </c>
      <c r="O348" s="7">
        <f t="shared" si="49"/>
        <v>0.81999963144400834</v>
      </c>
      <c r="P348" s="34">
        <f t="shared" si="53"/>
        <v>43804</v>
      </c>
    </row>
    <row r="349" spans="2:16" x14ac:dyDescent="0.35">
      <c r="B349" s="32">
        <v>43812</v>
      </c>
      <c r="C349" s="2">
        <v>22803207</v>
      </c>
      <c r="D349" s="2">
        <v>5928833</v>
      </c>
      <c r="E349" s="2">
        <v>2276672</v>
      </c>
      <c r="F349" s="2">
        <v>1661970</v>
      </c>
      <c r="G349" s="4">
        <v>1308303</v>
      </c>
      <c r="H349" s="7">
        <f t="shared" si="45"/>
        <v>5.7373640470833771E-2</v>
      </c>
      <c r="I349" s="10">
        <f t="shared" si="50"/>
        <v>-2.1071274647128546E-2</v>
      </c>
      <c r="J349" s="12">
        <f t="shared" si="51"/>
        <v>8.2474216527056665E-2</v>
      </c>
      <c r="K349" s="12">
        <f t="shared" si="52"/>
        <v>-9.5656311802413296E-2</v>
      </c>
      <c r="L349" s="7">
        <f t="shared" si="46"/>
        <v>0.25999996404014575</v>
      </c>
      <c r="M349" s="7">
        <f t="shared" si="47"/>
        <v>0.38400002158940894</v>
      </c>
      <c r="N349" s="7">
        <f t="shared" si="48"/>
        <v>0.72999975402693051</v>
      </c>
      <c r="O349" s="7">
        <f t="shared" si="49"/>
        <v>0.78720012996624489</v>
      </c>
      <c r="P349" s="34">
        <f t="shared" si="53"/>
        <v>43805</v>
      </c>
    </row>
    <row r="350" spans="2:16" x14ac:dyDescent="0.35">
      <c r="B350" s="32">
        <v>43813</v>
      </c>
      <c r="C350" s="2">
        <v>45787545</v>
      </c>
      <c r="D350" s="2">
        <v>9230769</v>
      </c>
      <c r="E350" s="2">
        <v>3232615</v>
      </c>
      <c r="F350" s="2">
        <v>2220160</v>
      </c>
      <c r="G350" s="4">
        <v>1783676</v>
      </c>
      <c r="H350" s="7">
        <f t="shared" si="45"/>
        <v>3.8955484510034333E-2</v>
      </c>
      <c r="I350" s="10">
        <f t="shared" si="50"/>
        <v>7.0848537461892125E-2</v>
      </c>
      <c r="J350" s="12">
        <f t="shared" si="51"/>
        <v>4.081632653061229E-2</v>
      </c>
      <c r="K350" s="12">
        <f t="shared" si="52"/>
        <v>2.8854477169268922E-2</v>
      </c>
      <c r="L350" s="7">
        <f t="shared" si="46"/>
        <v>0.20159999842751997</v>
      </c>
      <c r="M350" s="7">
        <f t="shared" si="47"/>
        <v>0.35019996708833251</v>
      </c>
      <c r="N350" s="7">
        <f t="shared" si="48"/>
        <v>0.68680000556824738</v>
      </c>
      <c r="O350" s="7">
        <f t="shared" si="49"/>
        <v>0.80339975497261462</v>
      </c>
      <c r="P350" s="34">
        <f t="shared" si="53"/>
        <v>43806</v>
      </c>
    </row>
    <row r="351" spans="2:16" x14ac:dyDescent="0.35">
      <c r="B351" s="32">
        <v>43814</v>
      </c>
      <c r="C351" s="2">
        <v>43094160</v>
      </c>
      <c r="D351" s="2">
        <v>8687782</v>
      </c>
      <c r="E351" s="2">
        <v>2806153</v>
      </c>
      <c r="F351" s="2">
        <v>1812775</v>
      </c>
      <c r="G351" s="4">
        <v>1385685</v>
      </c>
      <c r="H351" s="7">
        <f t="shared" si="45"/>
        <v>3.2154820978062923E-2</v>
      </c>
      <c r="I351" s="10">
        <f t="shared" si="50"/>
        <v>-0.1512819413479678</v>
      </c>
      <c r="J351" s="12">
        <f t="shared" si="51"/>
        <v>-2.0408163265306145E-2</v>
      </c>
      <c r="K351" s="12">
        <f t="shared" si="52"/>
        <v>-0.13360031512605031</v>
      </c>
      <c r="L351" s="7">
        <f t="shared" si="46"/>
        <v>0.20159998477751973</v>
      </c>
      <c r="M351" s="7">
        <f t="shared" si="47"/>
        <v>0.3229999325489521</v>
      </c>
      <c r="N351" s="7">
        <f t="shared" si="48"/>
        <v>0.64600005773028057</v>
      </c>
      <c r="O351" s="7">
        <f t="shared" si="49"/>
        <v>0.76439988415550741</v>
      </c>
      <c r="P351" s="34">
        <f t="shared" si="53"/>
        <v>43807</v>
      </c>
    </row>
    <row r="352" spans="2:16" x14ac:dyDescent="0.35">
      <c r="B352" s="32">
        <v>43815</v>
      </c>
      <c r="C352" s="2">
        <v>21282993</v>
      </c>
      <c r="D352" s="2">
        <v>5427163</v>
      </c>
      <c r="E352" s="2">
        <v>2214282</v>
      </c>
      <c r="F352" s="2">
        <v>1584097</v>
      </c>
      <c r="G352" s="4">
        <v>1324939</v>
      </c>
      <c r="H352" s="7">
        <f t="shared" si="45"/>
        <v>6.2253415203397382E-2</v>
      </c>
      <c r="I352" s="10">
        <f t="shared" si="50"/>
        <v>6.3777394532654963E-2</v>
      </c>
      <c r="J352" s="12">
        <f t="shared" si="51"/>
        <v>-5.7692333235662363E-2</v>
      </c>
      <c r="K352" s="12">
        <f t="shared" si="52"/>
        <v>0.12890665337088447</v>
      </c>
      <c r="L352" s="7">
        <f t="shared" si="46"/>
        <v>0.25499998989803735</v>
      </c>
      <c r="M352" s="7">
        <f t="shared" si="47"/>
        <v>0.40799990713380085</v>
      </c>
      <c r="N352" s="7">
        <f t="shared" si="48"/>
        <v>0.71539984518683708</v>
      </c>
      <c r="O352" s="7">
        <f t="shared" si="49"/>
        <v>0.83640016993908828</v>
      </c>
      <c r="P352" s="34">
        <f t="shared" si="53"/>
        <v>43808</v>
      </c>
    </row>
    <row r="353" spans="2:16" x14ac:dyDescent="0.35">
      <c r="B353" s="32">
        <v>43816</v>
      </c>
      <c r="C353" s="2">
        <v>21065820</v>
      </c>
      <c r="D353" s="2">
        <v>5108461</v>
      </c>
      <c r="E353" s="2">
        <v>2022950</v>
      </c>
      <c r="F353" s="2">
        <v>1402916</v>
      </c>
      <c r="G353" s="4">
        <v>1104375</v>
      </c>
      <c r="H353" s="7">
        <f t="shared" si="45"/>
        <v>5.2424970876994104E-2</v>
      </c>
      <c r="I353" s="10">
        <f t="shared" si="50"/>
        <v>-0.10633509793798579</v>
      </c>
      <c r="J353" s="12">
        <f t="shared" si="51"/>
        <v>-2.0202029128424948E-2</v>
      </c>
      <c r="K353" s="12">
        <f t="shared" si="52"/>
        <v>-8.7909009173535724E-2</v>
      </c>
      <c r="L353" s="7">
        <f t="shared" si="46"/>
        <v>0.24249998338540821</v>
      </c>
      <c r="M353" s="7">
        <f t="shared" si="47"/>
        <v>0.39599989116095824</v>
      </c>
      <c r="N353" s="7">
        <f t="shared" si="48"/>
        <v>0.69350008650732842</v>
      </c>
      <c r="O353" s="7">
        <f t="shared" si="49"/>
        <v>0.7871996612769403</v>
      </c>
      <c r="P353" s="34">
        <f t="shared" si="53"/>
        <v>43809</v>
      </c>
    </row>
    <row r="354" spans="2:16" x14ac:dyDescent="0.35">
      <c r="B354" s="32">
        <v>43817</v>
      </c>
      <c r="C354" s="2">
        <v>22368860</v>
      </c>
      <c r="D354" s="2">
        <v>5424448</v>
      </c>
      <c r="E354" s="2">
        <v>2104686</v>
      </c>
      <c r="F354" s="2">
        <v>1597877</v>
      </c>
      <c r="G354" s="4">
        <v>1284054</v>
      </c>
      <c r="H354" s="7">
        <f t="shared" si="45"/>
        <v>5.7403640596793933E-2</v>
      </c>
      <c r="I354" s="10">
        <f t="shared" si="50"/>
        <v>3.0315187763836571E-2</v>
      </c>
      <c r="J354" s="12">
        <f t="shared" si="51"/>
        <v>-9.6154110101844825E-3</v>
      </c>
      <c r="K354" s="12">
        <f t="shared" si="52"/>
        <v>4.0318275564798389E-2</v>
      </c>
      <c r="L354" s="7">
        <f t="shared" si="46"/>
        <v>0.24249997541224722</v>
      </c>
      <c r="M354" s="7">
        <f t="shared" si="47"/>
        <v>0.3880000324456977</v>
      </c>
      <c r="N354" s="7">
        <f t="shared" si="48"/>
        <v>0.75919970960038696</v>
      </c>
      <c r="O354" s="7">
        <f t="shared" si="49"/>
        <v>0.8036000267855411</v>
      </c>
      <c r="P354" s="34">
        <f t="shared" si="53"/>
        <v>43810</v>
      </c>
    </row>
    <row r="355" spans="2:16" x14ac:dyDescent="0.35">
      <c r="B355" s="32">
        <v>43818</v>
      </c>
      <c r="C355" s="2">
        <v>21065820</v>
      </c>
      <c r="D355" s="2">
        <v>5213790</v>
      </c>
      <c r="E355" s="2">
        <v>2064661</v>
      </c>
      <c r="F355" s="2">
        <v>1507202</v>
      </c>
      <c r="G355" s="4">
        <v>1211187</v>
      </c>
      <c r="H355" s="7">
        <f t="shared" si="45"/>
        <v>5.7495364528890876E-2</v>
      </c>
      <c r="I355" s="10">
        <f t="shared" si="50"/>
        <v>-0.12197005010014961</v>
      </c>
      <c r="J355" s="12">
        <f t="shared" si="51"/>
        <v>-3.9603933764109533E-2</v>
      </c>
      <c r="K355" s="12">
        <f t="shared" si="52"/>
        <v>-8.5762654837664987E-2</v>
      </c>
      <c r="L355" s="7">
        <f t="shared" si="46"/>
        <v>0.247499978638382</v>
      </c>
      <c r="M355" s="7">
        <f t="shared" si="47"/>
        <v>0.39600003068784895</v>
      </c>
      <c r="N355" s="7">
        <f t="shared" si="48"/>
        <v>0.7299997432992632</v>
      </c>
      <c r="O355" s="7">
        <f t="shared" si="49"/>
        <v>0.80359965021277835</v>
      </c>
      <c r="P355" s="34">
        <f t="shared" si="53"/>
        <v>43811</v>
      </c>
    </row>
    <row r="356" spans="2:16" x14ac:dyDescent="0.35">
      <c r="B356" s="32">
        <v>43819</v>
      </c>
      <c r="C356" s="2">
        <v>22151687</v>
      </c>
      <c r="D356" s="2">
        <v>5261025</v>
      </c>
      <c r="E356" s="2">
        <v>2062322</v>
      </c>
      <c r="F356" s="2">
        <v>1430220</v>
      </c>
      <c r="G356" s="4">
        <v>1231419</v>
      </c>
      <c r="H356" s="7">
        <f t="shared" si="45"/>
        <v>5.5590303348002343E-2</v>
      </c>
      <c r="I356" s="10">
        <f t="shared" si="50"/>
        <v>-5.8766203241909509E-2</v>
      </c>
      <c r="J356" s="12">
        <f t="shared" si="51"/>
        <v>-2.8571419800732412E-2</v>
      </c>
      <c r="K356" s="12">
        <f t="shared" si="52"/>
        <v>-3.1082865026457518E-2</v>
      </c>
      <c r="L356" s="7">
        <f t="shared" si="46"/>
        <v>0.23749997009257129</v>
      </c>
      <c r="M356" s="7">
        <f t="shared" si="47"/>
        <v>0.39200003801540573</v>
      </c>
      <c r="N356" s="7">
        <f t="shared" si="48"/>
        <v>0.69349985113866797</v>
      </c>
      <c r="O356" s="7">
        <f t="shared" si="49"/>
        <v>0.8609997063388849</v>
      </c>
      <c r="P356" s="34">
        <f t="shared" si="53"/>
        <v>43812</v>
      </c>
    </row>
    <row r="357" spans="2:16" x14ac:dyDescent="0.35">
      <c r="B357" s="32">
        <v>43820</v>
      </c>
      <c r="C357" s="2">
        <v>46236443</v>
      </c>
      <c r="D357" s="2">
        <v>9321266</v>
      </c>
      <c r="E357" s="2">
        <v>3042461</v>
      </c>
      <c r="F357" s="2">
        <v>1965430</v>
      </c>
      <c r="G357" s="4">
        <v>1502374</v>
      </c>
      <c r="H357" s="7">
        <f t="shared" si="45"/>
        <v>3.2493286734881402E-2</v>
      </c>
      <c r="I357" s="10">
        <f t="shared" si="50"/>
        <v>-0.15770913551564303</v>
      </c>
      <c r="J357" s="12">
        <f t="shared" si="51"/>
        <v>9.8039324886276535E-3</v>
      </c>
      <c r="K357" s="12">
        <f t="shared" si="52"/>
        <v>-0.16588672574431385</v>
      </c>
      <c r="L357" s="7">
        <f t="shared" si="46"/>
        <v>0.20159998034450877</v>
      </c>
      <c r="M357" s="7">
        <f t="shared" si="47"/>
        <v>0.32639997614058003</v>
      </c>
      <c r="N357" s="7">
        <f t="shared" si="48"/>
        <v>0.64600006376416985</v>
      </c>
      <c r="O357" s="7">
        <f t="shared" si="49"/>
        <v>0.7643996479141969</v>
      </c>
      <c r="P357" s="34">
        <f t="shared" si="53"/>
        <v>43813</v>
      </c>
    </row>
    <row r="358" spans="2:16" x14ac:dyDescent="0.35">
      <c r="B358" s="32">
        <v>43821</v>
      </c>
      <c r="C358" s="2">
        <v>43094160</v>
      </c>
      <c r="D358" s="2">
        <v>9140271</v>
      </c>
      <c r="E358" s="2">
        <v>3263076</v>
      </c>
      <c r="F358" s="2">
        <v>2107947</v>
      </c>
      <c r="G358" s="4">
        <v>1677083</v>
      </c>
      <c r="H358" s="7">
        <f t="shared" si="45"/>
        <v>3.8916711684367444E-2</v>
      </c>
      <c r="I358" s="10">
        <f t="shared" si="50"/>
        <v>0.21029166080314066</v>
      </c>
      <c r="J358" s="12">
        <f t="shared" si="51"/>
        <v>0</v>
      </c>
      <c r="K358" s="12">
        <f t="shared" si="52"/>
        <v>0.21029166080314066</v>
      </c>
      <c r="L358" s="7">
        <f t="shared" si="46"/>
        <v>0.21209999220311987</v>
      </c>
      <c r="M358" s="7">
        <f t="shared" si="47"/>
        <v>0.35699991827375799</v>
      </c>
      <c r="N358" s="7">
        <f t="shared" si="48"/>
        <v>0.64599997057990677</v>
      </c>
      <c r="O358" s="7">
        <f t="shared" si="49"/>
        <v>0.79560017400817007</v>
      </c>
      <c r="P358" s="34">
        <f t="shared" si="53"/>
        <v>43814</v>
      </c>
    </row>
    <row r="359" spans="2:16" x14ac:dyDescent="0.35">
      <c r="B359" s="32">
        <v>43822</v>
      </c>
      <c r="C359" s="2">
        <v>21500167</v>
      </c>
      <c r="D359" s="2">
        <v>5106289</v>
      </c>
      <c r="E359" s="2">
        <v>1940390</v>
      </c>
      <c r="F359" s="2">
        <v>1430649</v>
      </c>
      <c r="G359" s="4">
        <v>1196595</v>
      </c>
      <c r="H359" s="7">
        <f t="shared" si="45"/>
        <v>5.5655149097213988E-2</v>
      </c>
      <c r="I359" s="10">
        <f t="shared" si="50"/>
        <v>-9.6867855803172809E-2</v>
      </c>
      <c r="J359" s="12">
        <f t="shared" si="51"/>
        <v>1.0204109920066262E-2</v>
      </c>
      <c r="K359" s="12">
        <f t="shared" si="52"/>
        <v>-0.10599042774802347</v>
      </c>
      <c r="L359" s="7">
        <f t="shared" si="46"/>
        <v>0.23749996918628585</v>
      </c>
      <c r="M359" s="7">
        <f t="shared" si="47"/>
        <v>0.38000003525064874</v>
      </c>
      <c r="N359" s="7">
        <f t="shared" si="48"/>
        <v>0.73729971809790817</v>
      </c>
      <c r="O359" s="7">
        <f t="shared" si="49"/>
        <v>0.83640012330068381</v>
      </c>
      <c r="P359" s="34">
        <f t="shared" si="53"/>
        <v>43815</v>
      </c>
    </row>
    <row r="360" spans="2:16" x14ac:dyDescent="0.35">
      <c r="B360" s="32">
        <v>43823</v>
      </c>
      <c r="C360" s="2">
        <v>21282993</v>
      </c>
      <c r="D360" s="2">
        <v>5320748</v>
      </c>
      <c r="E360" s="2">
        <v>2107016</v>
      </c>
      <c r="F360" s="2">
        <v>1568884</v>
      </c>
      <c r="G360" s="4">
        <v>1312214</v>
      </c>
      <c r="H360" s="7">
        <f t="shared" si="45"/>
        <v>6.1655519973154153E-2</v>
      </c>
      <c r="I360" s="10">
        <f t="shared" si="50"/>
        <v>0.18819603848330502</v>
      </c>
      <c r="J360" s="12">
        <f t="shared" si="51"/>
        <v>1.0309259264533743E-2</v>
      </c>
      <c r="K360" s="12">
        <f t="shared" si="52"/>
        <v>0.17607161132846216</v>
      </c>
      <c r="L360" s="7">
        <f t="shared" si="46"/>
        <v>0.24999998825353181</v>
      </c>
      <c r="M360" s="7">
        <f t="shared" si="47"/>
        <v>0.39599996090775208</v>
      </c>
      <c r="N360" s="7">
        <f t="shared" si="48"/>
        <v>0.74459994608488977</v>
      </c>
      <c r="O360" s="7">
        <f t="shared" si="49"/>
        <v>0.83639963184021249</v>
      </c>
      <c r="P360" s="34">
        <f t="shared" si="53"/>
        <v>43816</v>
      </c>
    </row>
    <row r="361" spans="2:16" x14ac:dyDescent="0.35">
      <c r="B361" s="32">
        <v>43824</v>
      </c>
      <c r="C361" s="2">
        <v>20631473</v>
      </c>
      <c r="D361" s="2">
        <v>5261025</v>
      </c>
      <c r="E361" s="2">
        <v>2167542</v>
      </c>
      <c r="F361" s="2">
        <v>1582306</v>
      </c>
      <c r="G361" s="4">
        <v>1258566</v>
      </c>
      <c r="H361" s="7">
        <f t="shared" si="45"/>
        <v>6.1002236728322792E-2</v>
      </c>
      <c r="I361" s="10">
        <f t="shared" si="50"/>
        <v>-1.9849632492091485E-2</v>
      </c>
      <c r="J361" s="12">
        <f t="shared" si="51"/>
        <v>-7.7669894666066996E-2</v>
      </c>
      <c r="K361" s="12">
        <f t="shared" si="52"/>
        <v>6.2689336322857558E-2</v>
      </c>
      <c r="L361" s="7">
        <f t="shared" si="46"/>
        <v>0.25499997019117343</v>
      </c>
      <c r="M361" s="7">
        <f t="shared" si="47"/>
        <v>0.41199994297689141</v>
      </c>
      <c r="N361" s="7">
        <f t="shared" si="48"/>
        <v>0.73000015685970565</v>
      </c>
      <c r="O361" s="7">
        <f t="shared" si="49"/>
        <v>0.79539987840531479</v>
      </c>
      <c r="P361" s="34">
        <f t="shared" si="53"/>
        <v>43817</v>
      </c>
    </row>
    <row r="362" spans="2:16" x14ac:dyDescent="0.35">
      <c r="B362" s="32">
        <v>43825</v>
      </c>
      <c r="C362" s="2">
        <v>20631473</v>
      </c>
      <c r="D362" s="2">
        <v>5209447</v>
      </c>
      <c r="E362" s="2">
        <v>2146292</v>
      </c>
      <c r="F362" s="2">
        <v>1645132</v>
      </c>
      <c r="G362" s="4">
        <v>1295048</v>
      </c>
      <c r="H362" s="7">
        <f t="shared" si="45"/>
        <v>6.2770506012828076E-2</v>
      </c>
      <c r="I362" s="10">
        <f t="shared" si="50"/>
        <v>6.9238688988570773E-2</v>
      </c>
      <c r="J362" s="12">
        <f t="shared" si="51"/>
        <v>-2.0618565999329763E-2</v>
      </c>
      <c r="K362" s="12">
        <f t="shared" si="52"/>
        <v>9.1748987542926042E-2</v>
      </c>
      <c r="L362" s="7">
        <f t="shared" si="46"/>
        <v>0.25250000327170047</v>
      </c>
      <c r="M362" s="7">
        <f t="shared" si="47"/>
        <v>0.41199996851873144</v>
      </c>
      <c r="N362" s="7">
        <f t="shared" si="48"/>
        <v>0.76649961887758045</v>
      </c>
      <c r="O362" s="7">
        <f t="shared" si="49"/>
        <v>0.78720005446371477</v>
      </c>
      <c r="P362" s="34">
        <f t="shared" si="53"/>
        <v>43818</v>
      </c>
    </row>
    <row r="363" spans="2:16" x14ac:dyDescent="0.35">
      <c r="B363" s="32">
        <v>43826</v>
      </c>
      <c r="C363" s="2">
        <v>22368860</v>
      </c>
      <c r="D363" s="2">
        <v>5648137</v>
      </c>
      <c r="E363" s="2">
        <v>2349625</v>
      </c>
      <c r="F363" s="2">
        <v>1629465</v>
      </c>
      <c r="G363" s="4">
        <v>1309438</v>
      </c>
      <c r="H363" s="7">
        <f t="shared" si="45"/>
        <v>5.8538432445819771E-2</v>
      </c>
      <c r="I363" s="10">
        <f t="shared" si="50"/>
        <v>6.335698896963593E-2</v>
      </c>
      <c r="J363" s="12">
        <f t="shared" si="51"/>
        <v>9.80390342279569E-3</v>
      </c>
      <c r="K363" s="12">
        <f t="shared" si="52"/>
        <v>5.3033153630440921E-2</v>
      </c>
      <c r="L363" s="7">
        <f t="shared" si="46"/>
        <v>0.25249999329424921</v>
      </c>
      <c r="M363" s="7">
        <f t="shared" si="47"/>
        <v>0.41600000141639626</v>
      </c>
      <c r="N363" s="7">
        <f t="shared" si="48"/>
        <v>0.69350002659998933</v>
      </c>
      <c r="O363" s="7">
        <f t="shared" si="49"/>
        <v>0.80359995458632127</v>
      </c>
      <c r="P363" s="34">
        <f t="shared" si="53"/>
        <v>43819</v>
      </c>
    </row>
    <row r="364" spans="2:16" x14ac:dyDescent="0.35">
      <c r="B364" s="32">
        <v>43827</v>
      </c>
      <c r="C364" s="2">
        <v>45338648</v>
      </c>
      <c r="D364" s="2">
        <v>9521116</v>
      </c>
      <c r="E364" s="2">
        <v>3269551</v>
      </c>
      <c r="F364" s="2">
        <v>2201061</v>
      </c>
      <c r="G364" s="4">
        <v>1768333</v>
      </c>
      <c r="H364" s="7">
        <f t="shared" si="45"/>
        <v>3.9002773086661079E-2</v>
      </c>
      <c r="I364" s="10">
        <f t="shared" si="50"/>
        <v>0.17702582712427128</v>
      </c>
      <c r="J364" s="12">
        <f t="shared" si="51"/>
        <v>-1.9417475518175187E-2</v>
      </c>
      <c r="K364" s="12">
        <f t="shared" si="52"/>
        <v>0.2003332689885069</v>
      </c>
      <c r="L364" s="7">
        <f t="shared" si="46"/>
        <v>0.20999999823550097</v>
      </c>
      <c r="M364" s="7">
        <f t="shared" si="47"/>
        <v>0.34339997538103728</v>
      </c>
      <c r="N364" s="7">
        <f t="shared" si="48"/>
        <v>0.6731997757490249</v>
      </c>
      <c r="O364" s="7">
        <f t="shared" si="49"/>
        <v>0.80340026923379226</v>
      </c>
      <c r="P364" s="34">
        <f t="shared" si="53"/>
        <v>43820</v>
      </c>
    </row>
    <row r="365" spans="2:16" x14ac:dyDescent="0.35">
      <c r="B365" s="32">
        <v>43828</v>
      </c>
      <c r="C365" s="2">
        <v>43543058</v>
      </c>
      <c r="D365" s="2">
        <v>8778280</v>
      </c>
      <c r="E365" s="2">
        <v>3133846</v>
      </c>
      <c r="F365" s="2">
        <v>2109705</v>
      </c>
      <c r="G365" s="4">
        <v>1596202</v>
      </c>
      <c r="H365" s="7">
        <f t="shared" si="45"/>
        <v>3.6658013316382146E-2</v>
      </c>
      <c r="I365" s="10">
        <f t="shared" si="50"/>
        <v>-4.8227189709752039E-2</v>
      </c>
      <c r="J365" s="12">
        <f t="shared" si="51"/>
        <v>1.0416678269166812E-2</v>
      </c>
      <c r="K365" s="12">
        <f t="shared" si="52"/>
        <v>-5.8039291353914724E-2</v>
      </c>
      <c r="L365" s="7">
        <f t="shared" si="46"/>
        <v>0.2015999886824669</v>
      </c>
      <c r="M365" s="7">
        <f t="shared" si="47"/>
        <v>0.35700000455670133</v>
      </c>
      <c r="N365" s="7">
        <f t="shared" si="48"/>
        <v>0.67319995941089639</v>
      </c>
      <c r="O365" s="7">
        <f t="shared" si="49"/>
        <v>0.75659961937806475</v>
      </c>
      <c r="P365" s="34">
        <f t="shared" si="53"/>
        <v>43821</v>
      </c>
    </row>
    <row r="366" spans="2:16" x14ac:dyDescent="0.35">
      <c r="B366" s="32">
        <v>43829</v>
      </c>
      <c r="C366" s="2">
        <v>22151687</v>
      </c>
      <c r="D366" s="2">
        <v>5316404</v>
      </c>
      <c r="E366" s="2">
        <v>2041499</v>
      </c>
      <c r="F366" s="2">
        <v>1415779</v>
      </c>
      <c r="G366" s="4">
        <v>1172548</v>
      </c>
      <c r="H366" s="7">
        <f t="shared" si="45"/>
        <v>5.2932672802753128E-2</v>
      </c>
      <c r="I366" s="10">
        <f t="shared" si="50"/>
        <v>-2.0096189604669967E-2</v>
      </c>
      <c r="J366" s="12">
        <f t="shared" si="51"/>
        <v>3.0303020437004058E-2</v>
      </c>
      <c r="K366" s="12">
        <f t="shared" si="52"/>
        <v>-4.8916880802986507E-2</v>
      </c>
      <c r="L366" s="7">
        <f t="shared" si="46"/>
        <v>0.23999996027390599</v>
      </c>
      <c r="M366" s="7">
        <f t="shared" si="47"/>
        <v>0.38399997441879885</v>
      </c>
      <c r="N366" s="7">
        <f t="shared" si="48"/>
        <v>0.69349972740618537</v>
      </c>
      <c r="O366" s="7">
        <f t="shared" si="49"/>
        <v>0.82819988147867707</v>
      </c>
      <c r="P366" s="34">
        <f t="shared" si="53"/>
        <v>43822</v>
      </c>
    </row>
    <row r="367" spans="2:16" x14ac:dyDescent="0.35">
      <c r="B367" s="32">
        <v>43830</v>
      </c>
      <c r="C367" s="2">
        <v>21934513</v>
      </c>
      <c r="D367" s="2">
        <v>5319119</v>
      </c>
      <c r="E367" s="2">
        <v>2106371</v>
      </c>
      <c r="F367" s="2">
        <v>1491521</v>
      </c>
      <c r="G367" s="4">
        <v>1284200</v>
      </c>
      <c r="H367" s="7">
        <f t="shared" si="45"/>
        <v>5.854700307228157E-2</v>
      </c>
      <c r="I367" s="10">
        <f t="shared" si="50"/>
        <v>-2.1348651972925126E-2</v>
      </c>
      <c r="J367" s="12">
        <f t="shared" si="51"/>
        <v>3.061223578845329E-2</v>
      </c>
      <c r="K367" s="12">
        <f t="shared" si="52"/>
        <v>-5.0417495501231424E-2</v>
      </c>
      <c r="L367" s="7">
        <f t="shared" si="46"/>
        <v>0.24249998164992312</v>
      </c>
      <c r="M367" s="7">
        <f t="shared" si="47"/>
        <v>0.39599997668786879</v>
      </c>
      <c r="N367" s="7">
        <f t="shared" si="48"/>
        <v>0.70809985515372176</v>
      </c>
      <c r="O367" s="7">
        <f t="shared" si="49"/>
        <v>0.86100028092128778</v>
      </c>
      <c r="P367" s="34">
        <f t="shared" si="53"/>
        <v>43823</v>
      </c>
    </row>
    <row r="368" spans="2:16" x14ac:dyDescent="0.35">
      <c r="B368" s="41">
        <v>43831</v>
      </c>
      <c r="C368" s="42">
        <v>21717340</v>
      </c>
      <c r="D368" s="42">
        <v>5375041</v>
      </c>
      <c r="E368" s="42">
        <v>2042515</v>
      </c>
      <c r="F368" s="42">
        <v>1520857</v>
      </c>
      <c r="G368" s="43">
        <v>1284516</v>
      </c>
      <c r="H368" s="44">
        <f t="shared" si="45"/>
        <v>5.914702260958294E-2</v>
      </c>
      <c r="I368" s="45">
        <f t="shared" si="50"/>
        <v>2.0618704144240274E-2</v>
      </c>
      <c r="J368" s="12">
        <f t="shared" si="51"/>
        <v>5.2631578947368363E-2</v>
      </c>
      <c r="K368" s="46">
        <f t="shared" si="52"/>
        <v>-3.0412231062971751E-2</v>
      </c>
      <c r="L368" s="44">
        <f t="shared" si="46"/>
        <v>0.24749997006999935</v>
      </c>
      <c r="M368" s="44">
        <f t="shared" si="47"/>
        <v>0.37999989209384638</v>
      </c>
      <c r="N368" s="44">
        <f t="shared" si="48"/>
        <v>0.74460016205511348</v>
      </c>
      <c r="O368" s="44">
        <f t="shared" si="49"/>
        <v>0.84460011690776982</v>
      </c>
      <c r="P368" s="47">
        <f t="shared" si="53"/>
        <v>43824</v>
      </c>
    </row>
  </sheetData>
  <conditionalFormatting sqref="I369:I1048576 I1:I9">
    <cfRule type="colorScale" priority="15">
      <colorScale>
        <cfvo type="min"/>
        <cfvo type="percentile" val="50"/>
        <cfvo type="max"/>
        <color rgb="FFF8696B"/>
        <color rgb="FFFCFCFF"/>
        <color rgb="FF63BE7B"/>
      </colorScale>
    </cfRule>
  </conditionalFormatting>
  <conditionalFormatting sqref="I10:K368">
    <cfRule type="cellIs" dxfId="14" priority="2" operator="lessThan">
      <formula>-0.2</formula>
    </cfRule>
    <cfRule type="cellIs" dxfId="13" priority="3" operator="greaterThan">
      <formula>0.2</formula>
    </cfRule>
  </conditionalFormatting>
  <conditionalFormatting sqref="J369:J1048576 J1:J9">
    <cfRule type="colorScale" priority="14">
      <colorScale>
        <cfvo type="min"/>
        <cfvo type="percentile" val="50"/>
        <cfvo type="max"/>
        <color rgb="FFF8696B"/>
        <color rgb="FFFCFCFF"/>
        <color rgb="FF63BE7B"/>
      </colorScale>
    </cfRule>
  </conditionalFormatting>
  <conditionalFormatting sqref="K369:K1048576 K1:K9">
    <cfRule type="colorScale" priority="11">
      <colorScale>
        <cfvo type="min"/>
        <cfvo type="percentile" val="50"/>
        <cfvo type="max"/>
        <color rgb="FFF8696B"/>
        <color rgb="FFFCFCFF"/>
        <color rgb="FF63BE7B"/>
      </colorScale>
    </cfRule>
  </conditionalFormatting>
  <pageMargins left="0.7" right="0.7" top="0.75" bottom="0.75" header="0.3" footer="0.3"/>
  <ignoredErrors>
    <ignoredError sqref="J10:J15 J16:J20 J21:J31 J32:J47 J48:J70 J71:J86 J87:J106 J107:J122 J123:J145 J146:J184 J185:J272 J273:J368" calculatedColumn="1"/>
  </ignoredErrors>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DAEAE-FF35-464D-B2D1-0C5BD0E8A79E}">
  <dimension ref="B2:I370"/>
  <sheetViews>
    <sheetView zoomScale="93" zoomScaleNormal="130" workbookViewId="0">
      <selection activeCell="F12" sqref="F12"/>
    </sheetView>
  </sheetViews>
  <sheetFormatPr defaultColWidth="10.6640625" defaultRowHeight="15.5" x14ac:dyDescent="0.35"/>
  <cols>
    <col min="8" max="8" width="15.25" customWidth="1"/>
    <col min="9" max="9" width="12" customWidth="1"/>
  </cols>
  <sheetData>
    <row r="2" spans="2:9" x14ac:dyDescent="0.35">
      <c r="B2" s="49" t="s">
        <v>0</v>
      </c>
      <c r="C2" s="36" t="s">
        <v>6</v>
      </c>
      <c r="D2" s="36" t="s">
        <v>7</v>
      </c>
      <c r="E2" s="36" t="s">
        <v>8</v>
      </c>
      <c r="F2" s="36" t="s">
        <v>9</v>
      </c>
      <c r="G2" s="37" t="s">
        <v>34</v>
      </c>
    </row>
    <row r="3" spans="2:9" x14ac:dyDescent="0.35">
      <c r="B3" s="32">
        <v>43466</v>
      </c>
      <c r="C3" s="2">
        <v>7505512</v>
      </c>
      <c r="D3" s="2">
        <v>5629134</v>
      </c>
      <c r="E3" s="2">
        <v>2293351</v>
      </c>
      <c r="F3" s="2">
        <v>5420648</v>
      </c>
      <c r="G3" s="4">
        <f>SUM($C3:$F3)</f>
        <v>20848645</v>
      </c>
    </row>
    <row r="4" spans="2:9" x14ac:dyDescent="0.35">
      <c r="B4" s="32">
        <v>43467</v>
      </c>
      <c r="C4" s="2">
        <v>7896424</v>
      </c>
      <c r="D4" s="2">
        <v>5922318</v>
      </c>
      <c r="E4" s="2">
        <v>2412796</v>
      </c>
      <c r="F4" s="2">
        <v>5702973</v>
      </c>
      <c r="G4" s="4">
        <f t="shared" ref="G4:G67" si="0">SUM($C4:$F4)</f>
        <v>21934511</v>
      </c>
    </row>
    <row r="5" spans="2:9" x14ac:dyDescent="0.35">
      <c r="B5" s="32">
        <v>43468</v>
      </c>
      <c r="C5" s="2">
        <v>7505512</v>
      </c>
      <c r="D5" s="2">
        <v>5629134</v>
      </c>
      <c r="E5" s="2">
        <v>2293351</v>
      </c>
      <c r="F5" s="2">
        <v>5420648</v>
      </c>
      <c r="G5" s="4">
        <f>SUM($C5:$F5)</f>
        <v>20848645</v>
      </c>
    </row>
    <row r="6" spans="2:9" x14ac:dyDescent="0.35">
      <c r="B6" s="32">
        <v>43469</v>
      </c>
      <c r="C6" s="2">
        <v>7818242</v>
      </c>
      <c r="D6" s="2">
        <v>5863681</v>
      </c>
      <c r="E6" s="2">
        <v>2388907</v>
      </c>
      <c r="F6" s="2">
        <v>5646508</v>
      </c>
      <c r="G6" s="4">
        <f t="shared" si="0"/>
        <v>21717338</v>
      </c>
    </row>
    <row r="7" spans="2:9" x14ac:dyDescent="0.35">
      <c r="B7" s="32">
        <v>43470</v>
      </c>
      <c r="C7" s="2">
        <v>15352294</v>
      </c>
      <c r="D7" s="2">
        <v>11514221</v>
      </c>
      <c r="E7" s="2">
        <v>4690978</v>
      </c>
      <c r="F7" s="2">
        <v>11087768</v>
      </c>
      <c r="G7" s="4">
        <f t="shared" si="0"/>
        <v>42645261</v>
      </c>
    </row>
    <row r="8" spans="2:9" x14ac:dyDescent="0.35">
      <c r="B8" s="32">
        <v>43471</v>
      </c>
      <c r="C8" s="2">
        <v>15675500</v>
      </c>
      <c r="D8" s="2">
        <v>11756625</v>
      </c>
      <c r="E8" s="2">
        <v>4789736</v>
      </c>
      <c r="F8" s="2">
        <v>11321195</v>
      </c>
      <c r="G8" s="4">
        <f t="shared" si="0"/>
        <v>43543056</v>
      </c>
    </row>
    <row r="9" spans="2:9" x14ac:dyDescent="0.35">
      <c r="B9" s="32">
        <v>43472</v>
      </c>
      <c r="C9" s="2">
        <v>8209154</v>
      </c>
      <c r="D9" s="2">
        <v>6156866</v>
      </c>
      <c r="E9" s="2">
        <v>2508352</v>
      </c>
      <c r="F9" s="2">
        <v>5928833</v>
      </c>
      <c r="G9" s="4">
        <f t="shared" si="0"/>
        <v>22803205</v>
      </c>
    </row>
    <row r="10" spans="2:9" x14ac:dyDescent="0.35">
      <c r="B10" s="32">
        <v>43473</v>
      </c>
      <c r="C10" s="2">
        <v>7818242</v>
      </c>
      <c r="D10" s="2">
        <v>5863681</v>
      </c>
      <c r="E10" s="2">
        <v>2388907</v>
      </c>
      <c r="F10" s="2">
        <v>5646508</v>
      </c>
      <c r="G10" s="4">
        <f t="shared" si="0"/>
        <v>21717338</v>
      </c>
    </row>
    <row r="11" spans="2:9" x14ac:dyDescent="0.35">
      <c r="B11" s="32">
        <v>43474</v>
      </c>
      <c r="C11" s="2">
        <v>8130972</v>
      </c>
      <c r="D11" s="2">
        <v>6098229</v>
      </c>
      <c r="E11" s="2">
        <v>2484463</v>
      </c>
      <c r="F11" s="2">
        <v>5872368</v>
      </c>
      <c r="G11" s="4">
        <f t="shared" si="0"/>
        <v>22586032</v>
      </c>
    </row>
    <row r="12" spans="2:9" x14ac:dyDescent="0.35">
      <c r="B12" s="32">
        <v>43475</v>
      </c>
      <c r="C12" s="2">
        <v>387156</v>
      </c>
      <c r="D12" s="2">
        <v>2873204</v>
      </c>
      <c r="E12" s="2">
        <v>1170564</v>
      </c>
      <c r="F12" s="2">
        <v>6210572</v>
      </c>
      <c r="G12" s="4">
        <f t="shared" si="0"/>
        <v>10641496</v>
      </c>
      <c r="H12" s="18"/>
      <c r="I12" s="16"/>
    </row>
    <row r="13" spans="2:9" x14ac:dyDescent="0.35">
      <c r="B13" s="32">
        <v>43476</v>
      </c>
      <c r="C13" s="2">
        <v>7427330</v>
      </c>
      <c r="D13" s="2">
        <v>5570497</v>
      </c>
      <c r="E13" s="2">
        <v>2269462</v>
      </c>
      <c r="F13" s="2">
        <v>5364183</v>
      </c>
      <c r="G13" s="4">
        <f t="shared" si="0"/>
        <v>20631472</v>
      </c>
      <c r="I13" s="16"/>
    </row>
    <row r="14" spans="2:9" x14ac:dyDescent="0.35">
      <c r="B14" s="32">
        <v>43477</v>
      </c>
      <c r="C14" s="2">
        <v>15352294</v>
      </c>
      <c r="D14" s="2">
        <v>11514221</v>
      </c>
      <c r="E14" s="2">
        <v>4690978</v>
      </c>
      <c r="F14" s="2">
        <v>11087768</v>
      </c>
      <c r="G14" s="4">
        <f t="shared" si="0"/>
        <v>42645261</v>
      </c>
      <c r="I14" s="16"/>
    </row>
    <row r="15" spans="2:9" x14ac:dyDescent="0.35">
      <c r="B15" s="32">
        <v>43478</v>
      </c>
      <c r="C15" s="2">
        <v>16645119</v>
      </c>
      <c r="D15" s="2">
        <v>12483839</v>
      </c>
      <c r="E15" s="2">
        <v>5086008</v>
      </c>
      <c r="F15" s="2">
        <v>12021475</v>
      </c>
      <c r="G15" s="4">
        <f t="shared" si="0"/>
        <v>46236441</v>
      </c>
      <c r="I15" s="16"/>
    </row>
    <row r="16" spans="2:9" x14ac:dyDescent="0.35">
      <c r="B16" s="32">
        <v>43479</v>
      </c>
      <c r="C16" s="2">
        <v>7583695</v>
      </c>
      <c r="D16" s="2">
        <v>5687771</v>
      </c>
      <c r="E16" s="2">
        <v>2317240</v>
      </c>
      <c r="F16" s="2">
        <v>5477113</v>
      </c>
      <c r="G16" s="4">
        <f t="shared" si="0"/>
        <v>21065819</v>
      </c>
      <c r="I16" s="16"/>
    </row>
    <row r="17" spans="2:9" x14ac:dyDescent="0.35">
      <c r="B17" s="32">
        <v>43480</v>
      </c>
      <c r="C17" s="2">
        <v>7661877</v>
      </c>
      <c r="D17" s="2">
        <v>5746408</v>
      </c>
      <c r="E17" s="2">
        <v>2341129</v>
      </c>
      <c r="F17" s="2">
        <v>5533578</v>
      </c>
      <c r="G17" s="4">
        <f t="shared" si="0"/>
        <v>21282992</v>
      </c>
      <c r="I17" s="16"/>
    </row>
    <row r="18" spans="2:9" x14ac:dyDescent="0.35">
      <c r="B18" s="32">
        <v>43481</v>
      </c>
      <c r="C18" s="2">
        <v>7583695</v>
      </c>
      <c r="D18" s="2">
        <v>5687771</v>
      </c>
      <c r="E18" s="2">
        <v>2317240</v>
      </c>
      <c r="F18" s="2">
        <v>5477113</v>
      </c>
      <c r="G18" s="4">
        <f t="shared" si="0"/>
        <v>21065819</v>
      </c>
      <c r="I18" s="16"/>
    </row>
    <row r="19" spans="2:9" x14ac:dyDescent="0.35">
      <c r="B19" s="32">
        <v>43482</v>
      </c>
      <c r="C19" s="2">
        <v>8052789</v>
      </c>
      <c r="D19" s="2">
        <v>6039592</v>
      </c>
      <c r="E19" s="2">
        <v>2460574</v>
      </c>
      <c r="F19" s="2">
        <v>5815903</v>
      </c>
      <c r="G19" s="4">
        <f t="shared" si="0"/>
        <v>22368858</v>
      </c>
      <c r="I19" s="16"/>
    </row>
    <row r="20" spans="2:9" x14ac:dyDescent="0.35">
      <c r="B20" s="32">
        <v>43483</v>
      </c>
      <c r="C20" s="2">
        <v>7974607</v>
      </c>
      <c r="D20" s="2">
        <v>5980955</v>
      </c>
      <c r="E20" s="2">
        <v>2436685</v>
      </c>
      <c r="F20" s="2">
        <v>5759438</v>
      </c>
      <c r="G20" s="4">
        <f t="shared" si="0"/>
        <v>22151685</v>
      </c>
      <c r="I20" s="16"/>
    </row>
    <row r="21" spans="2:9" x14ac:dyDescent="0.35">
      <c r="B21" s="32">
        <v>43484</v>
      </c>
      <c r="C21" s="2">
        <v>15352294</v>
      </c>
      <c r="D21" s="2">
        <v>11514221</v>
      </c>
      <c r="E21" s="2">
        <v>4690978</v>
      </c>
      <c r="F21" s="2">
        <v>11087768</v>
      </c>
      <c r="G21" s="4">
        <f t="shared" si="0"/>
        <v>42645261</v>
      </c>
      <c r="I21" s="16"/>
    </row>
    <row r="22" spans="2:9" x14ac:dyDescent="0.35">
      <c r="B22" s="32">
        <v>43485</v>
      </c>
      <c r="C22" s="2">
        <v>15998707</v>
      </c>
      <c r="D22" s="2">
        <v>11999030</v>
      </c>
      <c r="E22" s="2">
        <v>4888493</v>
      </c>
      <c r="F22" s="2">
        <v>11554621</v>
      </c>
      <c r="G22" s="4">
        <f t="shared" si="0"/>
        <v>44440851</v>
      </c>
      <c r="I22" s="16"/>
    </row>
    <row r="23" spans="2:9" x14ac:dyDescent="0.35">
      <c r="B23" s="32">
        <v>43486</v>
      </c>
      <c r="C23" s="2">
        <v>7974607</v>
      </c>
      <c r="D23" s="2">
        <v>5980955</v>
      </c>
      <c r="E23" s="2">
        <v>2436685</v>
      </c>
      <c r="F23" s="2">
        <v>5759438</v>
      </c>
      <c r="G23" s="4">
        <f t="shared" si="0"/>
        <v>22151685</v>
      </c>
      <c r="I23" s="16"/>
    </row>
    <row r="24" spans="2:9" x14ac:dyDescent="0.35">
      <c r="B24" s="32">
        <v>43487</v>
      </c>
      <c r="C24" s="2">
        <v>13525559</v>
      </c>
      <c r="D24" s="2">
        <v>2028833</v>
      </c>
      <c r="E24" s="2">
        <v>19827367</v>
      </c>
      <c r="F24" s="2">
        <v>2189238</v>
      </c>
      <c r="G24" s="4">
        <f t="shared" si="0"/>
        <v>37570997</v>
      </c>
      <c r="I24" s="16"/>
    </row>
    <row r="25" spans="2:9" x14ac:dyDescent="0.35">
      <c r="B25" s="32">
        <v>43488</v>
      </c>
      <c r="C25" s="2">
        <v>7740060</v>
      </c>
      <c r="D25" s="2">
        <v>5805045</v>
      </c>
      <c r="E25" s="2">
        <v>2365018</v>
      </c>
      <c r="F25" s="2">
        <v>5590043</v>
      </c>
      <c r="G25" s="4">
        <f t="shared" si="0"/>
        <v>21500166</v>
      </c>
      <c r="I25" s="16"/>
    </row>
    <row r="26" spans="2:9" x14ac:dyDescent="0.35">
      <c r="B26" s="32">
        <v>43489</v>
      </c>
      <c r="C26" s="2">
        <v>7427330</v>
      </c>
      <c r="D26" s="2">
        <v>5570497</v>
      </c>
      <c r="E26" s="2">
        <v>2269462</v>
      </c>
      <c r="F26" s="2">
        <v>5364183</v>
      </c>
      <c r="G26" s="4">
        <f t="shared" si="0"/>
        <v>20631472</v>
      </c>
      <c r="I26" s="16"/>
    </row>
    <row r="27" spans="2:9" x14ac:dyDescent="0.35">
      <c r="B27" s="32">
        <v>43490</v>
      </c>
      <c r="C27" s="2">
        <v>7427330</v>
      </c>
      <c r="D27" s="2">
        <v>5570497</v>
      </c>
      <c r="E27" s="2">
        <v>2269462</v>
      </c>
      <c r="F27" s="2">
        <v>5364183</v>
      </c>
      <c r="G27" s="4">
        <f t="shared" si="0"/>
        <v>20631472</v>
      </c>
      <c r="I27" s="16"/>
    </row>
    <row r="28" spans="2:9" x14ac:dyDescent="0.35">
      <c r="B28" s="32">
        <v>43491</v>
      </c>
      <c r="C28" s="2">
        <v>16968325</v>
      </c>
      <c r="D28" s="2">
        <v>12726244</v>
      </c>
      <c r="E28" s="2">
        <v>5184766</v>
      </c>
      <c r="F28" s="2">
        <v>12254901</v>
      </c>
      <c r="G28" s="4">
        <f t="shared" si="0"/>
        <v>47134236</v>
      </c>
      <c r="I28" s="16"/>
    </row>
    <row r="29" spans="2:9" x14ac:dyDescent="0.35">
      <c r="B29" s="32">
        <v>43492</v>
      </c>
      <c r="C29" s="2">
        <v>16321913</v>
      </c>
      <c r="D29" s="2">
        <v>12241435</v>
      </c>
      <c r="E29" s="2">
        <v>4987251</v>
      </c>
      <c r="F29" s="2">
        <v>11788048</v>
      </c>
      <c r="G29" s="4">
        <f t="shared" si="0"/>
        <v>45338647</v>
      </c>
      <c r="I29" s="16"/>
    </row>
    <row r="30" spans="2:9" x14ac:dyDescent="0.35">
      <c r="B30" s="32">
        <v>43493</v>
      </c>
      <c r="C30" s="2">
        <v>7661877</v>
      </c>
      <c r="D30" s="2">
        <v>5746408</v>
      </c>
      <c r="E30" s="2">
        <v>2341129</v>
      </c>
      <c r="F30" s="2">
        <v>5533578</v>
      </c>
      <c r="G30" s="4">
        <f t="shared" si="0"/>
        <v>21282992</v>
      </c>
      <c r="I30" s="16"/>
    </row>
    <row r="31" spans="2:9" x14ac:dyDescent="0.35">
      <c r="B31" s="32">
        <v>43494</v>
      </c>
      <c r="C31" s="2">
        <v>8052789</v>
      </c>
      <c r="D31" s="2">
        <v>6039592</v>
      </c>
      <c r="E31" s="2">
        <v>2460574</v>
      </c>
      <c r="F31" s="2">
        <v>5815903</v>
      </c>
      <c r="G31" s="4">
        <f t="shared" si="0"/>
        <v>22368858</v>
      </c>
      <c r="I31" s="16"/>
    </row>
    <row r="32" spans="2:9" x14ac:dyDescent="0.35">
      <c r="B32" s="32">
        <v>43495</v>
      </c>
      <c r="C32" s="2">
        <v>8052789</v>
      </c>
      <c r="D32" s="2">
        <v>6039592</v>
      </c>
      <c r="E32" s="2">
        <v>2460574</v>
      </c>
      <c r="F32" s="2">
        <v>5815903</v>
      </c>
      <c r="G32" s="4">
        <f t="shared" si="0"/>
        <v>22368858</v>
      </c>
      <c r="I32" s="16"/>
    </row>
    <row r="33" spans="2:9" x14ac:dyDescent="0.35">
      <c r="B33" s="32">
        <v>43496</v>
      </c>
      <c r="C33" s="2">
        <v>7505512</v>
      </c>
      <c r="D33" s="2">
        <v>5629134</v>
      </c>
      <c r="E33" s="2">
        <v>2293351</v>
      </c>
      <c r="F33" s="2">
        <v>5420648</v>
      </c>
      <c r="G33" s="4">
        <f t="shared" si="0"/>
        <v>20848645</v>
      </c>
      <c r="I33" s="16"/>
    </row>
    <row r="34" spans="2:9" x14ac:dyDescent="0.35">
      <c r="B34" s="32">
        <v>43497</v>
      </c>
      <c r="C34" s="2">
        <v>7427330</v>
      </c>
      <c r="D34" s="2">
        <v>5570497</v>
      </c>
      <c r="E34" s="2">
        <v>2269462</v>
      </c>
      <c r="F34" s="2">
        <v>5364183</v>
      </c>
      <c r="G34" s="4">
        <f t="shared" si="0"/>
        <v>20631472</v>
      </c>
      <c r="I34" s="16"/>
    </row>
    <row r="35" spans="2:9" x14ac:dyDescent="0.35">
      <c r="B35" s="32">
        <v>43498</v>
      </c>
      <c r="C35" s="2">
        <v>15675500</v>
      </c>
      <c r="D35" s="2">
        <v>11756625</v>
      </c>
      <c r="E35" s="2">
        <v>4789736</v>
      </c>
      <c r="F35" s="2">
        <v>11321195</v>
      </c>
      <c r="G35" s="4">
        <f t="shared" si="0"/>
        <v>43543056</v>
      </c>
      <c r="I35" s="16"/>
    </row>
    <row r="36" spans="2:9" x14ac:dyDescent="0.35">
      <c r="B36" s="32">
        <v>43499</v>
      </c>
      <c r="C36" s="2">
        <v>16160310</v>
      </c>
      <c r="D36" s="2">
        <v>12120232</v>
      </c>
      <c r="E36" s="2">
        <v>4937872</v>
      </c>
      <c r="F36" s="2">
        <v>11671335</v>
      </c>
      <c r="G36" s="4">
        <f t="shared" si="0"/>
        <v>44889749</v>
      </c>
      <c r="I36" s="16"/>
    </row>
    <row r="37" spans="2:9" x14ac:dyDescent="0.35">
      <c r="B37" s="32">
        <v>43500</v>
      </c>
      <c r="C37" s="2">
        <v>7661877</v>
      </c>
      <c r="D37" s="2">
        <v>5746408</v>
      </c>
      <c r="E37" s="2">
        <v>2341129</v>
      </c>
      <c r="F37" s="2">
        <v>5533578</v>
      </c>
      <c r="G37" s="4">
        <f t="shared" si="0"/>
        <v>21282992</v>
      </c>
      <c r="I37" s="16"/>
    </row>
    <row r="38" spans="2:9" x14ac:dyDescent="0.35">
      <c r="B38" s="32">
        <v>43501</v>
      </c>
      <c r="C38" s="2">
        <v>8052789</v>
      </c>
      <c r="D38" s="2">
        <v>6039592</v>
      </c>
      <c r="E38" s="2">
        <v>2460574</v>
      </c>
      <c r="F38" s="2">
        <v>5815903</v>
      </c>
      <c r="G38" s="4">
        <f t="shared" si="0"/>
        <v>22368858</v>
      </c>
      <c r="I38" s="16"/>
    </row>
    <row r="39" spans="2:9" x14ac:dyDescent="0.35">
      <c r="B39" s="32">
        <v>43502</v>
      </c>
      <c r="C39" s="2">
        <v>7427330</v>
      </c>
      <c r="D39" s="2">
        <v>5570497</v>
      </c>
      <c r="E39" s="2">
        <v>2269462</v>
      </c>
      <c r="F39" s="2">
        <v>5364183</v>
      </c>
      <c r="G39" s="4">
        <f t="shared" si="0"/>
        <v>20631472</v>
      </c>
      <c r="I39" s="16"/>
    </row>
    <row r="40" spans="2:9" x14ac:dyDescent="0.35">
      <c r="B40" s="32">
        <v>43503</v>
      </c>
      <c r="C40" s="2">
        <v>7974607</v>
      </c>
      <c r="D40" s="2">
        <v>5980955</v>
      </c>
      <c r="E40" s="2">
        <v>2436685</v>
      </c>
      <c r="F40" s="2">
        <v>5759438</v>
      </c>
      <c r="G40" s="4">
        <f t="shared" si="0"/>
        <v>22151685</v>
      </c>
      <c r="I40" s="16"/>
    </row>
    <row r="41" spans="2:9" x14ac:dyDescent="0.35">
      <c r="B41" s="32">
        <v>43504</v>
      </c>
      <c r="C41" s="2">
        <v>7896424</v>
      </c>
      <c r="D41" s="2">
        <v>5922318</v>
      </c>
      <c r="E41" s="2">
        <v>2412796</v>
      </c>
      <c r="F41" s="2">
        <v>5702973</v>
      </c>
      <c r="G41" s="4">
        <f t="shared" si="0"/>
        <v>21934511</v>
      </c>
      <c r="I41" s="16"/>
    </row>
    <row r="42" spans="2:9" x14ac:dyDescent="0.35">
      <c r="B42" s="32">
        <v>43505</v>
      </c>
      <c r="C42" s="2">
        <v>15837104</v>
      </c>
      <c r="D42" s="2">
        <v>11877828</v>
      </c>
      <c r="E42" s="2">
        <v>4839115</v>
      </c>
      <c r="F42" s="2">
        <v>11437908</v>
      </c>
      <c r="G42" s="4">
        <f t="shared" si="0"/>
        <v>43991955</v>
      </c>
      <c r="I42" s="16"/>
    </row>
    <row r="43" spans="2:9" x14ac:dyDescent="0.35">
      <c r="B43" s="32">
        <v>43506</v>
      </c>
      <c r="C43" s="2">
        <v>16645119</v>
      </c>
      <c r="D43" s="2">
        <v>12483839</v>
      </c>
      <c r="E43" s="2">
        <v>5086008</v>
      </c>
      <c r="F43" s="2">
        <v>12021475</v>
      </c>
      <c r="G43" s="4">
        <f t="shared" si="0"/>
        <v>46236441</v>
      </c>
      <c r="I43" s="16"/>
    </row>
    <row r="44" spans="2:9" x14ac:dyDescent="0.35">
      <c r="B44" s="32">
        <v>43507</v>
      </c>
      <c r="C44" s="2">
        <v>8052789</v>
      </c>
      <c r="D44" s="2">
        <v>6039592</v>
      </c>
      <c r="E44" s="2">
        <v>2460574</v>
      </c>
      <c r="F44" s="2">
        <v>5815903</v>
      </c>
      <c r="G44" s="4">
        <f t="shared" si="0"/>
        <v>22368858</v>
      </c>
      <c r="I44" s="16"/>
    </row>
    <row r="45" spans="2:9" x14ac:dyDescent="0.35">
      <c r="B45" s="32">
        <v>43508</v>
      </c>
      <c r="C45" s="2">
        <v>8209154</v>
      </c>
      <c r="D45" s="2">
        <v>6156866</v>
      </c>
      <c r="E45" s="2">
        <v>2508352</v>
      </c>
      <c r="F45" s="2">
        <v>5928833</v>
      </c>
      <c r="G45" s="4">
        <f t="shared" si="0"/>
        <v>22803205</v>
      </c>
      <c r="I45" s="16"/>
    </row>
    <row r="46" spans="2:9" x14ac:dyDescent="0.35">
      <c r="B46" s="32">
        <v>43509</v>
      </c>
      <c r="C46" s="2">
        <v>7818242</v>
      </c>
      <c r="D46" s="2">
        <v>5863681</v>
      </c>
      <c r="E46" s="2">
        <v>2388907</v>
      </c>
      <c r="F46" s="2">
        <v>5646508</v>
      </c>
      <c r="G46" s="4">
        <f t="shared" si="0"/>
        <v>21717338</v>
      </c>
      <c r="I46" s="16"/>
    </row>
    <row r="47" spans="2:9" x14ac:dyDescent="0.35">
      <c r="B47" s="32">
        <v>43510</v>
      </c>
      <c r="C47" s="2">
        <v>7740060</v>
      </c>
      <c r="D47" s="2">
        <v>5805045</v>
      </c>
      <c r="E47" s="2">
        <v>2365018</v>
      </c>
      <c r="F47" s="2">
        <v>5590043</v>
      </c>
      <c r="G47" s="4">
        <f t="shared" si="0"/>
        <v>21500166</v>
      </c>
      <c r="I47" s="16"/>
    </row>
    <row r="48" spans="2:9" x14ac:dyDescent="0.35">
      <c r="B48" s="32">
        <v>43511</v>
      </c>
      <c r="C48" s="2">
        <v>7740060</v>
      </c>
      <c r="D48" s="2">
        <v>5805045</v>
      </c>
      <c r="E48" s="2">
        <v>2365018</v>
      </c>
      <c r="F48" s="2">
        <v>5590043</v>
      </c>
      <c r="G48" s="4">
        <f t="shared" si="0"/>
        <v>21500166</v>
      </c>
      <c r="I48" s="16"/>
    </row>
    <row r="49" spans="2:9" x14ac:dyDescent="0.35">
      <c r="B49" s="32">
        <v>43512</v>
      </c>
      <c r="C49" s="2">
        <v>16483516</v>
      </c>
      <c r="D49" s="2">
        <v>12362637</v>
      </c>
      <c r="E49" s="2">
        <v>5036630</v>
      </c>
      <c r="F49" s="2">
        <v>11904761</v>
      </c>
      <c r="G49" s="4">
        <f t="shared" si="0"/>
        <v>45787544</v>
      </c>
      <c r="I49" s="16"/>
    </row>
    <row r="50" spans="2:9" x14ac:dyDescent="0.35">
      <c r="B50" s="32">
        <v>43513</v>
      </c>
      <c r="C50" s="2">
        <v>16321913</v>
      </c>
      <c r="D50" s="2">
        <v>12241435</v>
      </c>
      <c r="E50" s="2">
        <v>4987251</v>
      </c>
      <c r="F50" s="2">
        <v>11788048</v>
      </c>
      <c r="G50" s="4">
        <f t="shared" si="0"/>
        <v>45338647</v>
      </c>
      <c r="I50" s="16"/>
    </row>
    <row r="51" spans="2:9" x14ac:dyDescent="0.35">
      <c r="B51" s="32">
        <v>43514</v>
      </c>
      <c r="C51" s="2">
        <v>7818242</v>
      </c>
      <c r="D51" s="2">
        <v>5863681</v>
      </c>
      <c r="E51" s="2">
        <v>2388907</v>
      </c>
      <c r="F51" s="2">
        <v>5646508</v>
      </c>
      <c r="G51" s="4">
        <f t="shared" si="0"/>
        <v>21717338</v>
      </c>
      <c r="I51" s="16"/>
    </row>
    <row r="52" spans="2:9" x14ac:dyDescent="0.35">
      <c r="B52" s="32">
        <v>43515</v>
      </c>
      <c r="C52" s="2">
        <v>7896424</v>
      </c>
      <c r="D52" s="2">
        <v>5922318</v>
      </c>
      <c r="E52" s="2">
        <v>2412796</v>
      </c>
      <c r="F52" s="2">
        <v>5702973</v>
      </c>
      <c r="G52" s="4">
        <f t="shared" si="0"/>
        <v>21934511</v>
      </c>
      <c r="I52" s="16"/>
    </row>
    <row r="53" spans="2:9" x14ac:dyDescent="0.35">
      <c r="B53" s="32">
        <v>43516</v>
      </c>
      <c r="C53" s="2">
        <v>7974607</v>
      </c>
      <c r="D53" s="2">
        <v>5980955</v>
      </c>
      <c r="E53" s="2">
        <v>2436685</v>
      </c>
      <c r="F53" s="2">
        <v>5759438</v>
      </c>
      <c r="G53" s="4">
        <f t="shared" si="0"/>
        <v>22151685</v>
      </c>
      <c r="I53" s="16"/>
    </row>
    <row r="54" spans="2:9" x14ac:dyDescent="0.35">
      <c r="B54" s="32">
        <v>43517</v>
      </c>
      <c r="C54" s="2">
        <v>7505512</v>
      </c>
      <c r="D54" s="2">
        <v>5629134</v>
      </c>
      <c r="E54" s="2">
        <v>2293351</v>
      </c>
      <c r="F54" s="2">
        <v>5420648</v>
      </c>
      <c r="G54" s="4">
        <f t="shared" si="0"/>
        <v>20848645</v>
      </c>
      <c r="I54" s="16"/>
    </row>
    <row r="55" spans="2:9" x14ac:dyDescent="0.35">
      <c r="B55" s="32">
        <v>43518</v>
      </c>
      <c r="C55" s="2">
        <v>7974607</v>
      </c>
      <c r="D55" s="2">
        <v>5980955</v>
      </c>
      <c r="E55" s="2">
        <v>2436685</v>
      </c>
      <c r="F55" s="2">
        <v>5759438</v>
      </c>
      <c r="G55" s="4">
        <f t="shared" si="0"/>
        <v>22151685</v>
      </c>
      <c r="I55" s="16"/>
    </row>
    <row r="56" spans="2:9" x14ac:dyDescent="0.35">
      <c r="B56" s="32">
        <v>43519</v>
      </c>
      <c r="C56" s="2">
        <v>15513897</v>
      </c>
      <c r="D56" s="2">
        <v>11635423</v>
      </c>
      <c r="E56" s="2">
        <v>4740357</v>
      </c>
      <c r="F56" s="2">
        <v>11204481</v>
      </c>
      <c r="G56" s="4">
        <f t="shared" si="0"/>
        <v>43094158</v>
      </c>
      <c r="I56" s="16"/>
    </row>
    <row r="57" spans="2:9" x14ac:dyDescent="0.35">
      <c r="B57" s="32">
        <v>43520</v>
      </c>
      <c r="C57" s="2">
        <v>15998707</v>
      </c>
      <c r="D57" s="2">
        <v>11999030</v>
      </c>
      <c r="E57" s="2">
        <v>4888493</v>
      </c>
      <c r="F57" s="2">
        <v>11554621</v>
      </c>
      <c r="G57" s="4">
        <f t="shared" si="0"/>
        <v>44440851</v>
      </c>
      <c r="I57" s="16"/>
    </row>
    <row r="58" spans="2:9" x14ac:dyDescent="0.35">
      <c r="B58" s="32">
        <v>43521</v>
      </c>
      <c r="C58" s="2">
        <v>7583695</v>
      </c>
      <c r="D58" s="2">
        <v>5687771</v>
      </c>
      <c r="E58" s="2">
        <v>2317240</v>
      </c>
      <c r="F58" s="2">
        <v>5477113</v>
      </c>
      <c r="G58" s="4">
        <f t="shared" si="0"/>
        <v>21065819</v>
      </c>
      <c r="I58" s="16"/>
    </row>
    <row r="59" spans="2:9" x14ac:dyDescent="0.35">
      <c r="B59" s="32">
        <v>43522</v>
      </c>
      <c r="C59" s="2">
        <v>8052789</v>
      </c>
      <c r="D59" s="2">
        <v>6039592</v>
      </c>
      <c r="E59" s="2">
        <v>2460574</v>
      </c>
      <c r="F59" s="2">
        <v>5815903</v>
      </c>
      <c r="G59" s="4">
        <f t="shared" si="0"/>
        <v>22368858</v>
      </c>
      <c r="I59" s="16"/>
    </row>
    <row r="60" spans="2:9" x14ac:dyDescent="0.35">
      <c r="B60" s="32">
        <v>43523</v>
      </c>
      <c r="C60" s="2">
        <v>7740060</v>
      </c>
      <c r="D60" s="2">
        <v>5805045</v>
      </c>
      <c r="E60" s="2">
        <v>2365018</v>
      </c>
      <c r="F60" s="2">
        <v>5590043</v>
      </c>
      <c r="G60" s="4">
        <f t="shared" si="0"/>
        <v>21500166</v>
      </c>
      <c r="I60" s="16"/>
    </row>
    <row r="61" spans="2:9" x14ac:dyDescent="0.35">
      <c r="B61" s="32">
        <v>43524</v>
      </c>
      <c r="C61" s="2">
        <v>8130972</v>
      </c>
      <c r="D61" s="2">
        <v>6098229</v>
      </c>
      <c r="E61" s="2">
        <v>2484463</v>
      </c>
      <c r="F61" s="2">
        <v>5872368</v>
      </c>
      <c r="G61" s="4">
        <f t="shared" si="0"/>
        <v>22586032</v>
      </c>
      <c r="I61" s="16"/>
    </row>
    <row r="62" spans="2:9" x14ac:dyDescent="0.35">
      <c r="B62" s="32">
        <v>43525</v>
      </c>
      <c r="C62" s="2">
        <v>8052789</v>
      </c>
      <c r="D62" s="2">
        <v>6039592</v>
      </c>
      <c r="E62" s="2">
        <v>2460574</v>
      </c>
      <c r="F62" s="2">
        <v>5815903</v>
      </c>
      <c r="G62" s="4">
        <f t="shared" si="0"/>
        <v>22368858</v>
      </c>
      <c r="I62" s="16"/>
    </row>
    <row r="63" spans="2:9" x14ac:dyDescent="0.35">
      <c r="B63" s="32">
        <v>43526</v>
      </c>
      <c r="C63" s="2">
        <v>16806722</v>
      </c>
      <c r="D63" s="2">
        <v>12605042</v>
      </c>
      <c r="E63" s="2">
        <v>5135387</v>
      </c>
      <c r="F63" s="2">
        <v>12138188</v>
      </c>
      <c r="G63" s="4">
        <f t="shared" si="0"/>
        <v>46685339</v>
      </c>
      <c r="I63" s="16"/>
    </row>
    <row r="64" spans="2:9" x14ac:dyDescent="0.35">
      <c r="B64" s="32">
        <v>43527</v>
      </c>
      <c r="C64" s="2">
        <v>15837104</v>
      </c>
      <c r="D64" s="2">
        <v>11877828</v>
      </c>
      <c r="E64" s="2">
        <v>4839115</v>
      </c>
      <c r="F64" s="2">
        <v>11437908</v>
      </c>
      <c r="G64" s="4">
        <f t="shared" si="0"/>
        <v>43991955</v>
      </c>
      <c r="I64" s="16"/>
    </row>
    <row r="65" spans="2:9" x14ac:dyDescent="0.35">
      <c r="B65" s="32">
        <v>43528</v>
      </c>
      <c r="C65" s="2">
        <v>7818242</v>
      </c>
      <c r="D65" s="2">
        <v>5863681</v>
      </c>
      <c r="E65" s="2">
        <v>2388907</v>
      </c>
      <c r="F65" s="2">
        <v>5646508</v>
      </c>
      <c r="G65" s="4">
        <f t="shared" si="0"/>
        <v>21717338</v>
      </c>
      <c r="I65" s="16"/>
    </row>
    <row r="66" spans="2:9" x14ac:dyDescent="0.35">
      <c r="B66" s="32">
        <v>43529</v>
      </c>
      <c r="C66" s="2">
        <v>7818242</v>
      </c>
      <c r="D66" s="2">
        <v>5863681</v>
      </c>
      <c r="E66" s="2">
        <v>2388907</v>
      </c>
      <c r="F66" s="2">
        <v>5646508</v>
      </c>
      <c r="G66" s="4">
        <f t="shared" si="0"/>
        <v>21717338</v>
      </c>
      <c r="I66" s="16"/>
    </row>
    <row r="67" spans="2:9" x14ac:dyDescent="0.35">
      <c r="B67" s="32">
        <v>43530</v>
      </c>
      <c r="C67" s="2">
        <v>7583695</v>
      </c>
      <c r="D67" s="2">
        <v>5687771</v>
      </c>
      <c r="E67" s="2">
        <v>2317240</v>
      </c>
      <c r="F67" s="2">
        <v>5477113</v>
      </c>
      <c r="G67" s="4">
        <f t="shared" si="0"/>
        <v>21065819</v>
      </c>
      <c r="I67" s="16"/>
    </row>
    <row r="68" spans="2:9" x14ac:dyDescent="0.35">
      <c r="B68" s="32">
        <v>43531</v>
      </c>
      <c r="C68" s="2">
        <v>7818242</v>
      </c>
      <c r="D68" s="2">
        <v>5863681</v>
      </c>
      <c r="E68" s="2">
        <v>2388907</v>
      </c>
      <c r="F68" s="2">
        <v>5646508</v>
      </c>
      <c r="G68" s="4">
        <f t="shared" ref="G68:G131" si="1">SUM($C68:$F68)</f>
        <v>21717338</v>
      </c>
      <c r="I68" s="16"/>
    </row>
    <row r="69" spans="2:9" x14ac:dyDescent="0.35">
      <c r="B69" s="32">
        <v>43532</v>
      </c>
      <c r="C69" s="2">
        <v>7818242</v>
      </c>
      <c r="D69" s="2">
        <v>5863681</v>
      </c>
      <c r="E69" s="2">
        <v>2388907</v>
      </c>
      <c r="F69" s="2">
        <v>5646508</v>
      </c>
      <c r="G69" s="4">
        <f t="shared" si="1"/>
        <v>21717338</v>
      </c>
      <c r="I69" s="16"/>
    </row>
    <row r="70" spans="2:9" x14ac:dyDescent="0.35">
      <c r="B70" s="32">
        <v>43533</v>
      </c>
      <c r="C70" s="2">
        <v>16806722</v>
      </c>
      <c r="D70" s="2">
        <v>12605042</v>
      </c>
      <c r="E70" s="2">
        <v>5135387</v>
      </c>
      <c r="F70" s="2">
        <v>12138188</v>
      </c>
      <c r="G70" s="4">
        <f t="shared" si="1"/>
        <v>46685339</v>
      </c>
      <c r="I70" s="16"/>
    </row>
    <row r="71" spans="2:9" x14ac:dyDescent="0.35">
      <c r="B71" s="32">
        <v>43534</v>
      </c>
      <c r="C71" s="2">
        <v>16645119</v>
      </c>
      <c r="D71" s="2">
        <v>12483839</v>
      </c>
      <c r="E71" s="2">
        <v>5086008</v>
      </c>
      <c r="F71" s="2">
        <v>12021475</v>
      </c>
      <c r="G71" s="4">
        <f t="shared" si="1"/>
        <v>46236441</v>
      </c>
      <c r="I71" s="16"/>
    </row>
    <row r="72" spans="2:9" x14ac:dyDescent="0.35">
      <c r="B72" s="32">
        <v>43535</v>
      </c>
      <c r="C72" s="2">
        <v>7661877</v>
      </c>
      <c r="D72" s="2">
        <v>5746408</v>
      </c>
      <c r="E72" s="2">
        <v>2341129</v>
      </c>
      <c r="F72" s="2">
        <v>5533578</v>
      </c>
      <c r="G72" s="4">
        <f t="shared" si="1"/>
        <v>21282992</v>
      </c>
      <c r="I72" s="16"/>
    </row>
    <row r="73" spans="2:9" x14ac:dyDescent="0.35">
      <c r="B73" s="32">
        <v>43536</v>
      </c>
      <c r="C73" s="2">
        <v>7740060</v>
      </c>
      <c r="D73" s="2">
        <v>5805045</v>
      </c>
      <c r="E73" s="2">
        <v>2365018</v>
      </c>
      <c r="F73" s="2">
        <v>5590043</v>
      </c>
      <c r="G73" s="4">
        <f t="shared" si="1"/>
        <v>21500166</v>
      </c>
      <c r="I73" s="16"/>
    </row>
    <row r="74" spans="2:9" x14ac:dyDescent="0.35">
      <c r="B74" s="32">
        <v>43537</v>
      </c>
      <c r="C74" s="2">
        <v>7818242</v>
      </c>
      <c r="D74" s="2">
        <v>5863681</v>
      </c>
      <c r="E74" s="2">
        <v>2388907</v>
      </c>
      <c r="F74" s="2">
        <v>5646508</v>
      </c>
      <c r="G74" s="4">
        <f t="shared" si="1"/>
        <v>21717338</v>
      </c>
      <c r="I74" s="16"/>
    </row>
    <row r="75" spans="2:9" x14ac:dyDescent="0.35">
      <c r="B75" s="32">
        <v>43538</v>
      </c>
      <c r="C75" s="2">
        <v>8209154</v>
      </c>
      <c r="D75" s="2">
        <v>6156866</v>
      </c>
      <c r="E75" s="2">
        <v>2508352</v>
      </c>
      <c r="F75" s="2">
        <v>5928833</v>
      </c>
      <c r="G75" s="4">
        <f t="shared" si="1"/>
        <v>22803205</v>
      </c>
      <c r="I75" s="16"/>
    </row>
    <row r="76" spans="2:9" x14ac:dyDescent="0.35">
      <c r="B76" s="32">
        <v>43539</v>
      </c>
      <c r="C76" s="2">
        <v>7740060</v>
      </c>
      <c r="D76" s="2">
        <v>5805045</v>
      </c>
      <c r="E76" s="2">
        <v>2365018</v>
      </c>
      <c r="F76" s="2">
        <v>5590043</v>
      </c>
      <c r="G76" s="4">
        <f t="shared" si="1"/>
        <v>21500166</v>
      </c>
      <c r="I76" s="16"/>
    </row>
    <row r="77" spans="2:9" x14ac:dyDescent="0.35">
      <c r="B77" s="32">
        <v>43540</v>
      </c>
      <c r="C77" s="2">
        <v>15352294</v>
      </c>
      <c r="D77" s="2">
        <v>11514221</v>
      </c>
      <c r="E77" s="2">
        <v>4690978</v>
      </c>
      <c r="F77" s="2">
        <v>11087768</v>
      </c>
      <c r="G77" s="4">
        <f t="shared" si="1"/>
        <v>42645261</v>
      </c>
      <c r="I77" s="16"/>
    </row>
    <row r="78" spans="2:9" x14ac:dyDescent="0.35">
      <c r="B78" s="32">
        <v>43541</v>
      </c>
      <c r="C78" s="2">
        <v>15352294</v>
      </c>
      <c r="D78" s="2">
        <v>11514221</v>
      </c>
      <c r="E78" s="2">
        <v>4690978</v>
      </c>
      <c r="F78" s="2">
        <v>11087768</v>
      </c>
      <c r="G78" s="4">
        <f t="shared" si="1"/>
        <v>42645261</v>
      </c>
      <c r="I78" s="16"/>
    </row>
    <row r="79" spans="2:9" x14ac:dyDescent="0.35">
      <c r="B79" s="32">
        <v>43542</v>
      </c>
      <c r="C79" s="2">
        <v>8052789</v>
      </c>
      <c r="D79" s="2">
        <v>6039592</v>
      </c>
      <c r="E79" s="2">
        <v>2460574</v>
      </c>
      <c r="F79" s="2">
        <v>5815903</v>
      </c>
      <c r="G79" s="4">
        <f t="shared" si="1"/>
        <v>22368858</v>
      </c>
      <c r="I79" s="16"/>
    </row>
    <row r="80" spans="2:9" x14ac:dyDescent="0.35">
      <c r="B80" s="32">
        <v>43543</v>
      </c>
      <c r="C80" s="2">
        <v>7896424</v>
      </c>
      <c r="D80" s="2">
        <v>5922318</v>
      </c>
      <c r="E80" s="2">
        <v>2412796</v>
      </c>
      <c r="F80" s="2">
        <v>5702973</v>
      </c>
      <c r="G80" s="4">
        <f t="shared" si="1"/>
        <v>21934511</v>
      </c>
      <c r="I80" s="16"/>
    </row>
    <row r="81" spans="2:9" x14ac:dyDescent="0.35">
      <c r="B81" s="32">
        <v>43544</v>
      </c>
      <c r="C81" s="2">
        <v>7661877</v>
      </c>
      <c r="D81" s="2">
        <v>5746408</v>
      </c>
      <c r="E81" s="2">
        <v>2341129</v>
      </c>
      <c r="F81" s="2">
        <v>5533578</v>
      </c>
      <c r="G81" s="4">
        <f t="shared" si="1"/>
        <v>21282992</v>
      </c>
      <c r="I81" s="16"/>
    </row>
    <row r="82" spans="2:9" x14ac:dyDescent="0.35">
      <c r="B82" s="32">
        <v>43545</v>
      </c>
      <c r="C82" s="2">
        <v>7818242</v>
      </c>
      <c r="D82" s="2">
        <v>5863681</v>
      </c>
      <c r="E82" s="2">
        <v>2388907</v>
      </c>
      <c r="F82" s="2">
        <v>5646508</v>
      </c>
      <c r="G82" s="4">
        <f t="shared" si="1"/>
        <v>21717338</v>
      </c>
      <c r="I82" s="16"/>
    </row>
    <row r="83" spans="2:9" x14ac:dyDescent="0.35">
      <c r="B83" s="32">
        <v>43546</v>
      </c>
      <c r="C83" s="2">
        <v>7583695</v>
      </c>
      <c r="D83" s="2">
        <v>5687771</v>
      </c>
      <c r="E83" s="2">
        <v>2317240</v>
      </c>
      <c r="F83" s="2">
        <v>5477113</v>
      </c>
      <c r="G83" s="4">
        <f t="shared" si="1"/>
        <v>21065819</v>
      </c>
      <c r="I83" s="16"/>
    </row>
    <row r="84" spans="2:9" x14ac:dyDescent="0.35">
      <c r="B84" s="32">
        <v>43547</v>
      </c>
      <c r="C84" s="2">
        <v>15998707</v>
      </c>
      <c r="D84" s="2">
        <v>11999030</v>
      </c>
      <c r="E84" s="2">
        <v>4888493</v>
      </c>
      <c r="F84" s="2">
        <v>11554621</v>
      </c>
      <c r="G84" s="4">
        <f t="shared" si="1"/>
        <v>44440851</v>
      </c>
      <c r="I84" s="16"/>
    </row>
    <row r="85" spans="2:9" x14ac:dyDescent="0.35">
      <c r="B85" s="32">
        <v>43548</v>
      </c>
      <c r="C85" s="2">
        <v>16321913</v>
      </c>
      <c r="D85" s="2">
        <v>12241435</v>
      </c>
      <c r="E85" s="2">
        <v>4987251</v>
      </c>
      <c r="F85" s="2">
        <v>11788048</v>
      </c>
      <c r="G85" s="4">
        <f t="shared" si="1"/>
        <v>45338647</v>
      </c>
      <c r="I85" s="16"/>
    </row>
    <row r="86" spans="2:9" x14ac:dyDescent="0.35">
      <c r="B86" s="32">
        <v>43549</v>
      </c>
      <c r="C86" s="2">
        <v>8052789</v>
      </c>
      <c r="D86" s="2">
        <v>6039592</v>
      </c>
      <c r="E86" s="2">
        <v>2460574</v>
      </c>
      <c r="F86" s="2">
        <v>5815903</v>
      </c>
      <c r="G86" s="4">
        <f t="shared" si="1"/>
        <v>22368858</v>
      </c>
      <c r="I86" s="16"/>
    </row>
    <row r="87" spans="2:9" x14ac:dyDescent="0.35">
      <c r="B87" s="32">
        <v>43550</v>
      </c>
      <c r="C87" s="2">
        <v>7505512</v>
      </c>
      <c r="D87" s="2">
        <v>5629134</v>
      </c>
      <c r="E87" s="2">
        <v>2293351</v>
      </c>
      <c r="F87" s="2">
        <v>5420648</v>
      </c>
      <c r="G87" s="4">
        <f t="shared" si="1"/>
        <v>20848645</v>
      </c>
      <c r="I87" s="16"/>
    </row>
    <row r="88" spans="2:9" x14ac:dyDescent="0.35">
      <c r="B88" s="32">
        <v>43551</v>
      </c>
      <c r="C88" s="2">
        <v>7505512</v>
      </c>
      <c r="D88" s="2">
        <v>5629134</v>
      </c>
      <c r="E88" s="2">
        <v>2293351</v>
      </c>
      <c r="F88" s="2">
        <v>5420648</v>
      </c>
      <c r="G88" s="4">
        <f t="shared" si="1"/>
        <v>20848645</v>
      </c>
      <c r="I88" s="16"/>
    </row>
    <row r="89" spans="2:9" x14ac:dyDescent="0.35">
      <c r="B89" s="32">
        <v>43552</v>
      </c>
      <c r="C89" s="2">
        <v>7740060</v>
      </c>
      <c r="D89" s="2">
        <v>5805045</v>
      </c>
      <c r="E89" s="2">
        <v>2365018</v>
      </c>
      <c r="F89" s="2">
        <v>5590043</v>
      </c>
      <c r="G89" s="4">
        <f t="shared" si="1"/>
        <v>21500166</v>
      </c>
      <c r="I89" s="16"/>
    </row>
    <row r="90" spans="2:9" x14ac:dyDescent="0.35">
      <c r="B90" s="32">
        <v>43553</v>
      </c>
      <c r="C90" s="2">
        <v>8209154</v>
      </c>
      <c r="D90" s="2">
        <v>6156866</v>
      </c>
      <c r="E90" s="2">
        <v>2508352</v>
      </c>
      <c r="F90" s="2">
        <v>5928833</v>
      </c>
      <c r="G90" s="4">
        <f t="shared" si="1"/>
        <v>22803205</v>
      </c>
      <c r="I90" s="16"/>
    </row>
    <row r="91" spans="2:9" x14ac:dyDescent="0.35">
      <c r="B91" s="32">
        <v>43554</v>
      </c>
      <c r="C91" s="2">
        <v>16160310</v>
      </c>
      <c r="D91" s="2">
        <v>12120232</v>
      </c>
      <c r="E91" s="2">
        <v>4937872</v>
      </c>
      <c r="F91" s="2">
        <v>11671335</v>
      </c>
      <c r="G91" s="4">
        <f t="shared" si="1"/>
        <v>44889749</v>
      </c>
      <c r="I91" s="16"/>
    </row>
    <row r="92" spans="2:9" x14ac:dyDescent="0.35">
      <c r="B92" s="32">
        <v>43555</v>
      </c>
      <c r="C92" s="2">
        <v>15352294</v>
      </c>
      <c r="D92" s="2">
        <v>11514221</v>
      </c>
      <c r="E92" s="2">
        <v>4690978</v>
      </c>
      <c r="F92" s="2">
        <v>11087768</v>
      </c>
      <c r="G92" s="4">
        <f t="shared" si="1"/>
        <v>42645261</v>
      </c>
      <c r="I92" s="16"/>
    </row>
    <row r="93" spans="2:9" x14ac:dyDescent="0.35">
      <c r="B93" s="32">
        <v>43556</v>
      </c>
      <c r="C93" s="2">
        <v>7583695</v>
      </c>
      <c r="D93" s="2">
        <v>5687771</v>
      </c>
      <c r="E93" s="2">
        <v>2317240</v>
      </c>
      <c r="F93" s="2">
        <v>5477113</v>
      </c>
      <c r="G93" s="4">
        <f t="shared" si="1"/>
        <v>21065819</v>
      </c>
      <c r="I93" s="16"/>
    </row>
    <row r="94" spans="2:9" x14ac:dyDescent="0.35">
      <c r="B94" s="32">
        <v>43557</v>
      </c>
      <c r="C94" s="2">
        <v>8209154</v>
      </c>
      <c r="D94" s="2">
        <v>6156866</v>
      </c>
      <c r="E94" s="2">
        <v>2508352</v>
      </c>
      <c r="F94" s="2">
        <v>5928833</v>
      </c>
      <c r="G94" s="4">
        <f t="shared" si="1"/>
        <v>22803205</v>
      </c>
      <c r="I94" s="16"/>
    </row>
    <row r="95" spans="2:9" x14ac:dyDescent="0.35">
      <c r="B95" s="32">
        <v>43558</v>
      </c>
      <c r="C95" s="2">
        <v>8052789</v>
      </c>
      <c r="D95" s="2">
        <v>6039592</v>
      </c>
      <c r="E95" s="2">
        <v>2460574</v>
      </c>
      <c r="F95" s="2">
        <v>5815903</v>
      </c>
      <c r="G95" s="4">
        <f t="shared" si="1"/>
        <v>22368858</v>
      </c>
      <c r="I95" s="16"/>
    </row>
    <row r="96" spans="2:9" x14ac:dyDescent="0.35">
      <c r="B96" s="32">
        <v>43559</v>
      </c>
      <c r="C96" s="2">
        <v>7974607</v>
      </c>
      <c r="D96" s="2">
        <v>5980955</v>
      </c>
      <c r="E96" s="2">
        <v>2436685</v>
      </c>
      <c r="F96" s="2">
        <v>5759438</v>
      </c>
      <c r="G96" s="4">
        <f t="shared" si="1"/>
        <v>22151685</v>
      </c>
      <c r="I96" s="16"/>
    </row>
    <row r="97" spans="2:9" x14ac:dyDescent="0.35">
      <c r="B97" s="32">
        <v>43560</v>
      </c>
      <c r="C97" s="2">
        <v>8130972</v>
      </c>
      <c r="D97" s="2">
        <v>6098229</v>
      </c>
      <c r="E97" s="2">
        <v>2484463</v>
      </c>
      <c r="F97" s="2">
        <v>5872368</v>
      </c>
      <c r="G97" s="4">
        <f t="shared" si="1"/>
        <v>22586032</v>
      </c>
      <c r="I97" s="16"/>
    </row>
    <row r="98" spans="2:9" x14ac:dyDescent="0.35">
      <c r="B98" s="32">
        <v>43561</v>
      </c>
      <c r="C98" s="2">
        <v>16806722</v>
      </c>
      <c r="D98" s="2">
        <v>12605042</v>
      </c>
      <c r="E98" s="2">
        <v>5135387</v>
      </c>
      <c r="F98" s="2">
        <v>12138188</v>
      </c>
      <c r="G98" s="4">
        <f t="shared" si="1"/>
        <v>46685339</v>
      </c>
      <c r="I98" s="16"/>
    </row>
    <row r="99" spans="2:9" x14ac:dyDescent="0.35">
      <c r="B99" s="32">
        <v>43562</v>
      </c>
      <c r="C99" s="2">
        <v>15513897</v>
      </c>
      <c r="D99" s="2">
        <v>11635423</v>
      </c>
      <c r="E99" s="2">
        <v>4740357</v>
      </c>
      <c r="F99" s="2">
        <v>11204481</v>
      </c>
      <c r="G99" s="4">
        <f t="shared" si="1"/>
        <v>43094158</v>
      </c>
      <c r="I99" s="16"/>
    </row>
    <row r="100" spans="2:9" x14ac:dyDescent="0.35">
      <c r="B100" s="32">
        <v>43563</v>
      </c>
      <c r="C100" s="2">
        <v>7740060</v>
      </c>
      <c r="D100" s="2">
        <v>5805045</v>
      </c>
      <c r="E100" s="2">
        <v>2365018</v>
      </c>
      <c r="F100" s="2">
        <v>5590043</v>
      </c>
      <c r="G100" s="4">
        <f t="shared" si="1"/>
        <v>21500166</v>
      </c>
      <c r="I100" s="16"/>
    </row>
    <row r="101" spans="2:9" x14ac:dyDescent="0.35">
      <c r="B101" s="32">
        <v>43564</v>
      </c>
      <c r="C101" s="2">
        <v>7818242</v>
      </c>
      <c r="D101" s="2">
        <v>5863681</v>
      </c>
      <c r="E101" s="2">
        <v>2388907</v>
      </c>
      <c r="F101" s="2">
        <v>5646508</v>
      </c>
      <c r="G101" s="4">
        <f t="shared" si="1"/>
        <v>21717338</v>
      </c>
      <c r="I101" s="16"/>
    </row>
    <row r="102" spans="2:9" x14ac:dyDescent="0.35">
      <c r="B102" s="32">
        <v>43565</v>
      </c>
      <c r="C102" s="2">
        <v>7740060</v>
      </c>
      <c r="D102" s="2">
        <v>5805045</v>
      </c>
      <c r="E102" s="2">
        <v>2365018</v>
      </c>
      <c r="F102" s="2">
        <v>5590043</v>
      </c>
      <c r="G102" s="4">
        <f t="shared" si="1"/>
        <v>21500166</v>
      </c>
      <c r="I102" s="16"/>
    </row>
    <row r="103" spans="2:9" x14ac:dyDescent="0.35">
      <c r="B103" s="32">
        <v>43566</v>
      </c>
      <c r="C103" s="2">
        <v>7427330</v>
      </c>
      <c r="D103" s="2">
        <v>5570497</v>
      </c>
      <c r="E103" s="2">
        <v>2269462</v>
      </c>
      <c r="F103" s="2">
        <v>5364183</v>
      </c>
      <c r="G103" s="4">
        <f t="shared" si="1"/>
        <v>20631472</v>
      </c>
      <c r="I103" s="16"/>
    </row>
    <row r="104" spans="2:9" x14ac:dyDescent="0.35">
      <c r="B104" s="32">
        <v>43567</v>
      </c>
      <c r="C104" s="2">
        <v>7427330</v>
      </c>
      <c r="D104" s="2">
        <v>5570497</v>
      </c>
      <c r="E104" s="2">
        <v>2269462</v>
      </c>
      <c r="F104" s="2">
        <v>5364183</v>
      </c>
      <c r="G104" s="4">
        <f t="shared" si="1"/>
        <v>20631472</v>
      </c>
      <c r="I104" s="16"/>
    </row>
    <row r="105" spans="2:9" x14ac:dyDescent="0.35">
      <c r="B105" s="32">
        <v>43568</v>
      </c>
      <c r="C105" s="2">
        <v>15513897</v>
      </c>
      <c r="D105" s="2">
        <v>11635423</v>
      </c>
      <c r="E105" s="2">
        <v>4740357</v>
      </c>
      <c r="F105" s="2">
        <v>11204481</v>
      </c>
      <c r="G105" s="4">
        <f t="shared" si="1"/>
        <v>43094158</v>
      </c>
      <c r="I105" s="16"/>
    </row>
    <row r="106" spans="2:9" x14ac:dyDescent="0.35">
      <c r="B106" s="32">
        <v>43569</v>
      </c>
      <c r="C106" s="2">
        <v>16806722</v>
      </c>
      <c r="D106" s="2">
        <v>12605042</v>
      </c>
      <c r="E106" s="2">
        <v>5135387</v>
      </c>
      <c r="F106" s="2">
        <v>12138188</v>
      </c>
      <c r="G106" s="4">
        <f t="shared" si="1"/>
        <v>46685339</v>
      </c>
      <c r="I106" s="16"/>
    </row>
    <row r="107" spans="2:9" x14ac:dyDescent="0.35">
      <c r="B107" s="32">
        <v>43570</v>
      </c>
      <c r="C107" s="2">
        <v>7583695</v>
      </c>
      <c r="D107" s="2">
        <v>5687771</v>
      </c>
      <c r="E107" s="2">
        <v>2317240</v>
      </c>
      <c r="F107" s="2">
        <v>5477113</v>
      </c>
      <c r="G107" s="4">
        <f t="shared" si="1"/>
        <v>21065819</v>
      </c>
      <c r="I107" s="16"/>
    </row>
    <row r="108" spans="2:9" x14ac:dyDescent="0.35">
      <c r="B108" s="32">
        <v>43571</v>
      </c>
      <c r="C108" s="2">
        <v>8130972</v>
      </c>
      <c r="D108" s="2">
        <v>6098229</v>
      </c>
      <c r="E108" s="2">
        <v>2484463</v>
      </c>
      <c r="F108" s="2">
        <v>5872368</v>
      </c>
      <c r="G108" s="4">
        <f t="shared" si="1"/>
        <v>22586032</v>
      </c>
      <c r="I108" s="16"/>
    </row>
    <row r="109" spans="2:9" x14ac:dyDescent="0.35">
      <c r="B109" s="32">
        <v>43572</v>
      </c>
      <c r="C109" s="2">
        <v>7896424</v>
      </c>
      <c r="D109" s="2">
        <v>5922318</v>
      </c>
      <c r="E109" s="2">
        <v>2412796</v>
      </c>
      <c r="F109" s="2">
        <v>5702973</v>
      </c>
      <c r="G109" s="4">
        <f t="shared" si="1"/>
        <v>21934511</v>
      </c>
      <c r="I109" s="16"/>
    </row>
    <row r="110" spans="2:9" x14ac:dyDescent="0.35">
      <c r="B110" s="32">
        <v>43573</v>
      </c>
      <c r="C110" s="2">
        <v>8209154</v>
      </c>
      <c r="D110" s="2">
        <v>6156866</v>
      </c>
      <c r="E110" s="2">
        <v>2508352</v>
      </c>
      <c r="F110" s="2">
        <v>5928833</v>
      </c>
      <c r="G110" s="4">
        <f t="shared" si="1"/>
        <v>22803205</v>
      </c>
      <c r="I110" s="16"/>
    </row>
    <row r="111" spans="2:9" x14ac:dyDescent="0.35">
      <c r="B111" s="32">
        <v>43574</v>
      </c>
      <c r="C111" s="2">
        <v>7974607</v>
      </c>
      <c r="D111" s="2">
        <v>5980955</v>
      </c>
      <c r="E111" s="2">
        <v>2436685</v>
      </c>
      <c r="F111" s="2">
        <v>5759438</v>
      </c>
      <c r="G111" s="4">
        <f t="shared" si="1"/>
        <v>22151685</v>
      </c>
      <c r="I111" s="16"/>
    </row>
    <row r="112" spans="2:9" x14ac:dyDescent="0.35">
      <c r="B112" s="32">
        <v>43575</v>
      </c>
      <c r="C112" s="2">
        <v>15998707</v>
      </c>
      <c r="D112" s="2">
        <v>11999030</v>
      </c>
      <c r="E112" s="2">
        <v>4888493</v>
      </c>
      <c r="F112" s="2">
        <v>11554621</v>
      </c>
      <c r="G112" s="4">
        <f t="shared" si="1"/>
        <v>44440851</v>
      </c>
      <c r="I112" s="16"/>
    </row>
    <row r="113" spans="2:9" x14ac:dyDescent="0.35">
      <c r="B113" s="32">
        <v>43576</v>
      </c>
      <c r="C113" s="2">
        <v>16806722</v>
      </c>
      <c r="D113" s="2">
        <v>12605042</v>
      </c>
      <c r="E113" s="2">
        <v>5135387</v>
      </c>
      <c r="F113" s="2">
        <v>12138188</v>
      </c>
      <c r="G113" s="4">
        <f t="shared" si="1"/>
        <v>46685339</v>
      </c>
      <c r="I113" s="16"/>
    </row>
    <row r="114" spans="2:9" x14ac:dyDescent="0.35">
      <c r="B114" s="32">
        <v>43577</v>
      </c>
      <c r="C114" s="2">
        <v>7505512</v>
      </c>
      <c r="D114" s="2">
        <v>5629134</v>
      </c>
      <c r="E114" s="2">
        <v>2293351</v>
      </c>
      <c r="F114" s="2">
        <v>5420648</v>
      </c>
      <c r="G114" s="4">
        <f t="shared" si="1"/>
        <v>20848645</v>
      </c>
      <c r="I114" s="16"/>
    </row>
    <row r="115" spans="2:9" x14ac:dyDescent="0.35">
      <c r="B115" s="32">
        <v>43578</v>
      </c>
      <c r="C115" s="2">
        <v>7427330</v>
      </c>
      <c r="D115" s="2">
        <v>5570497</v>
      </c>
      <c r="E115" s="2">
        <v>2269462</v>
      </c>
      <c r="F115" s="2">
        <v>5364183</v>
      </c>
      <c r="G115" s="4">
        <f t="shared" si="1"/>
        <v>20631472</v>
      </c>
      <c r="I115" s="16"/>
    </row>
    <row r="116" spans="2:9" x14ac:dyDescent="0.35">
      <c r="B116" s="32">
        <v>43579</v>
      </c>
      <c r="C116" s="2">
        <v>7818242</v>
      </c>
      <c r="D116" s="2">
        <v>5863681</v>
      </c>
      <c r="E116" s="2">
        <v>2388907</v>
      </c>
      <c r="F116" s="2">
        <v>5646508</v>
      </c>
      <c r="G116" s="4">
        <f t="shared" si="1"/>
        <v>21717338</v>
      </c>
      <c r="I116" s="16"/>
    </row>
    <row r="117" spans="2:9" x14ac:dyDescent="0.35">
      <c r="B117" s="32">
        <v>43580</v>
      </c>
      <c r="C117" s="2">
        <v>8209154</v>
      </c>
      <c r="D117" s="2">
        <v>6156866</v>
      </c>
      <c r="E117" s="2">
        <v>2508352</v>
      </c>
      <c r="F117" s="2">
        <v>5928833</v>
      </c>
      <c r="G117" s="4">
        <f t="shared" si="1"/>
        <v>22803205</v>
      </c>
      <c r="I117" s="16"/>
    </row>
    <row r="118" spans="2:9" x14ac:dyDescent="0.35">
      <c r="B118" s="32">
        <v>43581</v>
      </c>
      <c r="C118" s="2">
        <v>7974607</v>
      </c>
      <c r="D118" s="2">
        <v>5980955</v>
      </c>
      <c r="E118" s="2">
        <v>2436685</v>
      </c>
      <c r="F118" s="2">
        <v>5759438</v>
      </c>
      <c r="G118" s="4">
        <f t="shared" si="1"/>
        <v>22151685</v>
      </c>
      <c r="I118" s="16"/>
    </row>
    <row r="119" spans="2:9" x14ac:dyDescent="0.35">
      <c r="B119" s="32">
        <v>43582</v>
      </c>
      <c r="C119" s="2">
        <v>16968325</v>
      </c>
      <c r="D119" s="2">
        <v>12726244</v>
      </c>
      <c r="E119" s="2">
        <v>5184766</v>
      </c>
      <c r="F119" s="2">
        <v>12254901</v>
      </c>
      <c r="G119" s="4">
        <f t="shared" si="1"/>
        <v>47134236</v>
      </c>
      <c r="I119" s="16"/>
    </row>
    <row r="120" spans="2:9" x14ac:dyDescent="0.35">
      <c r="B120" s="32">
        <v>43583</v>
      </c>
      <c r="C120" s="2">
        <v>16645119</v>
      </c>
      <c r="D120" s="2">
        <v>12483839</v>
      </c>
      <c r="E120" s="2">
        <v>5086008</v>
      </c>
      <c r="F120" s="2">
        <v>12021475</v>
      </c>
      <c r="G120" s="4">
        <f t="shared" si="1"/>
        <v>46236441</v>
      </c>
      <c r="I120" s="16"/>
    </row>
    <row r="121" spans="2:9" x14ac:dyDescent="0.35">
      <c r="B121" s="32">
        <v>43584</v>
      </c>
      <c r="C121" s="2">
        <v>7427330</v>
      </c>
      <c r="D121" s="2">
        <v>5570497</v>
      </c>
      <c r="E121" s="2">
        <v>2269462</v>
      </c>
      <c r="F121" s="2">
        <v>5364183</v>
      </c>
      <c r="G121" s="4">
        <f t="shared" si="1"/>
        <v>20631472</v>
      </c>
      <c r="I121" s="16"/>
    </row>
    <row r="122" spans="2:9" x14ac:dyDescent="0.35">
      <c r="B122" s="32">
        <v>43585</v>
      </c>
      <c r="C122" s="2">
        <v>7583695</v>
      </c>
      <c r="D122" s="2">
        <v>5687771</v>
      </c>
      <c r="E122" s="2">
        <v>2317240</v>
      </c>
      <c r="F122" s="2">
        <v>5477113</v>
      </c>
      <c r="G122" s="4">
        <f t="shared" si="1"/>
        <v>21065819</v>
      </c>
      <c r="I122" s="16"/>
    </row>
    <row r="123" spans="2:9" x14ac:dyDescent="0.35">
      <c r="B123" s="32">
        <v>43586</v>
      </c>
      <c r="C123" s="2">
        <v>8209154</v>
      </c>
      <c r="D123" s="2">
        <v>6156866</v>
      </c>
      <c r="E123" s="2">
        <v>2508352</v>
      </c>
      <c r="F123" s="2">
        <v>5928833</v>
      </c>
      <c r="G123" s="4">
        <f t="shared" si="1"/>
        <v>22803205</v>
      </c>
      <c r="I123" s="16"/>
    </row>
    <row r="124" spans="2:9" x14ac:dyDescent="0.35">
      <c r="B124" s="32">
        <v>43587</v>
      </c>
      <c r="C124" s="2">
        <v>7661877</v>
      </c>
      <c r="D124" s="2">
        <v>5746408</v>
      </c>
      <c r="E124" s="2">
        <v>2341129</v>
      </c>
      <c r="F124" s="2">
        <v>5533578</v>
      </c>
      <c r="G124" s="4">
        <f t="shared" si="1"/>
        <v>21282992</v>
      </c>
      <c r="I124" s="16"/>
    </row>
    <row r="125" spans="2:9" x14ac:dyDescent="0.35">
      <c r="B125" s="32">
        <v>43588</v>
      </c>
      <c r="C125" s="2">
        <v>7505512</v>
      </c>
      <c r="D125" s="2">
        <v>5629134</v>
      </c>
      <c r="E125" s="2">
        <v>2293351</v>
      </c>
      <c r="F125" s="2">
        <v>5420648</v>
      </c>
      <c r="G125" s="4">
        <f t="shared" si="1"/>
        <v>20848645</v>
      </c>
      <c r="I125" s="16"/>
    </row>
    <row r="126" spans="2:9" x14ac:dyDescent="0.35">
      <c r="B126" s="32">
        <v>43589</v>
      </c>
      <c r="C126" s="2">
        <v>15513897</v>
      </c>
      <c r="D126" s="2">
        <v>11635423</v>
      </c>
      <c r="E126" s="2">
        <v>4740357</v>
      </c>
      <c r="F126" s="2">
        <v>11204481</v>
      </c>
      <c r="G126" s="4">
        <f t="shared" si="1"/>
        <v>43094158</v>
      </c>
      <c r="I126" s="16"/>
    </row>
    <row r="127" spans="2:9" x14ac:dyDescent="0.35">
      <c r="B127" s="32">
        <v>43590</v>
      </c>
      <c r="C127" s="2">
        <v>15837104</v>
      </c>
      <c r="D127" s="2">
        <v>11877828</v>
      </c>
      <c r="E127" s="2">
        <v>4839115</v>
      </c>
      <c r="F127" s="2">
        <v>11437908</v>
      </c>
      <c r="G127" s="4">
        <f t="shared" si="1"/>
        <v>43991955</v>
      </c>
      <c r="I127" s="16"/>
    </row>
    <row r="128" spans="2:9" x14ac:dyDescent="0.35">
      <c r="B128" s="32">
        <v>43591</v>
      </c>
      <c r="C128" s="2">
        <v>7818242</v>
      </c>
      <c r="D128" s="2">
        <v>5863681</v>
      </c>
      <c r="E128" s="2">
        <v>2388907</v>
      </c>
      <c r="F128" s="2">
        <v>5646508</v>
      </c>
      <c r="G128" s="4">
        <f t="shared" si="1"/>
        <v>21717338</v>
      </c>
      <c r="I128" s="16"/>
    </row>
    <row r="129" spans="2:9" x14ac:dyDescent="0.35">
      <c r="B129" s="32">
        <v>43592</v>
      </c>
      <c r="C129" s="2">
        <v>7974607</v>
      </c>
      <c r="D129" s="2">
        <v>5980955</v>
      </c>
      <c r="E129" s="2">
        <v>2436685</v>
      </c>
      <c r="F129" s="2">
        <v>5759438</v>
      </c>
      <c r="G129" s="4">
        <f t="shared" si="1"/>
        <v>22151685</v>
      </c>
      <c r="I129" s="16"/>
    </row>
    <row r="130" spans="2:9" x14ac:dyDescent="0.35">
      <c r="B130" s="32">
        <v>43593</v>
      </c>
      <c r="C130" s="2">
        <v>8209154</v>
      </c>
      <c r="D130" s="2">
        <v>6156866</v>
      </c>
      <c r="E130" s="2">
        <v>2508352</v>
      </c>
      <c r="F130" s="2">
        <v>5928833</v>
      </c>
      <c r="G130" s="4">
        <f t="shared" si="1"/>
        <v>22803205</v>
      </c>
      <c r="I130" s="16"/>
    </row>
    <row r="131" spans="2:9" x14ac:dyDescent="0.35">
      <c r="B131" s="32">
        <v>43594</v>
      </c>
      <c r="C131" s="2">
        <v>7583695</v>
      </c>
      <c r="D131" s="2">
        <v>5687771</v>
      </c>
      <c r="E131" s="2">
        <v>2317240</v>
      </c>
      <c r="F131" s="2">
        <v>5477113</v>
      </c>
      <c r="G131" s="4">
        <f t="shared" si="1"/>
        <v>21065819</v>
      </c>
      <c r="I131" s="16"/>
    </row>
    <row r="132" spans="2:9" x14ac:dyDescent="0.35">
      <c r="B132" s="32">
        <v>43595</v>
      </c>
      <c r="C132" s="2">
        <v>7583695</v>
      </c>
      <c r="D132" s="2">
        <v>5687771</v>
      </c>
      <c r="E132" s="2">
        <v>2317240</v>
      </c>
      <c r="F132" s="2">
        <v>5477113</v>
      </c>
      <c r="G132" s="4">
        <f t="shared" ref="G132:G195" si="2">SUM($C132:$F132)</f>
        <v>21065819</v>
      </c>
      <c r="I132" s="16"/>
    </row>
    <row r="133" spans="2:9" x14ac:dyDescent="0.35">
      <c r="B133" s="32">
        <v>43596</v>
      </c>
      <c r="C133" s="2">
        <v>16483516</v>
      </c>
      <c r="D133" s="2">
        <v>12362637</v>
      </c>
      <c r="E133" s="2">
        <v>5036630</v>
      </c>
      <c r="F133" s="2">
        <v>11904761</v>
      </c>
      <c r="G133" s="4">
        <f t="shared" si="2"/>
        <v>45787544</v>
      </c>
      <c r="I133" s="16"/>
    </row>
    <row r="134" spans="2:9" x14ac:dyDescent="0.35">
      <c r="B134" s="32">
        <v>43597</v>
      </c>
      <c r="C134" s="2">
        <v>15352294</v>
      </c>
      <c r="D134" s="2">
        <v>11514221</v>
      </c>
      <c r="E134" s="2">
        <v>4690978</v>
      </c>
      <c r="F134" s="2">
        <v>11087768</v>
      </c>
      <c r="G134" s="4">
        <f t="shared" si="2"/>
        <v>42645261</v>
      </c>
      <c r="I134" s="16"/>
    </row>
    <row r="135" spans="2:9" x14ac:dyDescent="0.35">
      <c r="B135" s="32">
        <v>43598</v>
      </c>
      <c r="C135" s="2">
        <v>7505512</v>
      </c>
      <c r="D135" s="2">
        <v>5629134</v>
      </c>
      <c r="E135" s="2">
        <v>2293351</v>
      </c>
      <c r="F135" s="2">
        <v>5420648</v>
      </c>
      <c r="G135" s="4">
        <f t="shared" si="2"/>
        <v>20848645</v>
      </c>
      <c r="I135" s="16"/>
    </row>
    <row r="136" spans="2:9" x14ac:dyDescent="0.35">
      <c r="B136" s="32">
        <v>43599</v>
      </c>
      <c r="C136" s="2">
        <v>8209154</v>
      </c>
      <c r="D136" s="2">
        <v>6156866</v>
      </c>
      <c r="E136" s="2">
        <v>2508352</v>
      </c>
      <c r="F136" s="2">
        <v>5928833</v>
      </c>
      <c r="G136" s="4">
        <f t="shared" si="2"/>
        <v>22803205</v>
      </c>
      <c r="I136" s="16"/>
    </row>
    <row r="137" spans="2:9" x14ac:dyDescent="0.35">
      <c r="B137" s="32">
        <v>43600</v>
      </c>
      <c r="C137" s="2">
        <v>7896424</v>
      </c>
      <c r="D137" s="2">
        <v>5922318</v>
      </c>
      <c r="E137" s="2">
        <v>2412796</v>
      </c>
      <c r="F137" s="2">
        <v>5702973</v>
      </c>
      <c r="G137" s="4">
        <f t="shared" si="2"/>
        <v>21934511</v>
      </c>
      <c r="I137" s="16"/>
    </row>
    <row r="138" spans="2:9" x14ac:dyDescent="0.35">
      <c r="B138" s="32">
        <v>43601</v>
      </c>
      <c r="C138" s="2">
        <v>7583695</v>
      </c>
      <c r="D138" s="2">
        <v>5687771</v>
      </c>
      <c r="E138" s="2">
        <v>2317240</v>
      </c>
      <c r="F138" s="2">
        <v>5477113</v>
      </c>
      <c r="G138" s="4">
        <f t="shared" si="2"/>
        <v>21065819</v>
      </c>
      <c r="I138" s="16"/>
    </row>
    <row r="139" spans="2:9" x14ac:dyDescent="0.35">
      <c r="B139" s="32">
        <v>43602</v>
      </c>
      <c r="C139" s="2">
        <v>7427330</v>
      </c>
      <c r="D139" s="2">
        <v>5570497</v>
      </c>
      <c r="E139" s="2">
        <v>2269462</v>
      </c>
      <c r="F139" s="2">
        <v>5364183</v>
      </c>
      <c r="G139" s="4">
        <f t="shared" si="2"/>
        <v>20631472</v>
      </c>
      <c r="I139" s="16"/>
    </row>
    <row r="140" spans="2:9" x14ac:dyDescent="0.35">
      <c r="B140" s="32">
        <v>43603</v>
      </c>
      <c r="C140" s="2">
        <v>16160310</v>
      </c>
      <c r="D140" s="2">
        <v>12120232</v>
      </c>
      <c r="E140" s="2">
        <v>4937872</v>
      </c>
      <c r="F140" s="2">
        <v>11671335</v>
      </c>
      <c r="G140" s="4">
        <f t="shared" si="2"/>
        <v>44889749</v>
      </c>
      <c r="I140" s="16"/>
    </row>
    <row r="141" spans="2:9" x14ac:dyDescent="0.35">
      <c r="B141" s="32">
        <v>43604</v>
      </c>
      <c r="C141" s="2">
        <v>16968325</v>
      </c>
      <c r="D141" s="2">
        <v>12726244</v>
      </c>
      <c r="E141" s="2">
        <v>5184766</v>
      </c>
      <c r="F141" s="2">
        <v>12254901</v>
      </c>
      <c r="G141" s="4">
        <f t="shared" si="2"/>
        <v>47134236</v>
      </c>
      <c r="I141" s="16"/>
    </row>
    <row r="142" spans="2:9" x14ac:dyDescent="0.35">
      <c r="B142" s="32">
        <v>43605</v>
      </c>
      <c r="C142" s="2">
        <v>8052789</v>
      </c>
      <c r="D142" s="2">
        <v>6039592</v>
      </c>
      <c r="E142" s="2">
        <v>2460574</v>
      </c>
      <c r="F142" s="2">
        <v>5815903</v>
      </c>
      <c r="G142" s="4">
        <f t="shared" si="2"/>
        <v>22368858</v>
      </c>
      <c r="I142" s="16"/>
    </row>
    <row r="143" spans="2:9" x14ac:dyDescent="0.35">
      <c r="B143" s="32">
        <v>43606</v>
      </c>
      <c r="C143" s="2">
        <v>8052789</v>
      </c>
      <c r="D143" s="2">
        <v>6039592</v>
      </c>
      <c r="E143" s="2">
        <v>2460574</v>
      </c>
      <c r="F143" s="2">
        <v>5815903</v>
      </c>
      <c r="G143" s="4">
        <f t="shared" si="2"/>
        <v>22368858</v>
      </c>
      <c r="I143" s="16"/>
    </row>
    <row r="144" spans="2:9" x14ac:dyDescent="0.35">
      <c r="B144" s="32">
        <v>43607</v>
      </c>
      <c r="C144" s="2">
        <v>7896424</v>
      </c>
      <c r="D144" s="2">
        <v>5922318</v>
      </c>
      <c r="E144" s="2">
        <v>2412796</v>
      </c>
      <c r="F144" s="2">
        <v>5702973</v>
      </c>
      <c r="G144" s="4">
        <f t="shared" si="2"/>
        <v>21934511</v>
      </c>
      <c r="I144" s="16"/>
    </row>
    <row r="145" spans="2:9" x14ac:dyDescent="0.35">
      <c r="B145" s="32">
        <v>43608</v>
      </c>
      <c r="C145" s="2">
        <v>7583695</v>
      </c>
      <c r="D145" s="2">
        <v>5687771</v>
      </c>
      <c r="E145" s="2">
        <v>2317240</v>
      </c>
      <c r="F145" s="2">
        <v>5477113</v>
      </c>
      <c r="G145" s="4">
        <f t="shared" si="2"/>
        <v>21065819</v>
      </c>
      <c r="I145" s="16"/>
    </row>
    <row r="146" spans="2:9" x14ac:dyDescent="0.35">
      <c r="B146" s="32">
        <v>43609</v>
      </c>
      <c r="C146" s="2">
        <v>8052789</v>
      </c>
      <c r="D146" s="2">
        <v>6039592</v>
      </c>
      <c r="E146" s="2">
        <v>2460574</v>
      </c>
      <c r="F146" s="2">
        <v>5815903</v>
      </c>
      <c r="G146" s="4">
        <f t="shared" si="2"/>
        <v>22368858</v>
      </c>
      <c r="I146" s="16"/>
    </row>
    <row r="147" spans="2:9" x14ac:dyDescent="0.35">
      <c r="B147" s="32">
        <v>43610</v>
      </c>
      <c r="C147" s="2">
        <v>16968325</v>
      </c>
      <c r="D147" s="2">
        <v>12726244</v>
      </c>
      <c r="E147" s="2">
        <v>5184766</v>
      </c>
      <c r="F147" s="2">
        <v>12254901</v>
      </c>
      <c r="G147" s="4">
        <f t="shared" si="2"/>
        <v>47134236</v>
      </c>
      <c r="I147" s="16"/>
    </row>
    <row r="148" spans="2:9" x14ac:dyDescent="0.35">
      <c r="B148" s="32">
        <v>43611</v>
      </c>
      <c r="C148" s="2">
        <v>16968325</v>
      </c>
      <c r="D148" s="2">
        <v>12726244</v>
      </c>
      <c r="E148" s="2">
        <v>5184766</v>
      </c>
      <c r="F148" s="2">
        <v>12254901</v>
      </c>
      <c r="G148" s="4">
        <f t="shared" si="2"/>
        <v>47134236</v>
      </c>
      <c r="I148" s="16"/>
    </row>
    <row r="149" spans="2:9" x14ac:dyDescent="0.35">
      <c r="B149" s="32">
        <v>43612</v>
      </c>
      <c r="C149" s="2">
        <v>7583695</v>
      </c>
      <c r="D149" s="2">
        <v>5687771</v>
      </c>
      <c r="E149" s="2">
        <v>2317240</v>
      </c>
      <c r="F149" s="2">
        <v>5477113</v>
      </c>
      <c r="G149" s="4">
        <f t="shared" si="2"/>
        <v>21065819</v>
      </c>
      <c r="I149" s="16"/>
    </row>
    <row r="150" spans="2:9" x14ac:dyDescent="0.35">
      <c r="B150" s="32">
        <v>43613</v>
      </c>
      <c r="C150" s="2">
        <v>8130972</v>
      </c>
      <c r="D150" s="2">
        <v>6098229</v>
      </c>
      <c r="E150" s="2">
        <v>2484463</v>
      </c>
      <c r="F150" s="2">
        <v>5872368</v>
      </c>
      <c r="G150" s="4">
        <f t="shared" si="2"/>
        <v>22586032</v>
      </c>
      <c r="I150" s="16"/>
    </row>
    <row r="151" spans="2:9" x14ac:dyDescent="0.35">
      <c r="B151" s="32">
        <v>43614</v>
      </c>
      <c r="C151" s="2">
        <v>7427330</v>
      </c>
      <c r="D151" s="2">
        <v>5570497</v>
      </c>
      <c r="E151" s="2">
        <v>2269462</v>
      </c>
      <c r="F151" s="2">
        <v>5364183</v>
      </c>
      <c r="G151" s="4">
        <f t="shared" si="2"/>
        <v>20631472</v>
      </c>
      <c r="I151" s="16"/>
    </row>
    <row r="152" spans="2:9" x14ac:dyDescent="0.35">
      <c r="B152" s="32">
        <v>43615</v>
      </c>
      <c r="C152" s="2">
        <v>7740060</v>
      </c>
      <c r="D152" s="2">
        <v>5805045</v>
      </c>
      <c r="E152" s="2">
        <v>2365018</v>
      </c>
      <c r="F152" s="2">
        <v>5590043</v>
      </c>
      <c r="G152" s="4">
        <f t="shared" si="2"/>
        <v>21500166</v>
      </c>
      <c r="I152" s="16"/>
    </row>
    <row r="153" spans="2:9" x14ac:dyDescent="0.35">
      <c r="B153" s="32">
        <v>43616</v>
      </c>
      <c r="C153" s="2">
        <v>8052789</v>
      </c>
      <c r="D153" s="2">
        <v>6039592</v>
      </c>
      <c r="E153" s="2">
        <v>2460574</v>
      </c>
      <c r="F153" s="2">
        <v>5815903</v>
      </c>
      <c r="G153" s="4">
        <f t="shared" si="2"/>
        <v>22368858</v>
      </c>
      <c r="I153" s="16"/>
    </row>
    <row r="154" spans="2:9" x14ac:dyDescent="0.35">
      <c r="B154" s="32">
        <v>43617</v>
      </c>
      <c r="C154" s="2">
        <v>16806722</v>
      </c>
      <c r="D154" s="2">
        <v>12605042</v>
      </c>
      <c r="E154" s="2">
        <v>5135387</v>
      </c>
      <c r="F154" s="2">
        <v>12138188</v>
      </c>
      <c r="G154" s="4">
        <f t="shared" si="2"/>
        <v>46685339</v>
      </c>
      <c r="I154" s="16"/>
    </row>
    <row r="155" spans="2:9" x14ac:dyDescent="0.35">
      <c r="B155" s="32">
        <v>43618</v>
      </c>
      <c r="C155" s="2">
        <v>15675500</v>
      </c>
      <c r="D155" s="2">
        <v>11756625</v>
      </c>
      <c r="E155" s="2">
        <v>4789736</v>
      </c>
      <c r="F155" s="2">
        <v>11321195</v>
      </c>
      <c r="G155" s="4">
        <f t="shared" si="2"/>
        <v>43543056</v>
      </c>
      <c r="I155" s="16"/>
    </row>
    <row r="156" spans="2:9" x14ac:dyDescent="0.35">
      <c r="B156" s="32">
        <v>43619</v>
      </c>
      <c r="C156" s="2">
        <v>7740060</v>
      </c>
      <c r="D156" s="2">
        <v>5805045</v>
      </c>
      <c r="E156" s="2">
        <v>2365018</v>
      </c>
      <c r="F156" s="2">
        <v>5590043</v>
      </c>
      <c r="G156" s="4">
        <f t="shared" si="2"/>
        <v>21500166</v>
      </c>
      <c r="I156" s="16"/>
    </row>
    <row r="157" spans="2:9" x14ac:dyDescent="0.35">
      <c r="B157" s="32">
        <v>43620</v>
      </c>
      <c r="C157" s="2">
        <v>8052789</v>
      </c>
      <c r="D157" s="2">
        <v>6039592</v>
      </c>
      <c r="E157" s="2">
        <v>2460574</v>
      </c>
      <c r="F157" s="2">
        <v>5815903</v>
      </c>
      <c r="G157" s="4">
        <f t="shared" si="2"/>
        <v>22368858</v>
      </c>
      <c r="I157" s="16"/>
    </row>
    <row r="158" spans="2:9" x14ac:dyDescent="0.35">
      <c r="B158" s="32">
        <v>43621</v>
      </c>
      <c r="C158" s="2">
        <v>8052789</v>
      </c>
      <c r="D158" s="2">
        <v>6039592</v>
      </c>
      <c r="E158" s="2">
        <v>2460574</v>
      </c>
      <c r="F158" s="2">
        <v>5815903</v>
      </c>
      <c r="G158" s="4">
        <f t="shared" si="2"/>
        <v>22368858</v>
      </c>
      <c r="I158" s="16"/>
    </row>
    <row r="159" spans="2:9" x14ac:dyDescent="0.35">
      <c r="B159" s="32">
        <v>43622</v>
      </c>
      <c r="C159" s="2">
        <v>8052789</v>
      </c>
      <c r="D159" s="2">
        <v>6039592</v>
      </c>
      <c r="E159" s="2">
        <v>2460574</v>
      </c>
      <c r="F159" s="2">
        <v>5815903</v>
      </c>
      <c r="G159" s="4">
        <f t="shared" si="2"/>
        <v>22368858</v>
      </c>
      <c r="I159" s="16"/>
    </row>
    <row r="160" spans="2:9" x14ac:dyDescent="0.35">
      <c r="B160" s="32">
        <v>43623</v>
      </c>
      <c r="C160" s="2">
        <v>7583695</v>
      </c>
      <c r="D160" s="2">
        <v>5687771</v>
      </c>
      <c r="E160" s="2">
        <v>2317240</v>
      </c>
      <c r="F160" s="2">
        <v>5477113</v>
      </c>
      <c r="G160" s="4">
        <f t="shared" si="2"/>
        <v>21065819</v>
      </c>
      <c r="I160" s="16"/>
    </row>
    <row r="161" spans="2:9" x14ac:dyDescent="0.35">
      <c r="B161" s="32">
        <v>43624</v>
      </c>
      <c r="C161" s="2">
        <v>15352294</v>
      </c>
      <c r="D161" s="2">
        <v>11514221</v>
      </c>
      <c r="E161" s="2">
        <v>4690978</v>
      </c>
      <c r="F161" s="2">
        <v>11087768</v>
      </c>
      <c r="G161" s="4">
        <f t="shared" si="2"/>
        <v>42645261</v>
      </c>
      <c r="I161" s="16"/>
    </row>
    <row r="162" spans="2:9" x14ac:dyDescent="0.35">
      <c r="B162" s="32">
        <v>43625</v>
      </c>
      <c r="C162" s="2">
        <v>16160310</v>
      </c>
      <c r="D162" s="2">
        <v>12120232</v>
      </c>
      <c r="E162" s="2">
        <v>4937872</v>
      </c>
      <c r="F162" s="2">
        <v>11671335</v>
      </c>
      <c r="G162" s="4">
        <f t="shared" si="2"/>
        <v>44889749</v>
      </c>
      <c r="I162" s="16"/>
    </row>
    <row r="163" spans="2:9" x14ac:dyDescent="0.35">
      <c r="B163" s="32">
        <v>43626</v>
      </c>
      <c r="C163" s="2">
        <v>7896424</v>
      </c>
      <c r="D163" s="2">
        <v>5922318</v>
      </c>
      <c r="E163" s="2">
        <v>2412796</v>
      </c>
      <c r="F163" s="2">
        <v>5702973</v>
      </c>
      <c r="G163" s="4">
        <f t="shared" si="2"/>
        <v>21934511</v>
      </c>
      <c r="I163" s="16"/>
    </row>
    <row r="164" spans="2:9" x14ac:dyDescent="0.35">
      <c r="B164" s="32">
        <v>43627</v>
      </c>
      <c r="C164" s="2">
        <v>8052789</v>
      </c>
      <c r="D164" s="2">
        <v>6039592</v>
      </c>
      <c r="E164" s="2">
        <v>2460574</v>
      </c>
      <c r="F164" s="2">
        <v>5815903</v>
      </c>
      <c r="G164" s="4">
        <f t="shared" si="2"/>
        <v>22368858</v>
      </c>
      <c r="I164" s="16"/>
    </row>
    <row r="165" spans="2:9" x14ac:dyDescent="0.35">
      <c r="B165" s="32">
        <v>43628</v>
      </c>
      <c r="C165" s="2">
        <v>7896424</v>
      </c>
      <c r="D165" s="2">
        <v>5922318</v>
      </c>
      <c r="E165" s="2">
        <v>2412796</v>
      </c>
      <c r="F165" s="2">
        <v>5702973</v>
      </c>
      <c r="G165" s="4">
        <f t="shared" si="2"/>
        <v>21934511</v>
      </c>
      <c r="I165" s="16"/>
    </row>
    <row r="166" spans="2:9" x14ac:dyDescent="0.35">
      <c r="B166" s="32">
        <v>43629</v>
      </c>
      <c r="C166" s="2">
        <v>7818242</v>
      </c>
      <c r="D166" s="2">
        <v>5863681</v>
      </c>
      <c r="E166" s="2">
        <v>2388907</v>
      </c>
      <c r="F166" s="2">
        <v>5646508</v>
      </c>
      <c r="G166" s="4">
        <f t="shared" si="2"/>
        <v>21717338</v>
      </c>
      <c r="I166" s="16"/>
    </row>
    <row r="167" spans="2:9" x14ac:dyDescent="0.35">
      <c r="B167" s="32">
        <v>43630</v>
      </c>
      <c r="C167" s="2">
        <v>8052789</v>
      </c>
      <c r="D167" s="2">
        <v>6039592</v>
      </c>
      <c r="E167" s="2">
        <v>2460574</v>
      </c>
      <c r="F167" s="2">
        <v>5815903</v>
      </c>
      <c r="G167" s="4">
        <f t="shared" si="2"/>
        <v>22368858</v>
      </c>
      <c r="I167" s="16"/>
    </row>
    <row r="168" spans="2:9" x14ac:dyDescent="0.35">
      <c r="B168" s="32">
        <v>43631</v>
      </c>
      <c r="C168" s="2">
        <v>15998707</v>
      </c>
      <c r="D168" s="2">
        <v>11999030</v>
      </c>
      <c r="E168" s="2">
        <v>4888493</v>
      </c>
      <c r="F168" s="2">
        <v>11554621</v>
      </c>
      <c r="G168" s="4">
        <f t="shared" si="2"/>
        <v>44440851</v>
      </c>
      <c r="I168" s="16"/>
    </row>
    <row r="169" spans="2:9" x14ac:dyDescent="0.35">
      <c r="B169" s="32">
        <v>43632</v>
      </c>
      <c r="C169" s="2">
        <v>16483516</v>
      </c>
      <c r="D169" s="2">
        <v>12362637</v>
      </c>
      <c r="E169" s="2">
        <v>5036630</v>
      </c>
      <c r="F169" s="2">
        <v>11904761</v>
      </c>
      <c r="G169" s="4">
        <f t="shared" si="2"/>
        <v>45787544</v>
      </c>
      <c r="I169" s="16"/>
    </row>
    <row r="170" spans="2:9" x14ac:dyDescent="0.35">
      <c r="B170" s="32">
        <v>43633</v>
      </c>
      <c r="C170" s="2">
        <v>8130972</v>
      </c>
      <c r="D170" s="2">
        <v>6098229</v>
      </c>
      <c r="E170" s="2">
        <v>2484463</v>
      </c>
      <c r="F170" s="2">
        <v>5872368</v>
      </c>
      <c r="G170" s="4">
        <f t="shared" si="2"/>
        <v>22586032</v>
      </c>
      <c r="I170" s="16"/>
    </row>
    <row r="171" spans="2:9" x14ac:dyDescent="0.35">
      <c r="B171" s="32">
        <v>43634</v>
      </c>
      <c r="C171" s="2">
        <v>7583695</v>
      </c>
      <c r="D171" s="2">
        <v>5687771</v>
      </c>
      <c r="E171" s="2">
        <v>2317240</v>
      </c>
      <c r="F171" s="2">
        <v>5477113</v>
      </c>
      <c r="G171" s="4">
        <f t="shared" si="2"/>
        <v>21065819</v>
      </c>
      <c r="I171" s="16"/>
    </row>
    <row r="172" spans="2:9" x14ac:dyDescent="0.35">
      <c r="B172" s="32">
        <v>43635</v>
      </c>
      <c r="C172" s="2">
        <v>7974607</v>
      </c>
      <c r="D172" s="2">
        <v>5980955</v>
      </c>
      <c r="E172" s="2">
        <v>2436685</v>
      </c>
      <c r="F172" s="2">
        <v>5759438</v>
      </c>
      <c r="G172" s="4">
        <f t="shared" si="2"/>
        <v>22151685</v>
      </c>
      <c r="I172" s="16"/>
    </row>
    <row r="173" spans="2:9" x14ac:dyDescent="0.35">
      <c r="B173" s="32">
        <v>43636</v>
      </c>
      <c r="C173" s="2">
        <v>3674574</v>
      </c>
      <c r="D173" s="2">
        <v>2755930</v>
      </c>
      <c r="E173" s="2">
        <v>1122786</v>
      </c>
      <c r="F173" s="2">
        <v>2653859</v>
      </c>
      <c r="G173" s="4">
        <f t="shared" si="2"/>
        <v>10207149</v>
      </c>
      <c r="I173" s="16"/>
    </row>
    <row r="174" spans="2:9" x14ac:dyDescent="0.35">
      <c r="B174" s="32">
        <v>43637</v>
      </c>
      <c r="C174" s="2">
        <v>7583695</v>
      </c>
      <c r="D174" s="2">
        <v>5687771</v>
      </c>
      <c r="E174" s="2">
        <v>2317240</v>
      </c>
      <c r="F174" s="2">
        <v>5477113</v>
      </c>
      <c r="G174" s="4">
        <f t="shared" si="2"/>
        <v>21065819</v>
      </c>
      <c r="I174" s="16"/>
    </row>
    <row r="175" spans="2:9" x14ac:dyDescent="0.35">
      <c r="B175" s="32">
        <v>43638</v>
      </c>
      <c r="C175" s="2">
        <v>16160310</v>
      </c>
      <c r="D175" s="2">
        <v>12120232</v>
      </c>
      <c r="E175" s="2">
        <v>4937872</v>
      </c>
      <c r="F175" s="2">
        <v>11671335</v>
      </c>
      <c r="G175" s="4">
        <f t="shared" si="2"/>
        <v>44889749</v>
      </c>
      <c r="I175" s="16"/>
    </row>
    <row r="176" spans="2:9" x14ac:dyDescent="0.35">
      <c r="B176" s="32">
        <v>43639</v>
      </c>
      <c r="C176" s="2">
        <v>15675500</v>
      </c>
      <c r="D176" s="2">
        <v>11756625</v>
      </c>
      <c r="E176" s="2">
        <v>4789736</v>
      </c>
      <c r="F176" s="2">
        <v>11321195</v>
      </c>
      <c r="G176" s="4">
        <f t="shared" si="2"/>
        <v>43543056</v>
      </c>
      <c r="I176" s="16"/>
    </row>
    <row r="177" spans="2:9" x14ac:dyDescent="0.35">
      <c r="B177" s="32">
        <v>43640</v>
      </c>
      <c r="C177" s="2">
        <v>7661877</v>
      </c>
      <c r="D177" s="2">
        <v>5746408</v>
      </c>
      <c r="E177" s="2">
        <v>2341129</v>
      </c>
      <c r="F177" s="2">
        <v>5533578</v>
      </c>
      <c r="G177" s="4">
        <f t="shared" si="2"/>
        <v>21282992</v>
      </c>
      <c r="I177" s="16"/>
    </row>
    <row r="178" spans="2:9" x14ac:dyDescent="0.35">
      <c r="B178" s="32">
        <v>43641</v>
      </c>
      <c r="C178" s="2">
        <v>8130972</v>
      </c>
      <c r="D178" s="2">
        <v>6098229</v>
      </c>
      <c r="E178" s="2">
        <v>2484463</v>
      </c>
      <c r="F178" s="2">
        <v>5872368</v>
      </c>
      <c r="G178" s="4">
        <f t="shared" si="2"/>
        <v>22586032</v>
      </c>
      <c r="I178" s="16"/>
    </row>
    <row r="179" spans="2:9" x14ac:dyDescent="0.35">
      <c r="B179" s="32">
        <v>43642</v>
      </c>
      <c r="C179" s="2">
        <v>8052789</v>
      </c>
      <c r="D179" s="2">
        <v>6039592</v>
      </c>
      <c r="E179" s="2">
        <v>2460574</v>
      </c>
      <c r="F179" s="2">
        <v>5815903</v>
      </c>
      <c r="G179" s="4">
        <f t="shared" si="2"/>
        <v>22368858</v>
      </c>
      <c r="I179" s="16"/>
    </row>
    <row r="180" spans="2:9" x14ac:dyDescent="0.35">
      <c r="B180" s="32">
        <v>43643</v>
      </c>
      <c r="C180" s="2">
        <v>8052789</v>
      </c>
      <c r="D180" s="2">
        <v>6039592</v>
      </c>
      <c r="E180" s="2">
        <v>2460574</v>
      </c>
      <c r="F180" s="2">
        <v>5815903</v>
      </c>
      <c r="G180" s="4">
        <f t="shared" si="2"/>
        <v>22368858</v>
      </c>
      <c r="I180" s="16"/>
    </row>
    <row r="181" spans="2:9" x14ac:dyDescent="0.35">
      <c r="B181" s="32">
        <v>43644</v>
      </c>
      <c r="C181" s="2">
        <v>7661877</v>
      </c>
      <c r="D181" s="2">
        <v>5746408</v>
      </c>
      <c r="E181" s="2">
        <v>2341129</v>
      </c>
      <c r="F181" s="2">
        <v>5533578</v>
      </c>
      <c r="G181" s="4">
        <f t="shared" si="2"/>
        <v>21282992</v>
      </c>
      <c r="I181" s="16"/>
    </row>
    <row r="182" spans="2:9" x14ac:dyDescent="0.35">
      <c r="B182" s="32">
        <v>43645</v>
      </c>
      <c r="C182" s="2">
        <v>16806722</v>
      </c>
      <c r="D182" s="2">
        <v>12605042</v>
      </c>
      <c r="E182" s="2">
        <v>5135387</v>
      </c>
      <c r="F182" s="2">
        <v>12138188</v>
      </c>
      <c r="G182" s="4">
        <f t="shared" si="2"/>
        <v>46685339</v>
      </c>
      <c r="I182" s="16"/>
    </row>
    <row r="183" spans="2:9" x14ac:dyDescent="0.35">
      <c r="B183" s="32">
        <v>43646</v>
      </c>
      <c r="C183" s="2">
        <v>15837104</v>
      </c>
      <c r="D183" s="2">
        <v>11877828</v>
      </c>
      <c r="E183" s="2">
        <v>4839115</v>
      </c>
      <c r="F183" s="2">
        <v>11437908</v>
      </c>
      <c r="G183" s="4">
        <f t="shared" si="2"/>
        <v>43991955</v>
      </c>
      <c r="I183" s="16"/>
    </row>
    <row r="184" spans="2:9" x14ac:dyDescent="0.35">
      <c r="B184" s="32">
        <v>43647</v>
      </c>
      <c r="C184" s="2">
        <v>7740060</v>
      </c>
      <c r="D184" s="2">
        <v>5805045</v>
      </c>
      <c r="E184" s="2">
        <v>2365018</v>
      </c>
      <c r="F184" s="2">
        <v>5590043</v>
      </c>
      <c r="G184" s="4">
        <f t="shared" si="2"/>
        <v>21500166</v>
      </c>
      <c r="I184" s="16"/>
    </row>
    <row r="185" spans="2:9" x14ac:dyDescent="0.35">
      <c r="B185" s="32">
        <v>43648</v>
      </c>
      <c r="C185" s="2">
        <v>7896424</v>
      </c>
      <c r="D185" s="2">
        <v>5922318</v>
      </c>
      <c r="E185" s="2">
        <v>2412796</v>
      </c>
      <c r="F185" s="2">
        <v>5702973</v>
      </c>
      <c r="G185" s="4">
        <f t="shared" si="2"/>
        <v>21934511</v>
      </c>
      <c r="I185" s="16"/>
    </row>
    <row r="186" spans="2:9" x14ac:dyDescent="0.35">
      <c r="B186" s="32">
        <v>43649</v>
      </c>
      <c r="C186" s="2">
        <v>7974607</v>
      </c>
      <c r="D186" s="2">
        <v>5980955</v>
      </c>
      <c r="E186" s="2">
        <v>2436685</v>
      </c>
      <c r="F186" s="2">
        <v>5759438</v>
      </c>
      <c r="G186" s="4">
        <f t="shared" si="2"/>
        <v>22151685</v>
      </c>
      <c r="I186" s="16"/>
    </row>
    <row r="187" spans="2:9" x14ac:dyDescent="0.35">
      <c r="B187" s="32">
        <v>43650</v>
      </c>
      <c r="C187" s="2">
        <v>8052789</v>
      </c>
      <c r="D187" s="2">
        <v>6039592</v>
      </c>
      <c r="E187" s="2">
        <v>2460574</v>
      </c>
      <c r="F187" s="2">
        <v>5815903</v>
      </c>
      <c r="G187" s="4">
        <f t="shared" si="2"/>
        <v>22368858</v>
      </c>
      <c r="I187" s="16"/>
    </row>
    <row r="188" spans="2:9" x14ac:dyDescent="0.35">
      <c r="B188" s="32">
        <v>43651</v>
      </c>
      <c r="C188" s="2">
        <v>7427330</v>
      </c>
      <c r="D188" s="2">
        <v>5570497</v>
      </c>
      <c r="E188" s="2">
        <v>2269462</v>
      </c>
      <c r="F188" s="2">
        <v>5364183</v>
      </c>
      <c r="G188" s="4">
        <f t="shared" si="2"/>
        <v>20631472</v>
      </c>
      <c r="I188" s="16"/>
    </row>
    <row r="189" spans="2:9" x14ac:dyDescent="0.35">
      <c r="B189" s="32">
        <v>43652</v>
      </c>
      <c r="C189" s="2">
        <v>16160310</v>
      </c>
      <c r="D189" s="2">
        <v>12120232</v>
      </c>
      <c r="E189" s="2">
        <v>4937872</v>
      </c>
      <c r="F189" s="2">
        <v>11671335</v>
      </c>
      <c r="G189" s="4">
        <f t="shared" si="2"/>
        <v>44889749</v>
      </c>
      <c r="I189" s="16"/>
    </row>
    <row r="190" spans="2:9" x14ac:dyDescent="0.35">
      <c r="B190" s="32">
        <v>43653</v>
      </c>
      <c r="C190" s="2">
        <v>15675500</v>
      </c>
      <c r="D190" s="2">
        <v>11756625</v>
      </c>
      <c r="E190" s="2">
        <v>4789736</v>
      </c>
      <c r="F190" s="2">
        <v>11321195</v>
      </c>
      <c r="G190" s="4">
        <f t="shared" si="2"/>
        <v>43543056</v>
      </c>
      <c r="I190" s="16"/>
    </row>
    <row r="191" spans="2:9" x14ac:dyDescent="0.35">
      <c r="B191" s="32">
        <v>43654</v>
      </c>
      <c r="C191" s="2">
        <v>7661877</v>
      </c>
      <c r="D191" s="2">
        <v>5746408</v>
      </c>
      <c r="E191" s="2">
        <v>2341129</v>
      </c>
      <c r="F191" s="2">
        <v>5533578</v>
      </c>
      <c r="G191" s="4">
        <f t="shared" si="2"/>
        <v>21282992</v>
      </c>
      <c r="I191" s="16"/>
    </row>
    <row r="192" spans="2:9" x14ac:dyDescent="0.35">
      <c r="B192" s="32">
        <v>43655</v>
      </c>
      <c r="C192" s="2">
        <v>8209154</v>
      </c>
      <c r="D192" s="2">
        <v>6156866</v>
      </c>
      <c r="E192" s="2">
        <v>2508352</v>
      </c>
      <c r="F192" s="2">
        <v>5928833</v>
      </c>
      <c r="G192" s="4">
        <f t="shared" si="2"/>
        <v>22803205</v>
      </c>
      <c r="I192" s="16"/>
    </row>
    <row r="193" spans="2:9" x14ac:dyDescent="0.35">
      <c r="B193" s="32">
        <v>43656</v>
      </c>
      <c r="C193" s="2">
        <v>8209154</v>
      </c>
      <c r="D193" s="2">
        <v>6156866</v>
      </c>
      <c r="E193" s="2">
        <v>2508352</v>
      </c>
      <c r="F193" s="2">
        <v>5928833</v>
      </c>
      <c r="G193" s="4">
        <f t="shared" si="2"/>
        <v>22803205</v>
      </c>
      <c r="I193" s="16"/>
    </row>
    <row r="194" spans="2:9" x14ac:dyDescent="0.35">
      <c r="B194" s="32">
        <v>43657</v>
      </c>
      <c r="C194" s="2">
        <v>7740060</v>
      </c>
      <c r="D194" s="2">
        <v>5805045</v>
      </c>
      <c r="E194" s="2">
        <v>2365018</v>
      </c>
      <c r="F194" s="2">
        <v>5590043</v>
      </c>
      <c r="G194" s="4">
        <f t="shared" si="2"/>
        <v>21500166</v>
      </c>
      <c r="I194" s="16"/>
    </row>
    <row r="195" spans="2:9" x14ac:dyDescent="0.35">
      <c r="B195" s="32">
        <v>43658</v>
      </c>
      <c r="C195" s="2">
        <v>7505512</v>
      </c>
      <c r="D195" s="2">
        <v>5629134</v>
      </c>
      <c r="E195" s="2">
        <v>2293351</v>
      </c>
      <c r="F195" s="2">
        <v>5420648</v>
      </c>
      <c r="G195" s="4">
        <f t="shared" si="2"/>
        <v>20848645</v>
      </c>
      <c r="I195" s="16"/>
    </row>
    <row r="196" spans="2:9" x14ac:dyDescent="0.35">
      <c r="B196" s="32">
        <v>43659</v>
      </c>
      <c r="C196" s="2">
        <v>16160310</v>
      </c>
      <c r="D196" s="2">
        <v>12120232</v>
      </c>
      <c r="E196" s="2">
        <v>4937872</v>
      </c>
      <c r="F196" s="2">
        <v>11671335</v>
      </c>
      <c r="G196" s="4">
        <f t="shared" ref="G196:G259" si="3">SUM($C196:$F196)</f>
        <v>44889749</v>
      </c>
      <c r="I196" s="16"/>
    </row>
    <row r="197" spans="2:9" x14ac:dyDescent="0.35">
      <c r="B197" s="32">
        <v>43660</v>
      </c>
      <c r="C197" s="2">
        <v>15513897</v>
      </c>
      <c r="D197" s="2">
        <v>11635423</v>
      </c>
      <c r="E197" s="2">
        <v>4740357</v>
      </c>
      <c r="F197" s="2">
        <v>11204481</v>
      </c>
      <c r="G197" s="4">
        <f t="shared" si="3"/>
        <v>43094158</v>
      </c>
      <c r="I197" s="16"/>
    </row>
    <row r="198" spans="2:9" x14ac:dyDescent="0.35">
      <c r="B198" s="32">
        <v>43661</v>
      </c>
      <c r="C198" s="2">
        <v>7740060</v>
      </c>
      <c r="D198" s="2">
        <v>5805045</v>
      </c>
      <c r="E198" s="2">
        <v>2365018</v>
      </c>
      <c r="F198" s="2">
        <v>5590043</v>
      </c>
      <c r="G198" s="4">
        <f t="shared" si="3"/>
        <v>21500166</v>
      </c>
      <c r="I198" s="16"/>
    </row>
    <row r="199" spans="2:9" x14ac:dyDescent="0.35">
      <c r="B199" s="32">
        <v>43662</v>
      </c>
      <c r="C199" s="2">
        <v>7427330</v>
      </c>
      <c r="D199" s="2">
        <v>5570497</v>
      </c>
      <c r="E199" s="2">
        <v>2269462</v>
      </c>
      <c r="F199" s="2">
        <v>5364183</v>
      </c>
      <c r="G199" s="4">
        <f t="shared" si="3"/>
        <v>20631472</v>
      </c>
      <c r="I199" s="16"/>
    </row>
    <row r="200" spans="2:9" x14ac:dyDescent="0.35">
      <c r="B200" s="32">
        <v>43663</v>
      </c>
      <c r="C200" s="2">
        <v>7740060</v>
      </c>
      <c r="D200" s="2">
        <v>5805045</v>
      </c>
      <c r="E200" s="2">
        <v>2365018</v>
      </c>
      <c r="F200" s="2">
        <v>5590043</v>
      </c>
      <c r="G200" s="4">
        <f t="shared" si="3"/>
        <v>21500166</v>
      </c>
      <c r="I200" s="16"/>
    </row>
    <row r="201" spans="2:9" x14ac:dyDescent="0.35">
      <c r="B201" s="32">
        <v>43664</v>
      </c>
      <c r="C201" s="2">
        <v>7974607</v>
      </c>
      <c r="D201" s="2">
        <v>5980955</v>
      </c>
      <c r="E201" s="2">
        <v>2436685</v>
      </c>
      <c r="F201" s="2">
        <v>5759438</v>
      </c>
      <c r="G201" s="4">
        <f t="shared" si="3"/>
        <v>22151685</v>
      </c>
      <c r="I201" s="16"/>
    </row>
    <row r="202" spans="2:9" x14ac:dyDescent="0.35">
      <c r="B202" s="32">
        <v>43665</v>
      </c>
      <c r="C202" s="2">
        <v>8130972</v>
      </c>
      <c r="D202" s="2">
        <v>6098229</v>
      </c>
      <c r="E202" s="2">
        <v>2484463</v>
      </c>
      <c r="F202" s="2">
        <v>5872368</v>
      </c>
      <c r="G202" s="4">
        <f t="shared" si="3"/>
        <v>22586032</v>
      </c>
      <c r="I202" s="16"/>
    </row>
    <row r="203" spans="2:9" x14ac:dyDescent="0.35">
      <c r="B203" s="32">
        <v>43666</v>
      </c>
      <c r="C203" s="2">
        <v>15998707</v>
      </c>
      <c r="D203" s="2">
        <v>11999030</v>
      </c>
      <c r="E203" s="2">
        <v>4888493</v>
      </c>
      <c r="F203" s="2">
        <v>11554621</v>
      </c>
      <c r="G203" s="4">
        <f t="shared" si="3"/>
        <v>44440851</v>
      </c>
      <c r="I203" s="16"/>
    </row>
    <row r="204" spans="2:9" x14ac:dyDescent="0.35">
      <c r="B204" s="32">
        <v>43667</v>
      </c>
      <c r="C204" s="2">
        <v>15352294</v>
      </c>
      <c r="D204" s="2">
        <v>11514221</v>
      </c>
      <c r="E204" s="2">
        <v>4690978</v>
      </c>
      <c r="F204" s="2">
        <v>11087768</v>
      </c>
      <c r="G204" s="4">
        <f t="shared" si="3"/>
        <v>42645261</v>
      </c>
      <c r="I204" s="16"/>
    </row>
    <row r="205" spans="2:9" x14ac:dyDescent="0.35">
      <c r="B205" s="32">
        <v>43668</v>
      </c>
      <c r="C205" s="2">
        <v>7740060</v>
      </c>
      <c r="D205" s="2">
        <v>5805045</v>
      </c>
      <c r="E205" s="2">
        <v>2365018</v>
      </c>
      <c r="F205" s="2">
        <v>5590043</v>
      </c>
      <c r="G205" s="4">
        <f t="shared" si="3"/>
        <v>21500166</v>
      </c>
      <c r="I205" s="16"/>
    </row>
    <row r="206" spans="2:9" x14ac:dyDescent="0.35">
      <c r="B206" s="32">
        <v>43669</v>
      </c>
      <c r="C206" s="2">
        <v>7661877</v>
      </c>
      <c r="D206" s="2">
        <v>5746408</v>
      </c>
      <c r="E206" s="2">
        <v>2341129</v>
      </c>
      <c r="F206" s="2">
        <v>5533578</v>
      </c>
      <c r="G206" s="4">
        <f t="shared" si="3"/>
        <v>21282992</v>
      </c>
      <c r="I206" s="16"/>
    </row>
    <row r="207" spans="2:9" x14ac:dyDescent="0.35">
      <c r="B207" s="32">
        <v>43670</v>
      </c>
      <c r="C207" s="2">
        <v>7896424</v>
      </c>
      <c r="D207" s="2">
        <v>5922318</v>
      </c>
      <c r="E207" s="2">
        <v>2412796</v>
      </c>
      <c r="F207" s="2">
        <v>5702973</v>
      </c>
      <c r="G207" s="4">
        <f t="shared" si="3"/>
        <v>21934511</v>
      </c>
      <c r="I207" s="16"/>
    </row>
    <row r="208" spans="2:9" x14ac:dyDescent="0.35">
      <c r="B208" s="32">
        <v>43671</v>
      </c>
      <c r="C208" s="2">
        <v>7427330</v>
      </c>
      <c r="D208" s="2">
        <v>5570497</v>
      </c>
      <c r="E208" s="2">
        <v>2269462</v>
      </c>
      <c r="F208" s="2">
        <v>5364183</v>
      </c>
      <c r="G208" s="4">
        <f t="shared" si="3"/>
        <v>20631472</v>
      </c>
      <c r="I208" s="16"/>
    </row>
    <row r="209" spans="2:9" x14ac:dyDescent="0.35">
      <c r="B209" s="32">
        <v>43672</v>
      </c>
      <c r="C209" s="2">
        <v>7583695</v>
      </c>
      <c r="D209" s="2">
        <v>5687771</v>
      </c>
      <c r="E209" s="2">
        <v>2317240</v>
      </c>
      <c r="F209" s="2">
        <v>5477113</v>
      </c>
      <c r="G209" s="4">
        <f t="shared" si="3"/>
        <v>21065819</v>
      </c>
      <c r="I209" s="16"/>
    </row>
    <row r="210" spans="2:9" x14ac:dyDescent="0.35">
      <c r="B210" s="32">
        <v>43673</v>
      </c>
      <c r="C210" s="2">
        <v>16160310</v>
      </c>
      <c r="D210" s="2">
        <v>12120232</v>
      </c>
      <c r="E210" s="2">
        <v>4937872</v>
      </c>
      <c r="F210" s="2">
        <v>11671335</v>
      </c>
      <c r="G210" s="4">
        <f t="shared" si="3"/>
        <v>44889749</v>
      </c>
      <c r="I210" s="16"/>
    </row>
    <row r="211" spans="2:9" x14ac:dyDescent="0.35">
      <c r="B211" s="32">
        <v>43674</v>
      </c>
      <c r="C211" s="2">
        <v>15675500</v>
      </c>
      <c r="D211" s="2">
        <v>11756625</v>
      </c>
      <c r="E211" s="2">
        <v>4789736</v>
      </c>
      <c r="F211" s="2">
        <v>11321195</v>
      </c>
      <c r="G211" s="4">
        <f t="shared" si="3"/>
        <v>43543056</v>
      </c>
      <c r="I211" s="16"/>
    </row>
    <row r="212" spans="2:9" x14ac:dyDescent="0.35">
      <c r="B212" s="32">
        <v>43675</v>
      </c>
      <c r="C212" s="2">
        <v>7740060</v>
      </c>
      <c r="D212" s="2">
        <v>5805045</v>
      </c>
      <c r="E212" s="2">
        <v>2365018</v>
      </c>
      <c r="F212" s="2">
        <v>5590043</v>
      </c>
      <c r="G212" s="4">
        <f t="shared" si="3"/>
        <v>21500166</v>
      </c>
      <c r="I212" s="16"/>
    </row>
    <row r="213" spans="2:9" x14ac:dyDescent="0.35">
      <c r="B213" s="32">
        <v>43676</v>
      </c>
      <c r="C213" s="2">
        <v>7505512</v>
      </c>
      <c r="D213" s="2">
        <v>5629134</v>
      </c>
      <c r="E213" s="2">
        <v>2293351</v>
      </c>
      <c r="F213" s="2">
        <v>5420648</v>
      </c>
      <c r="G213" s="4">
        <f t="shared" si="3"/>
        <v>20848645</v>
      </c>
      <c r="I213" s="16"/>
    </row>
    <row r="214" spans="2:9" x14ac:dyDescent="0.35">
      <c r="B214" s="32">
        <v>43677</v>
      </c>
      <c r="C214" s="2">
        <v>8052789</v>
      </c>
      <c r="D214" s="2">
        <v>6039592</v>
      </c>
      <c r="E214" s="2">
        <v>2460574</v>
      </c>
      <c r="F214" s="2">
        <v>5815903</v>
      </c>
      <c r="G214" s="4">
        <f t="shared" si="3"/>
        <v>22368858</v>
      </c>
      <c r="I214" s="16"/>
    </row>
    <row r="215" spans="2:9" x14ac:dyDescent="0.35">
      <c r="B215" s="32">
        <v>43678</v>
      </c>
      <c r="C215" s="2">
        <v>7974607</v>
      </c>
      <c r="D215" s="2">
        <v>5980955</v>
      </c>
      <c r="E215" s="2">
        <v>2436685</v>
      </c>
      <c r="F215" s="2">
        <v>5759438</v>
      </c>
      <c r="G215" s="4">
        <f t="shared" si="3"/>
        <v>22151685</v>
      </c>
      <c r="I215" s="16"/>
    </row>
    <row r="216" spans="2:9" x14ac:dyDescent="0.35">
      <c r="B216" s="32">
        <v>43679</v>
      </c>
      <c r="C216" s="2">
        <v>8209154</v>
      </c>
      <c r="D216" s="2">
        <v>6156866</v>
      </c>
      <c r="E216" s="2">
        <v>2508352</v>
      </c>
      <c r="F216" s="2">
        <v>5928833</v>
      </c>
      <c r="G216" s="4">
        <f t="shared" si="3"/>
        <v>22803205</v>
      </c>
      <c r="I216" s="16"/>
    </row>
    <row r="217" spans="2:9" x14ac:dyDescent="0.35">
      <c r="B217" s="32">
        <v>43680</v>
      </c>
      <c r="C217" s="2">
        <v>16321913</v>
      </c>
      <c r="D217" s="2">
        <v>12241435</v>
      </c>
      <c r="E217" s="2">
        <v>4987251</v>
      </c>
      <c r="F217" s="2">
        <v>11788048</v>
      </c>
      <c r="G217" s="4">
        <f t="shared" si="3"/>
        <v>45338647</v>
      </c>
      <c r="I217" s="16"/>
    </row>
    <row r="218" spans="2:9" x14ac:dyDescent="0.35">
      <c r="B218" s="32">
        <v>43681</v>
      </c>
      <c r="C218" s="2">
        <v>15837104</v>
      </c>
      <c r="D218" s="2">
        <v>11877828</v>
      </c>
      <c r="E218" s="2">
        <v>4839115</v>
      </c>
      <c r="F218" s="2">
        <v>11437908</v>
      </c>
      <c r="G218" s="4">
        <f t="shared" si="3"/>
        <v>43991955</v>
      </c>
      <c r="I218" s="16"/>
    </row>
    <row r="219" spans="2:9" x14ac:dyDescent="0.35">
      <c r="B219" s="32">
        <v>43682</v>
      </c>
      <c r="C219" s="2">
        <v>8052789</v>
      </c>
      <c r="D219" s="2">
        <v>6039592</v>
      </c>
      <c r="E219" s="2">
        <v>2460574</v>
      </c>
      <c r="F219" s="2">
        <v>5815903</v>
      </c>
      <c r="G219" s="4">
        <f t="shared" si="3"/>
        <v>22368858</v>
      </c>
      <c r="I219" s="16"/>
    </row>
    <row r="220" spans="2:9" x14ac:dyDescent="0.35">
      <c r="B220" s="32">
        <v>43683</v>
      </c>
      <c r="C220" s="2">
        <v>8130972</v>
      </c>
      <c r="D220" s="2">
        <v>6098229</v>
      </c>
      <c r="E220" s="2">
        <v>2484463</v>
      </c>
      <c r="F220" s="2">
        <v>5872368</v>
      </c>
      <c r="G220" s="4">
        <f t="shared" si="3"/>
        <v>22586032</v>
      </c>
      <c r="I220" s="16"/>
    </row>
    <row r="221" spans="2:9" x14ac:dyDescent="0.35">
      <c r="B221" s="32">
        <v>43684</v>
      </c>
      <c r="C221" s="2">
        <v>8130972</v>
      </c>
      <c r="D221" s="2">
        <v>6098229</v>
      </c>
      <c r="E221" s="2">
        <v>2484463</v>
      </c>
      <c r="F221" s="2">
        <v>5872368</v>
      </c>
      <c r="G221" s="4">
        <f t="shared" si="3"/>
        <v>22586032</v>
      </c>
      <c r="I221" s="16"/>
    </row>
    <row r="222" spans="2:9" x14ac:dyDescent="0.35">
      <c r="B222" s="32">
        <v>43685</v>
      </c>
      <c r="C222" s="2">
        <v>7505512</v>
      </c>
      <c r="D222" s="2">
        <v>5629134</v>
      </c>
      <c r="E222" s="2">
        <v>2293351</v>
      </c>
      <c r="F222" s="2">
        <v>5420648</v>
      </c>
      <c r="G222" s="4">
        <f t="shared" si="3"/>
        <v>20848645</v>
      </c>
      <c r="I222" s="16"/>
    </row>
    <row r="223" spans="2:9" x14ac:dyDescent="0.35">
      <c r="B223" s="32">
        <v>43686</v>
      </c>
      <c r="C223" s="2">
        <v>8130972</v>
      </c>
      <c r="D223" s="2">
        <v>6098229</v>
      </c>
      <c r="E223" s="2">
        <v>2484463</v>
      </c>
      <c r="F223" s="2">
        <v>5872368</v>
      </c>
      <c r="G223" s="4">
        <f t="shared" si="3"/>
        <v>22586032</v>
      </c>
      <c r="I223" s="16"/>
    </row>
    <row r="224" spans="2:9" x14ac:dyDescent="0.35">
      <c r="B224" s="32">
        <v>43687</v>
      </c>
      <c r="C224" s="2">
        <v>16806722</v>
      </c>
      <c r="D224" s="2">
        <v>12605042</v>
      </c>
      <c r="E224" s="2">
        <v>5135387</v>
      </c>
      <c r="F224" s="2">
        <v>12138188</v>
      </c>
      <c r="G224" s="4">
        <f t="shared" si="3"/>
        <v>46685339</v>
      </c>
      <c r="I224" s="16"/>
    </row>
    <row r="225" spans="2:9" x14ac:dyDescent="0.35">
      <c r="B225" s="32">
        <v>43688</v>
      </c>
      <c r="C225" s="2">
        <v>15837104</v>
      </c>
      <c r="D225" s="2">
        <v>11877828</v>
      </c>
      <c r="E225" s="2">
        <v>4839115</v>
      </c>
      <c r="F225" s="2">
        <v>11437908</v>
      </c>
      <c r="G225" s="4">
        <f t="shared" si="3"/>
        <v>43991955</v>
      </c>
      <c r="I225" s="16"/>
    </row>
    <row r="226" spans="2:9" x14ac:dyDescent="0.35">
      <c r="B226" s="32">
        <v>43689</v>
      </c>
      <c r="C226" s="2">
        <v>7427330</v>
      </c>
      <c r="D226" s="2">
        <v>5570497</v>
      </c>
      <c r="E226" s="2">
        <v>2269462</v>
      </c>
      <c r="F226" s="2">
        <v>5364183</v>
      </c>
      <c r="G226" s="4">
        <f t="shared" si="3"/>
        <v>20631472</v>
      </c>
      <c r="I226" s="16"/>
    </row>
    <row r="227" spans="2:9" x14ac:dyDescent="0.35">
      <c r="B227" s="32">
        <v>43690</v>
      </c>
      <c r="C227" s="2">
        <v>7505512</v>
      </c>
      <c r="D227" s="2">
        <v>5629134</v>
      </c>
      <c r="E227" s="2">
        <v>2293351</v>
      </c>
      <c r="F227" s="2">
        <v>5420648</v>
      </c>
      <c r="G227" s="4">
        <f t="shared" si="3"/>
        <v>20848645</v>
      </c>
      <c r="I227" s="16"/>
    </row>
    <row r="228" spans="2:9" x14ac:dyDescent="0.35">
      <c r="B228" s="32">
        <v>43691</v>
      </c>
      <c r="C228" s="2">
        <v>8130972</v>
      </c>
      <c r="D228" s="2">
        <v>6098229</v>
      </c>
      <c r="E228" s="2">
        <v>2484463</v>
      </c>
      <c r="F228" s="2">
        <v>5872368</v>
      </c>
      <c r="G228" s="4">
        <f t="shared" si="3"/>
        <v>22586032</v>
      </c>
      <c r="I228" s="16"/>
    </row>
    <row r="229" spans="2:9" x14ac:dyDescent="0.35">
      <c r="B229" s="32">
        <v>43692</v>
      </c>
      <c r="C229" s="2">
        <v>7896424</v>
      </c>
      <c r="D229" s="2">
        <v>5922318</v>
      </c>
      <c r="E229" s="2">
        <v>2412796</v>
      </c>
      <c r="F229" s="2">
        <v>5702973</v>
      </c>
      <c r="G229" s="4">
        <f t="shared" si="3"/>
        <v>21934511</v>
      </c>
      <c r="I229" s="16"/>
    </row>
    <row r="230" spans="2:9" x14ac:dyDescent="0.35">
      <c r="B230" s="32">
        <v>43693</v>
      </c>
      <c r="C230" s="2">
        <v>7661877</v>
      </c>
      <c r="D230" s="2">
        <v>5746408</v>
      </c>
      <c r="E230" s="2">
        <v>2341129</v>
      </c>
      <c r="F230" s="2">
        <v>5533578</v>
      </c>
      <c r="G230" s="4">
        <f t="shared" si="3"/>
        <v>21282992</v>
      </c>
      <c r="I230" s="16"/>
    </row>
    <row r="231" spans="2:9" x14ac:dyDescent="0.35">
      <c r="B231" s="32">
        <v>43694</v>
      </c>
      <c r="C231" s="2">
        <v>16806722</v>
      </c>
      <c r="D231" s="2">
        <v>12605042</v>
      </c>
      <c r="E231" s="2">
        <v>5135387</v>
      </c>
      <c r="F231" s="2">
        <v>12138188</v>
      </c>
      <c r="G231" s="4">
        <f t="shared" si="3"/>
        <v>46685339</v>
      </c>
      <c r="I231" s="16"/>
    </row>
    <row r="232" spans="2:9" x14ac:dyDescent="0.35">
      <c r="B232" s="32">
        <v>43695</v>
      </c>
      <c r="C232" s="2">
        <v>16321913</v>
      </c>
      <c r="D232" s="2">
        <v>12241435</v>
      </c>
      <c r="E232" s="2">
        <v>4987251</v>
      </c>
      <c r="F232" s="2">
        <v>11788048</v>
      </c>
      <c r="G232" s="4">
        <f t="shared" si="3"/>
        <v>45338647</v>
      </c>
      <c r="I232" s="16"/>
    </row>
    <row r="233" spans="2:9" x14ac:dyDescent="0.35">
      <c r="B233" s="32">
        <v>43696</v>
      </c>
      <c r="C233" s="2">
        <v>7583695</v>
      </c>
      <c r="D233" s="2">
        <v>5687771</v>
      </c>
      <c r="E233" s="2">
        <v>2317240</v>
      </c>
      <c r="F233" s="2">
        <v>5477113</v>
      </c>
      <c r="G233" s="4">
        <f t="shared" si="3"/>
        <v>21065819</v>
      </c>
      <c r="I233" s="16"/>
    </row>
    <row r="234" spans="2:9" x14ac:dyDescent="0.35">
      <c r="B234" s="32">
        <v>43697</v>
      </c>
      <c r="C234" s="2">
        <v>7896424</v>
      </c>
      <c r="D234" s="2">
        <v>5922318</v>
      </c>
      <c r="E234" s="2">
        <v>2412796</v>
      </c>
      <c r="F234" s="2">
        <v>5702973</v>
      </c>
      <c r="G234" s="4">
        <f t="shared" si="3"/>
        <v>21934511</v>
      </c>
      <c r="I234" s="16"/>
    </row>
    <row r="235" spans="2:9" x14ac:dyDescent="0.35">
      <c r="B235" s="32">
        <v>43698</v>
      </c>
      <c r="C235" s="2">
        <v>8052789</v>
      </c>
      <c r="D235" s="2">
        <v>6039592</v>
      </c>
      <c r="E235" s="2">
        <v>2460574</v>
      </c>
      <c r="F235" s="2">
        <v>5815903</v>
      </c>
      <c r="G235" s="4">
        <f t="shared" si="3"/>
        <v>22368858</v>
      </c>
      <c r="I235" s="16"/>
    </row>
    <row r="236" spans="2:9" x14ac:dyDescent="0.35">
      <c r="B236" s="32">
        <v>43699</v>
      </c>
      <c r="C236" s="2">
        <v>7896424</v>
      </c>
      <c r="D236" s="2">
        <v>5922318</v>
      </c>
      <c r="E236" s="2">
        <v>2412796</v>
      </c>
      <c r="F236" s="2">
        <v>5702973</v>
      </c>
      <c r="G236" s="4">
        <f t="shared" si="3"/>
        <v>21934511</v>
      </c>
      <c r="I236" s="16"/>
    </row>
    <row r="237" spans="2:9" x14ac:dyDescent="0.35">
      <c r="B237" s="32">
        <v>43700</v>
      </c>
      <c r="C237" s="2">
        <v>7505512</v>
      </c>
      <c r="D237" s="2">
        <v>5629134</v>
      </c>
      <c r="E237" s="2">
        <v>2293351</v>
      </c>
      <c r="F237" s="2">
        <v>5420648</v>
      </c>
      <c r="G237" s="4">
        <f t="shared" si="3"/>
        <v>20848645</v>
      </c>
      <c r="I237" s="16"/>
    </row>
    <row r="238" spans="2:9" x14ac:dyDescent="0.35">
      <c r="B238" s="32">
        <v>43701</v>
      </c>
      <c r="C238" s="2">
        <v>15513897</v>
      </c>
      <c r="D238" s="2">
        <v>11635423</v>
      </c>
      <c r="E238" s="2">
        <v>4740357</v>
      </c>
      <c r="F238" s="2">
        <v>11204481</v>
      </c>
      <c r="G238" s="4">
        <f t="shared" si="3"/>
        <v>43094158</v>
      </c>
      <c r="I238" s="16"/>
    </row>
    <row r="239" spans="2:9" x14ac:dyDescent="0.35">
      <c r="B239" s="32">
        <v>43702</v>
      </c>
      <c r="C239" s="2">
        <v>15998707</v>
      </c>
      <c r="D239" s="2">
        <v>11999030</v>
      </c>
      <c r="E239" s="2">
        <v>4888493</v>
      </c>
      <c r="F239" s="2">
        <v>11554621</v>
      </c>
      <c r="G239" s="4">
        <f t="shared" si="3"/>
        <v>44440851</v>
      </c>
      <c r="I239" s="16"/>
    </row>
    <row r="240" spans="2:9" x14ac:dyDescent="0.35">
      <c r="B240" s="32">
        <v>43703</v>
      </c>
      <c r="C240" s="2">
        <v>8052789</v>
      </c>
      <c r="D240" s="2">
        <v>6039592</v>
      </c>
      <c r="E240" s="2">
        <v>2460574</v>
      </c>
      <c r="F240" s="2">
        <v>5815903</v>
      </c>
      <c r="G240" s="4">
        <f t="shared" si="3"/>
        <v>22368858</v>
      </c>
      <c r="I240" s="16"/>
    </row>
    <row r="241" spans="2:9" x14ac:dyDescent="0.35">
      <c r="B241" s="32">
        <v>43704</v>
      </c>
      <c r="C241" s="2">
        <v>7505512</v>
      </c>
      <c r="D241" s="2">
        <v>5629134</v>
      </c>
      <c r="E241" s="2">
        <v>2293351</v>
      </c>
      <c r="F241" s="2">
        <v>5420648</v>
      </c>
      <c r="G241" s="4">
        <f t="shared" si="3"/>
        <v>20848645</v>
      </c>
      <c r="I241" s="16"/>
    </row>
    <row r="242" spans="2:9" x14ac:dyDescent="0.35">
      <c r="B242" s="32">
        <v>43705</v>
      </c>
      <c r="C242" s="2">
        <v>7896424</v>
      </c>
      <c r="D242" s="2">
        <v>5922318</v>
      </c>
      <c r="E242" s="2">
        <v>2412796</v>
      </c>
      <c r="F242" s="2">
        <v>5702973</v>
      </c>
      <c r="G242" s="4">
        <f t="shared" si="3"/>
        <v>21934511</v>
      </c>
      <c r="I242" s="16"/>
    </row>
    <row r="243" spans="2:9" x14ac:dyDescent="0.35">
      <c r="B243" s="32">
        <v>43706</v>
      </c>
      <c r="C243" s="2">
        <v>7661877</v>
      </c>
      <c r="D243" s="2">
        <v>5746408</v>
      </c>
      <c r="E243" s="2">
        <v>2341129</v>
      </c>
      <c r="F243" s="2">
        <v>5533578</v>
      </c>
      <c r="G243" s="4">
        <f t="shared" si="3"/>
        <v>21282992</v>
      </c>
      <c r="I243" s="16"/>
    </row>
    <row r="244" spans="2:9" x14ac:dyDescent="0.35">
      <c r="B244" s="32">
        <v>43707</v>
      </c>
      <c r="C244" s="2">
        <v>7896424</v>
      </c>
      <c r="D244" s="2">
        <v>5922318</v>
      </c>
      <c r="E244" s="2">
        <v>2412796</v>
      </c>
      <c r="F244" s="2">
        <v>5702973</v>
      </c>
      <c r="G244" s="4">
        <f t="shared" si="3"/>
        <v>21934511</v>
      </c>
      <c r="I244" s="16"/>
    </row>
    <row r="245" spans="2:9" x14ac:dyDescent="0.35">
      <c r="B245" s="32">
        <v>43708</v>
      </c>
      <c r="C245" s="2">
        <v>16321913</v>
      </c>
      <c r="D245" s="2">
        <v>12241435</v>
      </c>
      <c r="E245" s="2">
        <v>4987251</v>
      </c>
      <c r="F245" s="2">
        <v>11788048</v>
      </c>
      <c r="G245" s="4">
        <f t="shared" si="3"/>
        <v>45338647</v>
      </c>
      <c r="I245" s="16"/>
    </row>
    <row r="246" spans="2:9" x14ac:dyDescent="0.35">
      <c r="B246" s="32">
        <v>43709</v>
      </c>
      <c r="C246" s="2">
        <v>15352294</v>
      </c>
      <c r="D246" s="2">
        <v>11514221</v>
      </c>
      <c r="E246" s="2">
        <v>4690978</v>
      </c>
      <c r="F246" s="2">
        <v>11087768</v>
      </c>
      <c r="G246" s="4">
        <f t="shared" si="3"/>
        <v>42645261</v>
      </c>
      <c r="I246" s="16"/>
    </row>
    <row r="247" spans="2:9" x14ac:dyDescent="0.35">
      <c r="B247" s="32">
        <v>43710</v>
      </c>
      <c r="C247" s="2">
        <v>8209154</v>
      </c>
      <c r="D247" s="2">
        <v>6156866</v>
      </c>
      <c r="E247" s="2">
        <v>2508352</v>
      </c>
      <c r="F247" s="2">
        <v>5928833</v>
      </c>
      <c r="G247" s="4">
        <f t="shared" si="3"/>
        <v>22803205</v>
      </c>
      <c r="I247" s="16"/>
    </row>
    <row r="248" spans="2:9" x14ac:dyDescent="0.35">
      <c r="B248" s="32">
        <v>43711</v>
      </c>
      <c r="C248" s="2">
        <v>8130972</v>
      </c>
      <c r="D248" s="2">
        <v>6098229</v>
      </c>
      <c r="E248" s="2">
        <v>2484463</v>
      </c>
      <c r="F248" s="2">
        <v>5872368</v>
      </c>
      <c r="G248" s="4">
        <f t="shared" si="3"/>
        <v>22586032</v>
      </c>
      <c r="I248" s="16"/>
    </row>
    <row r="249" spans="2:9" x14ac:dyDescent="0.35">
      <c r="B249" s="32">
        <v>43712</v>
      </c>
      <c r="C249" s="2">
        <v>8052789</v>
      </c>
      <c r="D249" s="2">
        <v>6039592</v>
      </c>
      <c r="E249" s="2">
        <v>2460574</v>
      </c>
      <c r="F249" s="2">
        <v>5815903</v>
      </c>
      <c r="G249" s="4">
        <f t="shared" si="3"/>
        <v>22368858</v>
      </c>
      <c r="I249" s="16"/>
    </row>
    <row r="250" spans="2:9" x14ac:dyDescent="0.35">
      <c r="B250" s="32">
        <v>43713</v>
      </c>
      <c r="C250" s="2">
        <v>7427330</v>
      </c>
      <c r="D250" s="2">
        <v>5570497</v>
      </c>
      <c r="E250" s="2">
        <v>2269462</v>
      </c>
      <c r="F250" s="2">
        <v>5364183</v>
      </c>
      <c r="G250" s="4">
        <f t="shared" si="3"/>
        <v>20631472</v>
      </c>
      <c r="I250" s="16"/>
    </row>
    <row r="251" spans="2:9" x14ac:dyDescent="0.35">
      <c r="B251" s="32">
        <v>43714</v>
      </c>
      <c r="C251" s="2">
        <v>7505512</v>
      </c>
      <c r="D251" s="2">
        <v>5629134</v>
      </c>
      <c r="E251" s="2">
        <v>2293351</v>
      </c>
      <c r="F251" s="2">
        <v>5420648</v>
      </c>
      <c r="G251" s="4">
        <f t="shared" si="3"/>
        <v>20848645</v>
      </c>
      <c r="I251" s="16"/>
    </row>
    <row r="252" spans="2:9" x14ac:dyDescent="0.35">
      <c r="B252" s="32">
        <v>43715</v>
      </c>
      <c r="C252" s="2">
        <v>16806722</v>
      </c>
      <c r="D252" s="2">
        <v>12605042</v>
      </c>
      <c r="E252" s="2">
        <v>5135387</v>
      </c>
      <c r="F252" s="2">
        <v>12138188</v>
      </c>
      <c r="G252" s="4">
        <f t="shared" si="3"/>
        <v>46685339</v>
      </c>
      <c r="I252" s="16"/>
    </row>
    <row r="253" spans="2:9" x14ac:dyDescent="0.35">
      <c r="B253" s="32">
        <v>43716</v>
      </c>
      <c r="C253" s="2">
        <v>15513897</v>
      </c>
      <c r="D253" s="2">
        <v>11635423</v>
      </c>
      <c r="E253" s="2">
        <v>4740357</v>
      </c>
      <c r="F253" s="2">
        <v>11204481</v>
      </c>
      <c r="G253" s="4">
        <f t="shared" si="3"/>
        <v>43094158</v>
      </c>
      <c r="I253" s="16"/>
    </row>
    <row r="254" spans="2:9" x14ac:dyDescent="0.35">
      <c r="B254" s="32">
        <v>43717</v>
      </c>
      <c r="C254" s="2">
        <v>7818242</v>
      </c>
      <c r="D254" s="2">
        <v>5863681</v>
      </c>
      <c r="E254" s="2">
        <v>2388907</v>
      </c>
      <c r="F254" s="2">
        <v>5646508</v>
      </c>
      <c r="G254" s="4">
        <f t="shared" si="3"/>
        <v>21717338</v>
      </c>
      <c r="I254" s="16"/>
    </row>
    <row r="255" spans="2:9" x14ac:dyDescent="0.35">
      <c r="B255" s="32">
        <v>43718</v>
      </c>
      <c r="C255" s="2">
        <v>8052789</v>
      </c>
      <c r="D255" s="2">
        <v>6039592</v>
      </c>
      <c r="E255" s="2">
        <v>2460574</v>
      </c>
      <c r="F255" s="2">
        <v>5815903</v>
      </c>
      <c r="G255" s="4">
        <f t="shared" si="3"/>
        <v>22368858</v>
      </c>
      <c r="I255" s="16"/>
    </row>
    <row r="256" spans="2:9" x14ac:dyDescent="0.35">
      <c r="B256" s="32">
        <v>43719</v>
      </c>
      <c r="C256" s="2">
        <v>7583695</v>
      </c>
      <c r="D256" s="2">
        <v>5687771</v>
      </c>
      <c r="E256" s="2">
        <v>2317240</v>
      </c>
      <c r="F256" s="2">
        <v>5477113</v>
      </c>
      <c r="G256" s="4">
        <f t="shared" si="3"/>
        <v>21065819</v>
      </c>
      <c r="I256" s="16"/>
    </row>
    <row r="257" spans="2:9" x14ac:dyDescent="0.35">
      <c r="B257" s="32">
        <v>43720</v>
      </c>
      <c r="C257" s="2">
        <v>7505512</v>
      </c>
      <c r="D257" s="2">
        <v>5629134</v>
      </c>
      <c r="E257" s="2">
        <v>2293351</v>
      </c>
      <c r="F257" s="2">
        <v>5420648</v>
      </c>
      <c r="G257" s="4">
        <f t="shared" si="3"/>
        <v>20848645</v>
      </c>
      <c r="I257" s="16"/>
    </row>
    <row r="258" spans="2:9" x14ac:dyDescent="0.35">
      <c r="B258" s="32">
        <v>43721</v>
      </c>
      <c r="C258" s="2">
        <v>8209154</v>
      </c>
      <c r="D258" s="2">
        <v>6156866</v>
      </c>
      <c r="E258" s="2">
        <v>2508352</v>
      </c>
      <c r="F258" s="2">
        <v>5928833</v>
      </c>
      <c r="G258" s="4">
        <f t="shared" si="3"/>
        <v>22803205</v>
      </c>
      <c r="I258" s="16"/>
    </row>
    <row r="259" spans="2:9" x14ac:dyDescent="0.35">
      <c r="B259" s="32">
        <v>43722</v>
      </c>
      <c r="C259" s="2">
        <v>15998707</v>
      </c>
      <c r="D259" s="2">
        <v>11999030</v>
      </c>
      <c r="E259" s="2">
        <v>4888493</v>
      </c>
      <c r="F259" s="2">
        <v>11554621</v>
      </c>
      <c r="G259" s="4">
        <f t="shared" si="3"/>
        <v>44440851</v>
      </c>
      <c r="I259" s="16"/>
    </row>
    <row r="260" spans="2:9" x14ac:dyDescent="0.35">
      <c r="B260" s="32">
        <v>43723</v>
      </c>
      <c r="C260" s="2">
        <v>16645119</v>
      </c>
      <c r="D260" s="2">
        <v>12483839</v>
      </c>
      <c r="E260" s="2">
        <v>5086008</v>
      </c>
      <c r="F260" s="2">
        <v>12021475</v>
      </c>
      <c r="G260" s="4">
        <f t="shared" ref="G260:G323" si="4">SUM($C260:$F260)</f>
        <v>46236441</v>
      </c>
      <c r="I260" s="16"/>
    </row>
    <row r="261" spans="2:9" x14ac:dyDescent="0.35">
      <c r="B261" s="32">
        <v>43724</v>
      </c>
      <c r="C261" s="2">
        <v>7427330</v>
      </c>
      <c r="D261" s="2">
        <v>5570497</v>
      </c>
      <c r="E261" s="2">
        <v>2269462</v>
      </c>
      <c r="F261" s="2">
        <v>5364183</v>
      </c>
      <c r="G261" s="4">
        <f t="shared" si="4"/>
        <v>20631472</v>
      </c>
      <c r="I261" s="16"/>
    </row>
    <row r="262" spans="2:9" x14ac:dyDescent="0.35">
      <c r="B262" s="32">
        <v>43725</v>
      </c>
      <c r="C262" s="2">
        <v>8052789</v>
      </c>
      <c r="D262" s="2">
        <v>6039592</v>
      </c>
      <c r="E262" s="2">
        <v>2460574</v>
      </c>
      <c r="F262" s="2">
        <v>5815903</v>
      </c>
      <c r="G262" s="4">
        <f t="shared" si="4"/>
        <v>22368858</v>
      </c>
      <c r="I262" s="16"/>
    </row>
    <row r="263" spans="2:9" x14ac:dyDescent="0.35">
      <c r="B263" s="32">
        <v>43726</v>
      </c>
      <c r="C263" s="2">
        <v>7740060</v>
      </c>
      <c r="D263" s="2">
        <v>5805045</v>
      </c>
      <c r="E263" s="2">
        <v>2365018</v>
      </c>
      <c r="F263" s="2">
        <v>5590043</v>
      </c>
      <c r="G263" s="4">
        <f t="shared" si="4"/>
        <v>21500166</v>
      </c>
      <c r="I263" s="16"/>
    </row>
    <row r="264" spans="2:9" x14ac:dyDescent="0.35">
      <c r="B264" s="32">
        <v>43727</v>
      </c>
      <c r="C264" s="2">
        <v>7661877</v>
      </c>
      <c r="D264" s="2">
        <v>5746408</v>
      </c>
      <c r="E264" s="2">
        <v>2341129</v>
      </c>
      <c r="F264" s="2">
        <v>5533578</v>
      </c>
      <c r="G264" s="4">
        <f t="shared" si="4"/>
        <v>21282992</v>
      </c>
      <c r="I264" s="16"/>
    </row>
    <row r="265" spans="2:9" x14ac:dyDescent="0.35">
      <c r="B265" s="32">
        <v>43728</v>
      </c>
      <c r="C265" s="2">
        <v>7661877</v>
      </c>
      <c r="D265" s="2">
        <v>5746408</v>
      </c>
      <c r="E265" s="2">
        <v>2341129</v>
      </c>
      <c r="F265" s="2">
        <v>5533578</v>
      </c>
      <c r="G265" s="4">
        <f t="shared" si="4"/>
        <v>21282992</v>
      </c>
      <c r="I265" s="16"/>
    </row>
    <row r="266" spans="2:9" x14ac:dyDescent="0.35">
      <c r="B266" s="32">
        <v>43729</v>
      </c>
      <c r="C266" s="2">
        <v>15837104</v>
      </c>
      <c r="D266" s="2">
        <v>11877828</v>
      </c>
      <c r="E266" s="2">
        <v>4839115</v>
      </c>
      <c r="F266" s="2">
        <v>11437908</v>
      </c>
      <c r="G266" s="4">
        <f t="shared" si="4"/>
        <v>43991955</v>
      </c>
      <c r="I266" s="16"/>
    </row>
    <row r="267" spans="2:9" x14ac:dyDescent="0.35">
      <c r="B267" s="32">
        <v>43730</v>
      </c>
      <c r="C267" s="2">
        <v>16483516</v>
      </c>
      <c r="D267" s="2">
        <v>12362637</v>
      </c>
      <c r="E267" s="2">
        <v>5036630</v>
      </c>
      <c r="F267" s="2">
        <v>11904761</v>
      </c>
      <c r="G267" s="4">
        <f t="shared" si="4"/>
        <v>45787544</v>
      </c>
      <c r="I267" s="16"/>
    </row>
    <row r="268" spans="2:9" x14ac:dyDescent="0.35">
      <c r="B268" s="32">
        <v>43731</v>
      </c>
      <c r="C268" s="2">
        <v>7505512</v>
      </c>
      <c r="D268" s="2">
        <v>5629134</v>
      </c>
      <c r="E268" s="2">
        <v>2293351</v>
      </c>
      <c r="F268" s="2">
        <v>5420648</v>
      </c>
      <c r="G268" s="4">
        <f t="shared" si="4"/>
        <v>20848645</v>
      </c>
      <c r="I268" s="16"/>
    </row>
    <row r="269" spans="2:9" x14ac:dyDescent="0.35">
      <c r="B269" s="32">
        <v>43732</v>
      </c>
      <c r="C269" s="2">
        <v>7896424</v>
      </c>
      <c r="D269" s="2">
        <v>5922318</v>
      </c>
      <c r="E269" s="2">
        <v>2412796</v>
      </c>
      <c r="F269" s="2">
        <v>5702973</v>
      </c>
      <c r="G269" s="4">
        <f t="shared" si="4"/>
        <v>21934511</v>
      </c>
      <c r="I269" s="16"/>
    </row>
    <row r="270" spans="2:9" x14ac:dyDescent="0.35">
      <c r="B270" s="32">
        <v>43733</v>
      </c>
      <c r="C270" s="2">
        <v>7661877</v>
      </c>
      <c r="D270" s="2">
        <v>5746408</v>
      </c>
      <c r="E270" s="2">
        <v>2341129</v>
      </c>
      <c r="F270" s="2">
        <v>5533578</v>
      </c>
      <c r="G270" s="4">
        <f t="shared" si="4"/>
        <v>21282992</v>
      </c>
      <c r="I270" s="16"/>
    </row>
    <row r="271" spans="2:9" x14ac:dyDescent="0.35">
      <c r="B271" s="32">
        <v>43734</v>
      </c>
      <c r="C271" s="2">
        <v>8052789</v>
      </c>
      <c r="D271" s="2">
        <v>6039592</v>
      </c>
      <c r="E271" s="2">
        <v>2460574</v>
      </c>
      <c r="F271" s="2">
        <v>5815903</v>
      </c>
      <c r="G271" s="4">
        <f t="shared" si="4"/>
        <v>22368858</v>
      </c>
      <c r="I271" s="16"/>
    </row>
    <row r="272" spans="2:9" x14ac:dyDescent="0.35">
      <c r="B272" s="32">
        <v>43735</v>
      </c>
      <c r="C272" s="2">
        <v>7505512</v>
      </c>
      <c r="D272" s="2">
        <v>5629134</v>
      </c>
      <c r="E272" s="2">
        <v>2293351</v>
      </c>
      <c r="F272" s="2">
        <v>5420648</v>
      </c>
      <c r="G272" s="4">
        <f t="shared" si="4"/>
        <v>20848645</v>
      </c>
      <c r="I272" s="16"/>
    </row>
    <row r="273" spans="2:9" x14ac:dyDescent="0.35">
      <c r="B273" s="32">
        <v>43736</v>
      </c>
      <c r="C273" s="2">
        <v>15837104</v>
      </c>
      <c r="D273" s="2">
        <v>11877828</v>
      </c>
      <c r="E273" s="2">
        <v>4839115</v>
      </c>
      <c r="F273" s="2">
        <v>11437908</v>
      </c>
      <c r="G273" s="4">
        <f t="shared" si="4"/>
        <v>43991955</v>
      </c>
      <c r="I273" s="16"/>
    </row>
    <row r="274" spans="2:9" x14ac:dyDescent="0.35">
      <c r="B274" s="32">
        <v>43737</v>
      </c>
      <c r="C274" s="2">
        <v>15352294</v>
      </c>
      <c r="D274" s="2">
        <v>11514221</v>
      </c>
      <c r="E274" s="2">
        <v>4690978</v>
      </c>
      <c r="F274" s="2">
        <v>11087768</v>
      </c>
      <c r="G274" s="4">
        <f t="shared" si="4"/>
        <v>42645261</v>
      </c>
      <c r="I274" s="16"/>
    </row>
    <row r="275" spans="2:9" x14ac:dyDescent="0.35">
      <c r="B275" s="32">
        <v>43738</v>
      </c>
      <c r="C275" s="2">
        <v>7818242</v>
      </c>
      <c r="D275" s="2">
        <v>5863681</v>
      </c>
      <c r="E275" s="2">
        <v>2388907</v>
      </c>
      <c r="F275" s="2">
        <v>5646508</v>
      </c>
      <c r="G275" s="4">
        <f t="shared" si="4"/>
        <v>21717338</v>
      </c>
      <c r="I275" s="16"/>
    </row>
    <row r="276" spans="2:9" x14ac:dyDescent="0.35">
      <c r="B276" s="32">
        <v>43739</v>
      </c>
      <c r="C276" s="2">
        <v>7896424</v>
      </c>
      <c r="D276" s="2">
        <v>5922318</v>
      </c>
      <c r="E276" s="2">
        <v>2412796</v>
      </c>
      <c r="F276" s="2">
        <v>5702973</v>
      </c>
      <c r="G276" s="4">
        <f t="shared" si="4"/>
        <v>21934511</v>
      </c>
      <c r="I276" s="16"/>
    </row>
    <row r="277" spans="2:9" x14ac:dyDescent="0.35">
      <c r="B277" s="32">
        <v>43740</v>
      </c>
      <c r="C277" s="2">
        <v>7740060</v>
      </c>
      <c r="D277" s="2">
        <v>5805045</v>
      </c>
      <c r="E277" s="2">
        <v>2365018</v>
      </c>
      <c r="F277" s="2">
        <v>5590043</v>
      </c>
      <c r="G277" s="4">
        <f t="shared" si="4"/>
        <v>21500166</v>
      </c>
      <c r="I277" s="16"/>
    </row>
    <row r="278" spans="2:9" x14ac:dyDescent="0.35">
      <c r="B278" s="32">
        <v>43741</v>
      </c>
      <c r="C278" s="2">
        <v>7661877</v>
      </c>
      <c r="D278" s="2">
        <v>5746408</v>
      </c>
      <c r="E278" s="2">
        <v>2341129</v>
      </c>
      <c r="F278" s="2">
        <v>5533578</v>
      </c>
      <c r="G278" s="4">
        <f t="shared" si="4"/>
        <v>21282992</v>
      </c>
      <c r="I278" s="16"/>
    </row>
    <row r="279" spans="2:9" x14ac:dyDescent="0.35">
      <c r="B279" s="32">
        <v>43742</v>
      </c>
      <c r="C279" s="2">
        <v>7583695</v>
      </c>
      <c r="D279" s="2">
        <v>5687771</v>
      </c>
      <c r="E279" s="2">
        <v>2317240</v>
      </c>
      <c r="F279" s="2">
        <v>5477113</v>
      </c>
      <c r="G279" s="4">
        <f t="shared" si="4"/>
        <v>21065819</v>
      </c>
      <c r="I279" s="16"/>
    </row>
    <row r="280" spans="2:9" x14ac:dyDescent="0.35">
      <c r="B280" s="32">
        <v>43743</v>
      </c>
      <c r="C280" s="2">
        <v>16645119</v>
      </c>
      <c r="D280" s="2">
        <v>12483839</v>
      </c>
      <c r="E280" s="2">
        <v>5086008</v>
      </c>
      <c r="F280" s="2">
        <v>12021475</v>
      </c>
      <c r="G280" s="4">
        <f t="shared" si="4"/>
        <v>46236441</v>
      </c>
      <c r="I280" s="16"/>
    </row>
    <row r="281" spans="2:9" x14ac:dyDescent="0.35">
      <c r="B281" s="32">
        <v>43744</v>
      </c>
      <c r="C281" s="2">
        <v>15675500</v>
      </c>
      <c r="D281" s="2">
        <v>11756625</v>
      </c>
      <c r="E281" s="2">
        <v>4789736</v>
      </c>
      <c r="F281" s="2">
        <v>11321195</v>
      </c>
      <c r="G281" s="4">
        <f t="shared" si="4"/>
        <v>43543056</v>
      </c>
      <c r="I281" s="16"/>
    </row>
    <row r="282" spans="2:9" x14ac:dyDescent="0.35">
      <c r="B282" s="32">
        <v>43745</v>
      </c>
      <c r="C282" s="2">
        <v>7740060</v>
      </c>
      <c r="D282" s="2">
        <v>5805045</v>
      </c>
      <c r="E282" s="2">
        <v>2365018</v>
      </c>
      <c r="F282" s="2">
        <v>5590043</v>
      </c>
      <c r="G282" s="4">
        <f t="shared" si="4"/>
        <v>21500166</v>
      </c>
      <c r="I282" s="16"/>
    </row>
    <row r="283" spans="2:9" x14ac:dyDescent="0.35">
      <c r="B283" s="32">
        <v>43746</v>
      </c>
      <c r="C283" s="2">
        <v>8052789</v>
      </c>
      <c r="D283" s="2">
        <v>6039592</v>
      </c>
      <c r="E283" s="2">
        <v>2460574</v>
      </c>
      <c r="F283" s="2">
        <v>5815903</v>
      </c>
      <c r="G283" s="4">
        <f t="shared" si="4"/>
        <v>22368858</v>
      </c>
      <c r="I283" s="16"/>
    </row>
    <row r="284" spans="2:9" x14ac:dyDescent="0.35">
      <c r="B284" s="32">
        <v>43747</v>
      </c>
      <c r="C284" s="2">
        <v>7427330</v>
      </c>
      <c r="D284" s="2">
        <v>5570497</v>
      </c>
      <c r="E284" s="2">
        <v>2269462</v>
      </c>
      <c r="F284" s="2">
        <v>5364183</v>
      </c>
      <c r="G284" s="4">
        <f t="shared" si="4"/>
        <v>20631472</v>
      </c>
      <c r="I284" s="16"/>
    </row>
    <row r="285" spans="2:9" x14ac:dyDescent="0.35">
      <c r="B285" s="32">
        <v>43748</v>
      </c>
      <c r="C285" s="2">
        <v>7661877</v>
      </c>
      <c r="D285" s="2">
        <v>5746408</v>
      </c>
      <c r="E285" s="2">
        <v>2341129</v>
      </c>
      <c r="F285" s="2">
        <v>5533578</v>
      </c>
      <c r="G285" s="4">
        <f t="shared" si="4"/>
        <v>21282992</v>
      </c>
      <c r="I285" s="16"/>
    </row>
    <row r="286" spans="2:9" x14ac:dyDescent="0.35">
      <c r="B286" s="32">
        <v>43749</v>
      </c>
      <c r="C286" s="2">
        <v>7661877</v>
      </c>
      <c r="D286" s="2">
        <v>5746408</v>
      </c>
      <c r="E286" s="2">
        <v>2341129</v>
      </c>
      <c r="F286" s="2">
        <v>5533578</v>
      </c>
      <c r="G286" s="4">
        <f t="shared" si="4"/>
        <v>21282992</v>
      </c>
      <c r="I286" s="16"/>
    </row>
    <row r="287" spans="2:9" x14ac:dyDescent="0.35">
      <c r="B287" s="32">
        <v>43750</v>
      </c>
      <c r="C287" s="2">
        <v>16321913</v>
      </c>
      <c r="D287" s="2">
        <v>12241435</v>
      </c>
      <c r="E287" s="2">
        <v>4987251</v>
      </c>
      <c r="F287" s="2">
        <v>11788048</v>
      </c>
      <c r="G287" s="4">
        <f t="shared" si="4"/>
        <v>45338647</v>
      </c>
      <c r="I287" s="16"/>
    </row>
    <row r="288" spans="2:9" x14ac:dyDescent="0.35">
      <c r="B288" s="32">
        <v>43751</v>
      </c>
      <c r="C288" s="2">
        <v>15675500</v>
      </c>
      <c r="D288" s="2">
        <v>11756625</v>
      </c>
      <c r="E288" s="2">
        <v>4789736</v>
      </c>
      <c r="F288" s="2">
        <v>11321195</v>
      </c>
      <c r="G288" s="4">
        <f t="shared" si="4"/>
        <v>43543056</v>
      </c>
      <c r="I288" s="16"/>
    </row>
    <row r="289" spans="2:9" x14ac:dyDescent="0.35">
      <c r="B289" s="32">
        <v>43752</v>
      </c>
      <c r="C289" s="2">
        <v>7505512</v>
      </c>
      <c r="D289" s="2">
        <v>5629134</v>
      </c>
      <c r="E289" s="2">
        <v>2293351</v>
      </c>
      <c r="F289" s="2">
        <v>5420648</v>
      </c>
      <c r="G289" s="4">
        <f t="shared" si="4"/>
        <v>20848645</v>
      </c>
      <c r="I289" s="16"/>
    </row>
    <row r="290" spans="2:9" x14ac:dyDescent="0.35">
      <c r="B290" s="32">
        <v>43753</v>
      </c>
      <c r="C290" s="2">
        <v>7896424</v>
      </c>
      <c r="D290" s="2">
        <v>5922318</v>
      </c>
      <c r="E290" s="2">
        <v>2412796</v>
      </c>
      <c r="F290" s="2">
        <v>5702973</v>
      </c>
      <c r="G290" s="4">
        <f t="shared" si="4"/>
        <v>21934511</v>
      </c>
      <c r="I290" s="16"/>
    </row>
    <row r="291" spans="2:9" x14ac:dyDescent="0.35">
      <c r="B291" s="32">
        <v>43754</v>
      </c>
      <c r="C291" s="2">
        <v>7427330</v>
      </c>
      <c r="D291" s="2">
        <v>5570497</v>
      </c>
      <c r="E291" s="2">
        <v>2269462</v>
      </c>
      <c r="F291" s="2">
        <v>5364183</v>
      </c>
      <c r="G291" s="4">
        <f t="shared" si="4"/>
        <v>20631472</v>
      </c>
      <c r="I291" s="16"/>
    </row>
    <row r="292" spans="2:9" x14ac:dyDescent="0.35">
      <c r="B292" s="32">
        <v>43755</v>
      </c>
      <c r="C292" s="2">
        <v>7974607</v>
      </c>
      <c r="D292" s="2">
        <v>5980955</v>
      </c>
      <c r="E292" s="2">
        <v>2436685</v>
      </c>
      <c r="F292" s="2">
        <v>5759438</v>
      </c>
      <c r="G292" s="4">
        <f t="shared" si="4"/>
        <v>22151685</v>
      </c>
      <c r="I292" s="16"/>
    </row>
    <row r="293" spans="2:9" x14ac:dyDescent="0.35">
      <c r="B293" s="32">
        <v>43756</v>
      </c>
      <c r="C293" s="2">
        <v>7505512</v>
      </c>
      <c r="D293" s="2">
        <v>5629134</v>
      </c>
      <c r="E293" s="2">
        <v>2293351</v>
      </c>
      <c r="F293" s="2">
        <v>5420648</v>
      </c>
      <c r="G293" s="4">
        <f t="shared" si="4"/>
        <v>20848645</v>
      </c>
      <c r="I293" s="16"/>
    </row>
    <row r="294" spans="2:9" x14ac:dyDescent="0.35">
      <c r="B294" s="32">
        <v>43757</v>
      </c>
      <c r="C294" s="2">
        <v>16645119</v>
      </c>
      <c r="D294" s="2">
        <v>12483839</v>
      </c>
      <c r="E294" s="2">
        <v>5086008</v>
      </c>
      <c r="F294" s="2">
        <v>12021475</v>
      </c>
      <c r="G294" s="4">
        <f t="shared" si="4"/>
        <v>46236441</v>
      </c>
      <c r="I294" s="16"/>
    </row>
    <row r="295" spans="2:9" x14ac:dyDescent="0.35">
      <c r="B295" s="32">
        <v>43758</v>
      </c>
      <c r="C295" s="2">
        <v>15513897</v>
      </c>
      <c r="D295" s="2">
        <v>11635423</v>
      </c>
      <c r="E295" s="2">
        <v>4740357</v>
      </c>
      <c r="F295" s="2">
        <v>11204481</v>
      </c>
      <c r="G295" s="4">
        <f t="shared" si="4"/>
        <v>43094158</v>
      </c>
      <c r="I295" s="16"/>
    </row>
    <row r="296" spans="2:9" x14ac:dyDescent="0.35">
      <c r="B296" s="32">
        <v>43759</v>
      </c>
      <c r="C296" s="2">
        <v>8209154</v>
      </c>
      <c r="D296" s="2">
        <v>6156866</v>
      </c>
      <c r="E296" s="2">
        <v>2508352</v>
      </c>
      <c r="F296" s="2">
        <v>5928833</v>
      </c>
      <c r="G296" s="4">
        <f t="shared" si="4"/>
        <v>22803205</v>
      </c>
      <c r="I296" s="16"/>
    </row>
    <row r="297" spans="2:9" x14ac:dyDescent="0.35">
      <c r="B297" s="32">
        <v>43760</v>
      </c>
      <c r="C297" s="2">
        <v>7818242</v>
      </c>
      <c r="D297" s="2">
        <v>5863681</v>
      </c>
      <c r="E297" s="2">
        <v>2388907</v>
      </c>
      <c r="F297" s="2">
        <v>5646508</v>
      </c>
      <c r="G297" s="4">
        <f t="shared" si="4"/>
        <v>21717338</v>
      </c>
      <c r="I297" s="16"/>
    </row>
    <row r="298" spans="2:9" x14ac:dyDescent="0.35">
      <c r="B298" s="32">
        <v>43761</v>
      </c>
      <c r="C298" s="2">
        <v>7818242</v>
      </c>
      <c r="D298" s="2">
        <v>5863681</v>
      </c>
      <c r="E298" s="2">
        <v>2388907</v>
      </c>
      <c r="F298" s="2">
        <v>5646508</v>
      </c>
      <c r="G298" s="4">
        <f t="shared" si="4"/>
        <v>21717338</v>
      </c>
      <c r="I298" s="16"/>
    </row>
    <row r="299" spans="2:9" x14ac:dyDescent="0.35">
      <c r="B299" s="32">
        <v>43762</v>
      </c>
      <c r="C299" s="2">
        <v>7583695</v>
      </c>
      <c r="D299" s="2">
        <v>5687771</v>
      </c>
      <c r="E299" s="2">
        <v>2317240</v>
      </c>
      <c r="F299" s="2">
        <v>5477113</v>
      </c>
      <c r="G299" s="4">
        <f t="shared" si="4"/>
        <v>21065819</v>
      </c>
      <c r="I299" s="16"/>
    </row>
    <row r="300" spans="2:9" x14ac:dyDescent="0.35">
      <c r="B300" s="32">
        <v>43763</v>
      </c>
      <c r="C300" s="2">
        <v>7740060</v>
      </c>
      <c r="D300" s="2">
        <v>5805045</v>
      </c>
      <c r="E300" s="2">
        <v>2365018</v>
      </c>
      <c r="F300" s="2">
        <v>5590043</v>
      </c>
      <c r="G300" s="4">
        <f t="shared" si="4"/>
        <v>21500166</v>
      </c>
      <c r="I300" s="16"/>
    </row>
    <row r="301" spans="2:9" x14ac:dyDescent="0.35">
      <c r="B301" s="32">
        <v>43764</v>
      </c>
      <c r="C301" s="2">
        <v>15837104</v>
      </c>
      <c r="D301" s="2">
        <v>11877828</v>
      </c>
      <c r="E301" s="2">
        <v>4839115</v>
      </c>
      <c r="F301" s="2">
        <v>11437908</v>
      </c>
      <c r="G301" s="4">
        <f t="shared" si="4"/>
        <v>43991955</v>
      </c>
      <c r="I301" s="16"/>
    </row>
    <row r="302" spans="2:9" x14ac:dyDescent="0.35">
      <c r="B302" s="32">
        <v>43765</v>
      </c>
      <c r="C302" s="2">
        <v>15513897</v>
      </c>
      <c r="D302" s="2">
        <v>11635423</v>
      </c>
      <c r="E302" s="2">
        <v>4740357</v>
      </c>
      <c r="F302" s="2">
        <v>11204481</v>
      </c>
      <c r="G302" s="4">
        <f t="shared" si="4"/>
        <v>43094158</v>
      </c>
      <c r="I302" s="16"/>
    </row>
    <row r="303" spans="2:9" x14ac:dyDescent="0.35">
      <c r="B303" s="32">
        <v>43766</v>
      </c>
      <c r="C303" s="2">
        <v>7583695</v>
      </c>
      <c r="D303" s="2">
        <v>5687771</v>
      </c>
      <c r="E303" s="2">
        <v>2317240</v>
      </c>
      <c r="F303" s="2">
        <v>5477113</v>
      </c>
      <c r="G303" s="4">
        <f t="shared" si="4"/>
        <v>21065819</v>
      </c>
      <c r="I303" s="16"/>
    </row>
    <row r="304" spans="2:9" x14ac:dyDescent="0.35">
      <c r="B304" s="32">
        <v>43767</v>
      </c>
      <c r="C304" s="2">
        <v>7974607</v>
      </c>
      <c r="D304" s="2">
        <v>5980955</v>
      </c>
      <c r="E304" s="2">
        <v>2436685</v>
      </c>
      <c r="F304" s="2">
        <v>5759438</v>
      </c>
      <c r="G304" s="4">
        <f t="shared" si="4"/>
        <v>22151685</v>
      </c>
      <c r="I304" s="16"/>
    </row>
    <row r="305" spans="2:9" x14ac:dyDescent="0.35">
      <c r="B305" s="32">
        <v>43768</v>
      </c>
      <c r="C305" s="2">
        <v>7740060</v>
      </c>
      <c r="D305" s="2">
        <v>5805045</v>
      </c>
      <c r="E305" s="2">
        <v>2365018</v>
      </c>
      <c r="F305" s="2">
        <v>5590043</v>
      </c>
      <c r="G305" s="4">
        <f t="shared" si="4"/>
        <v>21500166</v>
      </c>
      <c r="I305" s="16"/>
    </row>
    <row r="306" spans="2:9" x14ac:dyDescent="0.35">
      <c r="B306" s="32">
        <v>43769</v>
      </c>
      <c r="C306" s="2">
        <v>7427330</v>
      </c>
      <c r="D306" s="2">
        <v>5570497</v>
      </c>
      <c r="E306" s="2">
        <v>2269462</v>
      </c>
      <c r="F306" s="2">
        <v>5364183</v>
      </c>
      <c r="G306" s="4">
        <f t="shared" si="4"/>
        <v>20631472</v>
      </c>
      <c r="I306" s="16"/>
    </row>
    <row r="307" spans="2:9" x14ac:dyDescent="0.35">
      <c r="B307" s="32">
        <v>43770</v>
      </c>
      <c r="C307" s="2">
        <v>7583695</v>
      </c>
      <c r="D307" s="2">
        <v>5687771</v>
      </c>
      <c r="E307" s="2">
        <v>2317240</v>
      </c>
      <c r="F307" s="2">
        <v>5477113</v>
      </c>
      <c r="G307" s="4">
        <f t="shared" si="4"/>
        <v>21065819</v>
      </c>
      <c r="I307" s="16"/>
    </row>
    <row r="308" spans="2:9" x14ac:dyDescent="0.35">
      <c r="B308" s="32">
        <v>43771</v>
      </c>
      <c r="C308" s="2">
        <v>15352294</v>
      </c>
      <c r="D308" s="2">
        <v>11514221</v>
      </c>
      <c r="E308" s="2">
        <v>4690978</v>
      </c>
      <c r="F308" s="2">
        <v>11087768</v>
      </c>
      <c r="G308" s="4">
        <f t="shared" si="4"/>
        <v>42645261</v>
      </c>
      <c r="I308" s="16"/>
    </row>
    <row r="309" spans="2:9" x14ac:dyDescent="0.35">
      <c r="B309" s="32">
        <v>43772</v>
      </c>
      <c r="C309" s="2">
        <v>16483516</v>
      </c>
      <c r="D309" s="2">
        <v>12362637</v>
      </c>
      <c r="E309" s="2">
        <v>5036630</v>
      </c>
      <c r="F309" s="2">
        <v>11904761</v>
      </c>
      <c r="G309" s="4">
        <f t="shared" si="4"/>
        <v>45787544</v>
      </c>
      <c r="I309" s="16"/>
    </row>
    <row r="310" spans="2:9" x14ac:dyDescent="0.35">
      <c r="B310" s="32">
        <v>43773</v>
      </c>
      <c r="C310" s="2">
        <v>7661877</v>
      </c>
      <c r="D310" s="2">
        <v>5746408</v>
      </c>
      <c r="E310" s="2">
        <v>2341129</v>
      </c>
      <c r="F310" s="2">
        <v>5533578</v>
      </c>
      <c r="G310" s="4">
        <f t="shared" si="4"/>
        <v>21282992</v>
      </c>
      <c r="I310" s="16"/>
    </row>
    <row r="311" spans="2:9" x14ac:dyDescent="0.35">
      <c r="B311" s="32">
        <v>43774</v>
      </c>
      <c r="C311" s="2">
        <v>7505512</v>
      </c>
      <c r="D311" s="2">
        <v>5629134</v>
      </c>
      <c r="E311" s="2">
        <v>2293351</v>
      </c>
      <c r="F311" s="2">
        <v>5420648</v>
      </c>
      <c r="G311" s="4">
        <f t="shared" si="4"/>
        <v>20848645</v>
      </c>
      <c r="I311" s="16"/>
    </row>
    <row r="312" spans="2:9" x14ac:dyDescent="0.35">
      <c r="B312" s="32">
        <v>43775</v>
      </c>
      <c r="C312" s="2">
        <v>7740060</v>
      </c>
      <c r="D312" s="2">
        <v>5805045</v>
      </c>
      <c r="E312" s="2">
        <v>2365018</v>
      </c>
      <c r="F312" s="2">
        <v>5590043</v>
      </c>
      <c r="G312" s="4">
        <f t="shared" si="4"/>
        <v>21500166</v>
      </c>
      <c r="I312" s="16"/>
    </row>
    <row r="313" spans="2:9" x14ac:dyDescent="0.35">
      <c r="B313" s="32">
        <v>43776</v>
      </c>
      <c r="C313" s="2">
        <v>7505512</v>
      </c>
      <c r="D313" s="2">
        <v>5629134</v>
      </c>
      <c r="E313" s="2">
        <v>2293351</v>
      </c>
      <c r="F313" s="2">
        <v>5420648</v>
      </c>
      <c r="G313" s="4">
        <f t="shared" si="4"/>
        <v>20848645</v>
      </c>
      <c r="I313" s="16"/>
    </row>
    <row r="314" spans="2:9" x14ac:dyDescent="0.35">
      <c r="B314" s="32">
        <v>43777</v>
      </c>
      <c r="C314" s="2">
        <v>7583695</v>
      </c>
      <c r="D314" s="2">
        <v>5687771</v>
      </c>
      <c r="E314" s="2">
        <v>2317240</v>
      </c>
      <c r="F314" s="2">
        <v>5477113</v>
      </c>
      <c r="G314" s="4">
        <f t="shared" si="4"/>
        <v>21065819</v>
      </c>
      <c r="I314" s="16"/>
    </row>
    <row r="315" spans="2:9" x14ac:dyDescent="0.35">
      <c r="B315" s="32">
        <v>43778</v>
      </c>
      <c r="C315" s="2">
        <v>16483516</v>
      </c>
      <c r="D315" s="2">
        <v>12362637</v>
      </c>
      <c r="E315" s="2">
        <v>5036630</v>
      </c>
      <c r="F315" s="2">
        <v>11904761</v>
      </c>
      <c r="G315" s="4">
        <f t="shared" si="4"/>
        <v>45787544</v>
      </c>
      <c r="I315" s="16"/>
    </row>
    <row r="316" spans="2:9" x14ac:dyDescent="0.35">
      <c r="B316" s="32">
        <v>43779</v>
      </c>
      <c r="C316" s="2">
        <v>16968325</v>
      </c>
      <c r="D316" s="2">
        <v>12726244</v>
      </c>
      <c r="E316" s="2">
        <v>5184766</v>
      </c>
      <c r="F316" s="2">
        <v>12254901</v>
      </c>
      <c r="G316" s="4">
        <f t="shared" si="4"/>
        <v>47134236</v>
      </c>
      <c r="I316" s="16"/>
    </row>
    <row r="317" spans="2:9" x14ac:dyDescent="0.35">
      <c r="B317" s="32">
        <v>43780</v>
      </c>
      <c r="C317" s="2">
        <v>7740060</v>
      </c>
      <c r="D317" s="2">
        <v>5805045</v>
      </c>
      <c r="E317" s="2">
        <v>2365018</v>
      </c>
      <c r="F317" s="2">
        <v>5590043</v>
      </c>
      <c r="G317" s="4">
        <f t="shared" si="4"/>
        <v>21500166</v>
      </c>
      <c r="I317" s="16"/>
    </row>
    <row r="318" spans="2:9" x14ac:dyDescent="0.35">
      <c r="B318" s="32">
        <v>43781</v>
      </c>
      <c r="C318" s="2">
        <v>7427330</v>
      </c>
      <c r="D318" s="2">
        <v>5570497</v>
      </c>
      <c r="E318" s="2">
        <v>2269462</v>
      </c>
      <c r="F318" s="2">
        <v>5364183</v>
      </c>
      <c r="G318" s="4">
        <f t="shared" si="4"/>
        <v>20631472</v>
      </c>
      <c r="I318" s="16"/>
    </row>
    <row r="319" spans="2:9" x14ac:dyDescent="0.35">
      <c r="B319" s="32">
        <v>43782</v>
      </c>
      <c r="C319" s="2">
        <v>7740060</v>
      </c>
      <c r="D319" s="2">
        <v>5805045</v>
      </c>
      <c r="E319" s="2">
        <v>2365018</v>
      </c>
      <c r="F319" s="2">
        <v>5590043</v>
      </c>
      <c r="G319" s="4">
        <f t="shared" si="4"/>
        <v>21500166</v>
      </c>
      <c r="I319" s="16"/>
    </row>
    <row r="320" spans="2:9" x14ac:dyDescent="0.35">
      <c r="B320" s="32">
        <v>43783</v>
      </c>
      <c r="C320" s="2">
        <v>7505512</v>
      </c>
      <c r="D320" s="2">
        <v>5629134</v>
      </c>
      <c r="E320" s="2">
        <v>2293351</v>
      </c>
      <c r="F320" s="2">
        <v>5420648</v>
      </c>
      <c r="G320" s="4">
        <f t="shared" si="4"/>
        <v>20848645</v>
      </c>
      <c r="I320" s="16"/>
    </row>
    <row r="321" spans="2:9" x14ac:dyDescent="0.35">
      <c r="B321" s="32">
        <v>43784</v>
      </c>
      <c r="C321" s="2">
        <v>7818242</v>
      </c>
      <c r="D321" s="2">
        <v>5863681</v>
      </c>
      <c r="E321" s="2">
        <v>2388907</v>
      </c>
      <c r="F321" s="2">
        <v>5646508</v>
      </c>
      <c r="G321" s="4">
        <f t="shared" si="4"/>
        <v>21717338</v>
      </c>
      <c r="I321" s="16"/>
    </row>
    <row r="322" spans="2:9" x14ac:dyDescent="0.35">
      <c r="B322" s="32">
        <v>43785</v>
      </c>
      <c r="C322" s="2">
        <v>16968325</v>
      </c>
      <c r="D322" s="2">
        <v>12726244</v>
      </c>
      <c r="E322" s="2">
        <v>5184766</v>
      </c>
      <c r="F322" s="2">
        <v>12254901</v>
      </c>
      <c r="G322" s="4">
        <f t="shared" si="4"/>
        <v>47134236</v>
      </c>
      <c r="I322" s="16"/>
    </row>
    <row r="323" spans="2:9" x14ac:dyDescent="0.35">
      <c r="B323" s="32">
        <v>43786</v>
      </c>
      <c r="C323" s="2">
        <v>15837104</v>
      </c>
      <c r="D323" s="2">
        <v>11877828</v>
      </c>
      <c r="E323" s="2">
        <v>4839115</v>
      </c>
      <c r="F323" s="2">
        <v>11437908</v>
      </c>
      <c r="G323" s="4">
        <f t="shared" si="4"/>
        <v>43991955</v>
      </c>
      <c r="I323" s="16"/>
    </row>
    <row r="324" spans="2:9" x14ac:dyDescent="0.35">
      <c r="B324" s="32">
        <v>43787</v>
      </c>
      <c r="C324" s="2">
        <v>8209154</v>
      </c>
      <c r="D324" s="2">
        <v>6156866</v>
      </c>
      <c r="E324" s="2">
        <v>2508352</v>
      </c>
      <c r="F324" s="2">
        <v>5928833</v>
      </c>
      <c r="G324" s="4">
        <f t="shared" ref="G324:G368" si="5">SUM($C324:$F324)</f>
        <v>22803205</v>
      </c>
      <c r="I324" s="16"/>
    </row>
    <row r="325" spans="2:9" x14ac:dyDescent="0.35">
      <c r="B325" s="32">
        <v>43788</v>
      </c>
      <c r="C325" s="2">
        <v>7661877</v>
      </c>
      <c r="D325" s="2">
        <v>5746408</v>
      </c>
      <c r="E325" s="2">
        <v>2341129</v>
      </c>
      <c r="F325" s="2">
        <v>5533578</v>
      </c>
      <c r="G325" s="4">
        <f t="shared" si="5"/>
        <v>21282992</v>
      </c>
      <c r="I325" s="16"/>
    </row>
    <row r="326" spans="2:9" x14ac:dyDescent="0.35">
      <c r="B326" s="32">
        <v>43789</v>
      </c>
      <c r="C326" s="2">
        <v>8052789</v>
      </c>
      <c r="D326" s="2">
        <v>6039592</v>
      </c>
      <c r="E326" s="2">
        <v>2460574</v>
      </c>
      <c r="F326" s="2">
        <v>5815903</v>
      </c>
      <c r="G326" s="4">
        <f t="shared" si="5"/>
        <v>22368858</v>
      </c>
      <c r="I326" s="16"/>
    </row>
    <row r="327" spans="2:9" x14ac:dyDescent="0.35">
      <c r="B327" s="32">
        <v>43790</v>
      </c>
      <c r="C327" s="2">
        <v>7661877</v>
      </c>
      <c r="D327" s="2">
        <v>5746408</v>
      </c>
      <c r="E327" s="2">
        <v>2341129</v>
      </c>
      <c r="F327" s="2">
        <v>5533578</v>
      </c>
      <c r="G327" s="4">
        <f t="shared" si="5"/>
        <v>21282992</v>
      </c>
      <c r="I327" s="16"/>
    </row>
    <row r="328" spans="2:9" x14ac:dyDescent="0.35">
      <c r="B328" s="32">
        <v>43791</v>
      </c>
      <c r="C328" s="2">
        <v>8209154</v>
      </c>
      <c r="D328" s="2">
        <v>6156866</v>
      </c>
      <c r="E328" s="2">
        <v>2508352</v>
      </c>
      <c r="F328" s="2">
        <v>5928833</v>
      </c>
      <c r="G328" s="4">
        <f t="shared" si="5"/>
        <v>22803205</v>
      </c>
      <c r="I328" s="16"/>
    </row>
    <row r="329" spans="2:9" x14ac:dyDescent="0.35">
      <c r="B329" s="32">
        <v>43792</v>
      </c>
      <c r="C329" s="2">
        <v>16483516</v>
      </c>
      <c r="D329" s="2">
        <v>12362637</v>
      </c>
      <c r="E329" s="2">
        <v>5036630</v>
      </c>
      <c r="F329" s="2">
        <v>11904761</v>
      </c>
      <c r="G329" s="4">
        <f t="shared" si="5"/>
        <v>45787544</v>
      </c>
      <c r="I329" s="16"/>
    </row>
    <row r="330" spans="2:9" x14ac:dyDescent="0.35">
      <c r="B330" s="32">
        <v>43793</v>
      </c>
      <c r="C330" s="2">
        <v>16645119</v>
      </c>
      <c r="D330" s="2">
        <v>12483839</v>
      </c>
      <c r="E330" s="2">
        <v>5086008</v>
      </c>
      <c r="F330" s="2">
        <v>12021475</v>
      </c>
      <c r="G330" s="4">
        <f t="shared" si="5"/>
        <v>46236441</v>
      </c>
      <c r="I330" s="16"/>
    </row>
    <row r="331" spans="2:9" x14ac:dyDescent="0.35">
      <c r="B331" s="32">
        <v>43794</v>
      </c>
      <c r="C331" s="2">
        <v>7974607</v>
      </c>
      <c r="D331" s="2">
        <v>5980955</v>
      </c>
      <c r="E331" s="2">
        <v>2436685</v>
      </c>
      <c r="F331" s="2">
        <v>5759438</v>
      </c>
      <c r="G331" s="4">
        <f t="shared" si="5"/>
        <v>22151685</v>
      </c>
      <c r="I331" s="16"/>
    </row>
    <row r="332" spans="2:9" x14ac:dyDescent="0.35">
      <c r="B332" s="32">
        <v>43795</v>
      </c>
      <c r="C332" s="2">
        <v>7583695</v>
      </c>
      <c r="D332" s="2">
        <v>5687771</v>
      </c>
      <c r="E332" s="2">
        <v>2317240</v>
      </c>
      <c r="F332" s="2">
        <v>5477113</v>
      </c>
      <c r="G332" s="4">
        <f t="shared" si="5"/>
        <v>21065819</v>
      </c>
      <c r="I332" s="16"/>
    </row>
    <row r="333" spans="2:9" x14ac:dyDescent="0.35">
      <c r="B333" s="32">
        <v>43796</v>
      </c>
      <c r="C333" s="2">
        <v>8209154</v>
      </c>
      <c r="D333" s="2">
        <v>6156866</v>
      </c>
      <c r="E333" s="2">
        <v>2508352</v>
      </c>
      <c r="F333" s="2">
        <v>5928833</v>
      </c>
      <c r="G333" s="4">
        <f t="shared" si="5"/>
        <v>22803205</v>
      </c>
      <c r="I333" s="16"/>
    </row>
    <row r="334" spans="2:9" x14ac:dyDescent="0.35">
      <c r="B334" s="32">
        <v>43797</v>
      </c>
      <c r="C334" s="2">
        <v>8209154</v>
      </c>
      <c r="D334" s="2">
        <v>6156866</v>
      </c>
      <c r="E334" s="2">
        <v>2508352</v>
      </c>
      <c r="F334" s="2">
        <v>5928833</v>
      </c>
      <c r="G334" s="4">
        <f t="shared" si="5"/>
        <v>22803205</v>
      </c>
      <c r="I334" s="16"/>
    </row>
    <row r="335" spans="2:9" x14ac:dyDescent="0.35">
      <c r="B335" s="32">
        <v>43798</v>
      </c>
      <c r="C335" s="2">
        <v>7818242</v>
      </c>
      <c r="D335" s="2">
        <v>5863681</v>
      </c>
      <c r="E335" s="2">
        <v>2388907</v>
      </c>
      <c r="F335" s="2">
        <v>5646508</v>
      </c>
      <c r="G335" s="4">
        <f t="shared" si="5"/>
        <v>21717338</v>
      </c>
      <c r="I335" s="16"/>
    </row>
    <row r="336" spans="2:9" x14ac:dyDescent="0.35">
      <c r="B336" s="32">
        <v>43799</v>
      </c>
      <c r="C336" s="2">
        <v>16968325</v>
      </c>
      <c r="D336" s="2">
        <v>12726244</v>
      </c>
      <c r="E336" s="2">
        <v>5184766</v>
      </c>
      <c r="F336" s="2">
        <v>12254901</v>
      </c>
      <c r="G336" s="4">
        <f t="shared" si="5"/>
        <v>47134236</v>
      </c>
      <c r="I336" s="16"/>
    </row>
    <row r="337" spans="2:9" x14ac:dyDescent="0.35">
      <c r="B337" s="32">
        <v>43800</v>
      </c>
      <c r="C337" s="2">
        <v>16806722</v>
      </c>
      <c r="D337" s="2">
        <v>12605042</v>
      </c>
      <c r="E337" s="2">
        <v>5135387</v>
      </c>
      <c r="F337" s="2">
        <v>12138188</v>
      </c>
      <c r="G337" s="4">
        <f t="shared" si="5"/>
        <v>46685339</v>
      </c>
      <c r="I337" s="16"/>
    </row>
    <row r="338" spans="2:9" x14ac:dyDescent="0.35">
      <c r="B338" s="32">
        <v>43801</v>
      </c>
      <c r="C338" s="2">
        <v>7740060</v>
      </c>
      <c r="D338" s="2">
        <v>5805045</v>
      </c>
      <c r="E338" s="2">
        <v>2365018</v>
      </c>
      <c r="F338" s="2">
        <v>5590043</v>
      </c>
      <c r="G338" s="4">
        <f t="shared" si="5"/>
        <v>21500166</v>
      </c>
      <c r="I338" s="16"/>
    </row>
    <row r="339" spans="2:9" x14ac:dyDescent="0.35">
      <c r="B339" s="32">
        <v>43802</v>
      </c>
      <c r="C339" s="2">
        <v>7505512</v>
      </c>
      <c r="D339" s="2">
        <v>5629134</v>
      </c>
      <c r="E339" s="2">
        <v>2293351</v>
      </c>
      <c r="F339" s="2">
        <v>5420648</v>
      </c>
      <c r="G339" s="4">
        <f t="shared" si="5"/>
        <v>20848645</v>
      </c>
      <c r="I339" s="16"/>
    </row>
    <row r="340" spans="2:9" x14ac:dyDescent="0.35">
      <c r="B340" s="32">
        <v>43803</v>
      </c>
      <c r="C340" s="2">
        <v>8052789</v>
      </c>
      <c r="D340" s="2">
        <v>6039592</v>
      </c>
      <c r="E340" s="2">
        <v>2460574</v>
      </c>
      <c r="F340" s="2">
        <v>5815903</v>
      </c>
      <c r="G340" s="4">
        <f t="shared" si="5"/>
        <v>22368858</v>
      </c>
      <c r="I340" s="16"/>
    </row>
    <row r="341" spans="2:9" x14ac:dyDescent="0.35">
      <c r="B341" s="32">
        <v>43804</v>
      </c>
      <c r="C341" s="2">
        <v>8130972</v>
      </c>
      <c r="D341" s="2">
        <v>6098229</v>
      </c>
      <c r="E341" s="2">
        <v>2484463</v>
      </c>
      <c r="F341" s="2">
        <v>5872368</v>
      </c>
      <c r="G341" s="4">
        <f t="shared" si="5"/>
        <v>22586032</v>
      </c>
      <c r="I341" s="16"/>
    </row>
    <row r="342" spans="2:9" x14ac:dyDescent="0.35">
      <c r="B342" s="32">
        <v>43805</v>
      </c>
      <c r="C342" s="2">
        <v>7583695</v>
      </c>
      <c r="D342" s="2">
        <v>5687771</v>
      </c>
      <c r="E342" s="2">
        <v>2317240</v>
      </c>
      <c r="F342" s="2">
        <v>5477113</v>
      </c>
      <c r="G342" s="4">
        <f t="shared" si="5"/>
        <v>21065819</v>
      </c>
      <c r="I342" s="16"/>
    </row>
    <row r="343" spans="2:9" x14ac:dyDescent="0.35">
      <c r="B343" s="32">
        <v>43806</v>
      </c>
      <c r="C343" s="2">
        <v>15837104</v>
      </c>
      <c r="D343" s="2">
        <v>11877828</v>
      </c>
      <c r="E343" s="2">
        <v>4839115</v>
      </c>
      <c r="F343" s="2">
        <v>11437908</v>
      </c>
      <c r="G343" s="4">
        <f t="shared" si="5"/>
        <v>43991955</v>
      </c>
      <c r="I343" s="16"/>
    </row>
    <row r="344" spans="2:9" x14ac:dyDescent="0.35">
      <c r="B344" s="32">
        <v>43807</v>
      </c>
      <c r="C344" s="2">
        <v>15837104</v>
      </c>
      <c r="D344" s="2">
        <v>11877828</v>
      </c>
      <c r="E344" s="2">
        <v>4839115</v>
      </c>
      <c r="F344" s="2">
        <v>11437908</v>
      </c>
      <c r="G344" s="4">
        <f t="shared" si="5"/>
        <v>43991955</v>
      </c>
      <c r="I344" s="16"/>
    </row>
    <row r="345" spans="2:9" x14ac:dyDescent="0.35">
      <c r="B345" s="32">
        <v>43808</v>
      </c>
      <c r="C345" s="2">
        <v>8130972</v>
      </c>
      <c r="D345" s="2">
        <v>6098229</v>
      </c>
      <c r="E345" s="2">
        <v>2484463</v>
      </c>
      <c r="F345" s="2">
        <v>5872368</v>
      </c>
      <c r="G345" s="4">
        <f t="shared" si="5"/>
        <v>22586032</v>
      </c>
      <c r="I345" s="16"/>
    </row>
    <row r="346" spans="2:9" x14ac:dyDescent="0.35">
      <c r="B346" s="32">
        <v>43809</v>
      </c>
      <c r="C346" s="2">
        <v>7740060</v>
      </c>
      <c r="D346" s="2">
        <v>5805045</v>
      </c>
      <c r="E346" s="2">
        <v>2365018</v>
      </c>
      <c r="F346" s="2">
        <v>5590043</v>
      </c>
      <c r="G346" s="4">
        <f t="shared" si="5"/>
        <v>21500166</v>
      </c>
      <c r="I346" s="16"/>
    </row>
    <row r="347" spans="2:9" x14ac:dyDescent="0.35">
      <c r="B347" s="32">
        <v>43810</v>
      </c>
      <c r="C347" s="2">
        <v>8130972</v>
      </c>
      <c r="D347" s="2">
        <v>6098229</v>
      </c>
      <c r="E347" s="2">
        <v>2484463</v>
      </c>
      <c r="F347" s="2">
        <v>5872368</v>
      </c>
      <c r="G347" s="4">
        <f t="shared" si="5"/>
        <v>22586032</v>
      </c>
      <c r="I347" s="16"/>
    </row>
    <row r="348" spans="2:9" x14ac:dyDescent="0.35">
      <c r="B348" s="32">
        <v>43811</v>
      </c>
      <c r="C348" s="2">
        <v>7896424</v>
      </c>
      <c r="D348" s="2">
        <v>5922318</v>
      </c>
      <c r="E348" s="2">
        <v>2412796</v>
      </c>
      <c r="F348" s="2">
        <v>5702973</v>
      </c>
      <c r="G348" s="4">
        <f t="shared" si="5"/>
        <v>21934511</v>
      </c>
      <c r="I348" s="16"/>
    </row>
    <row r="349" spans="2:9" x14ac:dyDescent="0.35">
      <c r="B349" s="32">
        <v>43812</v>
      </c>
      <c r="C349" s="2">
        <v>8209154</v>
      </c>
      <c r="D349" s="2">
        <v>6156866</v>
      </c>
      <c r="E349" s="2">
        <v>2508352</v>
      </c>
      <c r="F349" s="2">
        <v>5928833</v>
      </c>
      <c r="G349" s="4">
        <f t="shared" si="5"/>
        <v>22803205</v>
      </c>
      <c r="I349" s="16"/>
    </row>
    <row r="350" spans="2:9" x14ac:dyDescent="0.35">
      <c r="B350" s="32">
        <v>43813</v>
      </c>
      <c r="C350" s="2">
        <v>16483516</v>
      </c>
      <c r="D350" s="2">
        <v>12362637</v>
      </c>
      <c r="E350" s="2">
        <v>5036630</v>
      </c>
      <c r="F350" s="2">
        <v>11904761</v>
      </c>
      <c r="G350" s="4">
        <f t="shared" si="5"/>
        <v>45787544</v>
      </c>
      <c r="I350" s="16"/>
    </row>
    <row r="351" spans="2:9" x14ac:dyDescent="0.35">
      <c r="B351" s="32">
        <v>43814</v>
      </c>
      <c r="C351" s="2">
        <v>15513897</v>
      </c>
      <c r="D351" s="2">
        <v>11635423</v>
      </c>
      <c r="E351" s="2">
        <v>4740357</v>
      </c>
      <c r="F351" s="2">
        <v>11204481</v>
      </c>
      <c r="G351" s="4">
        <f t="shared" si="5"/>
        <v>43094158</v>
      </c>
      <c r="I351" s="16"/>
    </row>
    <row r="352" spans="2:9" x14ac:dyDescent="0.35">
      <c r="B352" s="32">
        <v>43815</v>
      </c>
      <c r="C352" s="2">
        <v>7661877</v>
      </c>
      <c r="D352" s="2">
        <v>5746408</v>
      </c>
      <c r="E352" s="2">
        <v>2341129</v>
      </c>
      <c r="F352" s="2">
        <v>5533578</v>
      </c>
      <c r="G352" s="4">
        <f t="shared" si="5"/>
        <v>21282992</v>
      </c>
      <c r="I352" s="16"/>
    </row>
    <row r="353" spans="2:9" x14ac:dyDescent="0.35">
      <c r="B353" s="32">
        <v>43816</v>
      </c>
      <c r="C353" s="2">
        <v>7583695</v>
      </c>
      <c r="D353" s="2">
        <v>5687771</v>
      </c>
      <c r="E353" s="2">
        <v>2317240</v>
      </c>
      <c r="F353" s="2">
        <v>5477113</v>
      </c>
      <c r="G353" s="4">
        <f t="shared" si="5"/>
        <v>21065819</v>
      </c>
      <c r="I353" s="16"/>
    </row>
    <row r="354" spans="2:9" x14ac:dyDescent="0.35">
      <c r="B354" s="32">
        <v>43817</v>
      </c>
      <c r="C354" s="2">
        <v>8052789</v>
      </c>
      <c r="D354" s="2">
        <v>6039592</v>
      </c>
      <c r="E354" s="2">
        <v>2460574</v>
      </c>
      <c r="F354" s="2">
        <v>5815903</v>
      </c>
      <c r="G354" s="4">
        <f t="shared" si="5"/>
        <v>22368858</v>
      </c>
      <c r="I354" s="16"/>
    </row>
    <row r="355" spans="2:9" x14ac:dyDescent="0.35">
      <c r="B355" s="32">
        <v>43818</v>
      </c>
      <c r="C355" s="2">
        <v>7583695</v>
      </c>
      <c r="D355" s="2">
        <v>5687771</v>
      </c>
      <c r="E355" s="2">
        <v>2317240</v>
      </c>
      <c r="F355" s="2">
        <v>5477113</v>
      </c>
      <c r="G355" s="4">
        <f t="shared" si="5"/>
        <v>21065819</v>
      </c>
      <c r="I355" s="16"/>
    </row>
    <row r="356" spans="2:9" x14ac:dyDescent="0.35">
      <c r="B356" s="32">
        <v>43819</v>
      </c>
      <c r="C356" s="2">
        <v>7974607</v>
      </c>
      <c r="D356" s="2">
        <v>5980955</v>
      </c>
      <c r="E356" s="2">
        <v>2436685</v>
      </c>
      <c r="F356" s="2">
        <v>5759438</v>
      </c>
      <c r="G356" s="4">
        <f t="shared" si="5"/>
        <v>22151685</v>
      </c>
      <c r="I356" s="16"/>
    </row>
    <row r="357" spans="2:9" x14ac:dyDescent="0.35">
      <c r="B357" s="32">
        <v>43820</v>
      </c>
      <c r="C357" s="2">
        <v>16645119</v>
      </c>
      <c r="D357" s="2">
        <v>12483839</v>
      </c>
      <c r="E357" s="2">
        <v>5086008</v>
      </c>
      <c r="F357" s="2">
        <v>12021475</v>
      </c>
      <c r="G357" s="4">
        <f t="shared" si="5"/>
        <v>46236441</v>
      </c>
      <c r="I357" s="16"/>
    </row>
    <row r="358" spans="2:9" x14ac:dyDescent="0.35">
      <c r="B358" s="32">
        <v>43821</v>
      </c>
      <c r="C358" s="2">
        <v>15513897</v>
      </c>
      <c r="D358" s="2">
        <v>11635423</v>
      </c>
      <c r="E358" s="2">
        <v>4740357</v>
      </c>
      <c r="F358" s="2">
        <v>11204481</v>
      </c>
      <c r="G358" s="4">
        <f t="shared" si="5"/>
        <v>43094158</v>
      </c>
      <c r="I358" s="16"/>
    </row>
    <row r="359" spans="2:9" x14ac:dyDescent="0.35">
      <c r="B359" s="32">
        <v>43822</v>
      </c>
      <c r="C359" s="2">
        <v>7740060</v>
      </c>
      <c r="D359" s="2">
        <v>5805045</v>
      </c>
      <c r="E359" s="2">
        <v>2365018</v>
      </c>
      <c r="F359" s="2">
        <v>5590043</v>
      </c>
      <c r="G359" s="4">
        <f t="shared" si="5"/>
        <v>21500166</v>
      </c>
      <c r="I359" s="16"/>
    </row>
    <row r="360" spans="2:9" x14ac:dyDescent="0.35">
      <c r="B360" s="32">
        <v>43823</v>
      </c>
      <c r="C360" s="2">
        <v>7661877</v>
      </c>
      <c r="D360" s="2">
        <v>5746408</v>
      </c>
      <c r="E360" s="2">
        <v>2341129</v>
      </c>
      <c r="F360" s="2">
        <v>5533578</v>
      </c>
      <c r="G360" s="4">
        <f t="shared" si="5"/>
        <v>21282992</v>
      </c>
      <c r="I360" s="16"/>
    </row>
    <row r="361" spans="2:9" x14ac:dyDescent="0.35">
      <c r="B361" s="32">
        <v>43824</v>
      </c>
      <c r="C361" s="2">
        <v>7427330</v>
      </c>
      <c r="D361" s="2">
        <v>5570497</v>
      </c>
      <c r="E361" s="2">
        <v>2269462</v>
      </c>
      <c r="F361" s="2">
        <v>5364183</v>
      </c>
      <c r="G361" s="4">
        <f t="shared" si="5"/>
        <v>20631472</v>
      </c>
      <c r="I361" s="16"/>
    </row>
    <row r="362" spans="2:9" x14ac:dyDescent="0.35">
      <c r="B362" s="32">
        <v>43825</v>
      </c>
      <c r="C362" s="2">
        <v>7427330</v>
      </c>
      <c r="D362" s="2">
        <v>5570497</v>
      </c>
      <c r="E362" s="2">
        <v>2269462</v>
      </c>
      <c r="F362" s="2">
        <v>5364183</v>
      </c>
      <c r="G362" s="4">
        <f t="shared" si="5"/>
        <v>20631472</v>
      </c>
      <c r="I362" s="16"/>
    </row>
    <row r="363" spans="2:9" x14ac:dyDescent="0.35">
      <c r="B363" s="32">
        <v>43826</v>
      </c>
      <c r="C363" s="2">
        <v>8052789</v>
      </c>
      <c r="D363" s="2">
        <v>6039592</v>
      </c>
      <c r="E363" s="2">
        <v>2460574</v>
      </c>
      <c r="F363" s="2">
        <v>5815903</v>
      </c>
      <c r="G363" s="4">
        <f t="shared" si="5"/>
        <v>22368858</v>
      </c>
      <c r="I363" s="16"/>
    </row>
    <row r="364" spans="2:9" x14ac:dyDescent="0.35">
      <c r="B364" s="32">
        <v>43827</v>
      </c>
      <c r="C364" s="2">
        <v>16321913</v>
      </c>
      <c r="D364" s="2">
        <v>12241435</v>
      </c>
      <c r="E364" s="2">
        <v>4987251</v>
      </c>
      <c r="F364" s="2">
        <v>11788048</v>
      </c>
      <c r="G364" s="4">
        <f t="shared" si="5"/>
        <v>45338647</v>
      </c>
      <c r="I364" s="16"/>
    </row>
    <row r="365" spans="2:9" x14ac:dyDescent="0.35">
      <c r="B365" s="32">
        <v>43828</v>
      </c>
      <c r="C365" s="2">
        <v>15675500</v>
      </c>
      <c r="D365" s="2">
        <v>11756625</v>
      </c>
      <c r="E365" s="2">
        <v>4789736</v>
      </c>
      <c r="F365" s="2">
        <v>11321195</v>
      </c>
      <c r="G365" s="4">
        <f t="shared" si="5"/>
        <v>43543056</v>
      </c>
      <c r="I365" s="16"/>
    </row>
    <row r="366" spans="2:9" x14ac:dyDescent="0.35">
      <c r="B366" s="32">
        <v>43829</v>
      </c>
      <c r="C366" s="2">
        <v>7974607</v>
      </c>
      <c r="D366" s="2">
        <v>5980955</v>
      </c>
      <c r="E366" s="2">
        <v>2436685</v>
      </c>
      <c r="F366" s="2">
        <v>5759438</v>
      </c>
      <c r="G366" s="4">
        <f t="shared" si="5"/>
        <v>22151685</v>
      </c>
      <c r="I366" s="16"/>
    </row>
    <row r="367" spans="2:9" x14ac:dyDescent="0.35">
      <c r="B367" s="32">
        <v>43830</v>
      </c>
      <c r="C367" s="2">
        <v>7896424</v>
      </c>
      <c r="D367" s="2">
        <v>5922318</v>
      </c>
      <c r="E367" s="2">
        <v>2412796</v>
      </c>
      <c r="F367" s="2">
        <v>5702973</v>
      </c>
      <c r="G367" s="4">
        <f t="shared" si="5"/>
        <v>21934511</v>
      </c>
      <c r="I367" s="16"/>
    </row>
    <row r="368" spans="2:9" x14ac:dyDescent="0.35">
      <c r="B368" s="41">
        <v>43831</v>
      </c>
      <c r="C368" s="42">
        <v>7818242</v>
      </c>
      <c r="D368" s="42">
        <v>5863681</v>
      </c>
      <c r="E368" s="42">
        <v>2388907</v>
      </c>
      <c r="F368" s="42">
        <v>5646508</v>
      </c>
      <c r="G368" s="43">
        <f t="shared" si="5"/>
        <v>21717338</v>
      </c>
      <c r="I368" s="16"/>
    </row>
    <row r="369" spans="9:9" x14ac:dyDescent="0.35">
      <c r="I369" s="16"/>
    </row>
    <row r="370" spans="9:9" x14ac:dyDescent="0.35">
      <c r="I370" s="16"/>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1B59D-B53D-8E4D-8B38-481D388BFD03}">
  <dimension ref="B2:K368"/>
  <sheetViews>
    <sheetView zoomScale="81" zoomScaleNormal="115" workbookViewId="0">
      <selection activeCell="D5" sqref="D5"/>
    </sheetView>
  </sheetViews>
  <sheetFormatPr defaultColWidth="10.6640625" defaultRowHeight="15.5" x14ac:dyDescent="0.35"/>
  <cols>
    <col min="2" max="2" width="13.08203125" customWidth="1"/>
    <col min="3" max="3" width="19.9140625" customWidth="1"/>
    <col min="4" max="4" width="17.33203125" customWidth="1"/>
    <col min="5" max="5" width="30.33203125" customWidth="1"/>
    <col min="6" max="6" width="25.4140625" customWidth="1"/>
    <col min="7" max="7" width="23.9140625" customWidth="1"/>
    <col min="8" max="8" width="17.25" customWidth="1"/>
    <col min="9" max="9" width="30.4140625" customWidth="1"/>
    <col min="10" max="10" width="24.33203125" customWidth="1"/>
  </cols>
  <sheetData>
    <row r="2" spans="2:10" x14ac:dyDescent="0.35">
      <c r="B2" s="49" t="s">
        <v>0</v>
      </c>
      <c r="C2" s="36" t="s">
        <v>10</v>
      </c>
      <c r="D2" s="36" t="s">
        <v>11</v>
      </c>
      <c r="E2" s="36" t="s">
        <v>12</v>
      </c>
      <c r="F2" s="36" t="s">
        <v>13</v>
      </c>
      <c r="G2" s="36" t="s">
        <v>14</v>
      </c>
      <c r="H2" s="36" t="s">
        <v>15</v>
      </c>
      <c r="I2" s="36" t="s">
        <v>16</v>
      </c>
      <c r="J2" s="37" t="s">
        <v>17</v>
      </c>
    </row>
    <row r="3" spans="2:10" x14ac:dyDescent="0.35">
      <c r="B3" s="50">
        <v>43466</v>
      </c>
      <c r="C3" s="11">
        <v>385075</v>
      </c>
      <c r="D3" s="7">
        <v>0.17</v>
      </c>
      <c r="E3" s="11">
        <v>37</v>
      </c>
      <c r="F3" s="11">
        <v>22</v>
      </c>
      <c r="G3" s="11">
        <v>26</v>
      </c>
      <c r="H3" s="11">
        <v>364</v>
      </c>
      <c r="I3" s="11">
        <v>32</v>
      </c>
      <c r="J3" s="51">
        <v>0.95</v>
      </c>
    </row>
    <row r="4" spans="2:10" x14ac:dyDescent="0.35">
      <c r="B4" s="50">
        <v>43467</v>
      </c>
      <c r="C4" s="11">
        <v>388232</v>
      </c>
      <c r="D4" s="7">
        <v>0.19</v>
      </c>
      <c r="E4" s="11">
        <v>31</v>
      </c>
      <c r="F4" s="11">
        <v>17</v>
      </c>
      <c r="G4" s="11">
        <v>28</v>
      </c>
      <c r="H4" s="11">
        <v>360</v>
      </c>
      <c r="I4" s="11">
        <v>35</v>
      </c>
      <c r="J4" s="51">
        <v>0.95</v>
      </c>
    </row>
    <row r="5" spans="2:10" x14ac:dyDescent="0.35">
      <c r="B5" s="50">
        <v>43468</v>
      </c>
      <c r="C5" s="11">
        <v>399964</v>
      </c>
      <c r="D5" s="7">
        <v>0.18</v>
      </c>
      <c r="E5" s="11">
        <v>30</v>
      </c>
      <c r="F5" s="11">
        <v>22</v>
      </c>
      <c r="G5" s="11">
        <v>29</v>
      </c>
      <c r="H5" s="11">
        <v>370</v>
      </c>
      <c r="I5" s="11">
        <v>31</v>
      </c>
      <c r="J5" s="51">
        <v>0.94</v>
      </c>
    </row>
    <row r="6" spans="2:10" x14ac:dyDescent="0.35">
      <c r="B6" s="50">
        <v>43469</v>
      </c>
      <c r="C6" s="11">
        <v>408471</v>
      </c>
      <c r="D6" s="7">
        <v>0.17</v>
      </c>
      <c r="E6" s="11">
        <v>30</v>
      </c>
      <c r="F6" s="11">
        <v>19</v>
      </c>
      <c r="G6" s="11">
        <v>26</v>
      </c>
      <c r="H6" s="11">
        <v>386</v>
      </c>
      <c r="I6" s="11">
        <v>40</v>
      </c>
      <c r="J6" s="51">
        <v>0.94</v>
      </c>
    </row>
    <row r="7" spans="2:10" x14ac:dyDescent="0.35">
      <c r="B7" s="50">
        <v>43470</v>
      </c>
      <c r="C7" s="11">
        <v>384771</v>
      </c>
      <c r="D7" s="7">
        <v>0.19</v>
      </c>
      <c r="E7" s="11">
        <v>31</v>
      </c>
      <c r="F7" s="11">
        <v>22</v>
      </c>
      <c r="G7" s="11">
        <v>27</v>
      </c>
      <c r="H7" s="11">
        <v>390</v>
      </c>
      <c r="I7" s="11">
        <v>33</v>
      </c>
      <c r="J7" s="51">
        <v>0.92</v>
      </c>
    </row>
    <row r="8" spans="2:10" x14ac:dyDescent="0.35">
      <c r="B8" s="50">
        <v>43471</v>
      </c>
      <c r="C8" s="11">
        <v>390787</v>
      </c>
      <c r="D8" s="7">
        <v>0.19</v>
      </c>
      <c r="E8" s="11">
        <v>33</v>
      </c>
      <c r="F8" s="11">
        <v>18</v>
      </c>
      <c r="G8" s="11">
        <v>26</v>
      </c>
      <c r="H8" s="11">
        <v>360</v>
      </c>
      <c r="I8" s="11">
        <v>36</v>
      </c>
      <c r="J8" s="51">
        <v>0.93</v>
      </c>
    </row>
    <row r="9" spans="2:10" x14ac:dyDescent="0.35">
      <c r="B9" s="50">
        <v>43472</v>
      </c>
      <c r="C9" s="11">
        <v>388351</v>
      </c>
      <c r="D9" s="7">
        <v>0.18</v>
      </c>
      <c r="E9" s="11">
        <v>36</v>
      </c>
      <c r="F9" s="11">
        <v>19</v>
      </c>
      <c r="G9" s="11">
        <v>30</v>
      </c>
      <c r="H9" s="11">
        <v>381</v>
      </c>
      <c r="I9" s="11">
        <v>34</v>
      </c>
      <c r="J9" s="51">
        <v>0.93</v>
      </c>
    </row>
    <row r="10" spans="2:10" x14ac:dyDescent="0.35">
      <c r="B10" s="50">
        <v>43473</v>
      </c>
      <c r="C10" s="11">
        <v>387624</v>
      </c>
      <c r="D10" s="7">
        <v>0.17</v>
      </c>
      <c r="E10" s="11">
        <v>39</v>
      </c>
      <c r="F10" s="11">
        <v>22</v>
      </c>
      <c r="G10" s="11">
        <v>25</v>
      </c>
      <c r="H10" s="11">
        <v>359</v>
      </c>
      <c r="I10" s="11">
        <v>37</v>
      </c>
      <c r="J10" s="51">
        <v>0.95</v>
      </c>
    </row>
    <row r="11" spans="2:10" x14ac:dyDescent="0.35">
      <c r="B11" s="50">
        <v>43474</v>
      </c>
      <c r="C11" s="11">
        <v>399127</v>
      </c>
      <c r="D11" s="7">
        <v>0.18</v>
      </c>
      <c r="E11" s="11">
        <v>40</v>
      </c>
      <c r="F11" s="11">
        <v>22</v>
      </c>
      <c r="G11" s="11">
        <v>30</v>
      </c>
      <c r="H11" s="11">
        <v>359</v>
      </c>
      <c r="I11" s="11">
        <v>38</v>
      </c>
      <c r="J11" s="51">
        <v>0.93</v>
      </c>
    </row>
    <row r="12" spans="2:10" x14ac:dyDescent="0.35">
      <c r="B12" s="50">
        <v>43475</v>
      </c>
      <c r="C12" s="11">
        <v>400812</v>
      </c>
      <c r="D12" s="7">
        <v>0.19</v>
      </c>
      <c r="E12" s="11">
        <v>32</v>
      </c>
      <c r="F12" s="11">
        <v>22</v>
      </c>
      <c r="G12" s="11">
        <v>27</v>
      </c>
      <c r="H12" s="11">
        <v>399</v>
      </c>
      <c r="I12" s="11">
        <v>34</v>
      </c>
      <c r="J12" s="51">
        <v>0.92</v>
      </c>
    </row>
    <row r="13" spans="2:10" x14ac:dyDescent="0.35">
      <c r="B13" s="50">
        <v>43476</v>
      </c>
      <c r="C13" s="11">
        <v>382806</v>
      </c>
      <c r="D13" s="7">
        <v>0.19</v>
      </c>
      <c r="E13" s="11">
        <v>36</v>
      </c>
      <c r="F13" s="11">
        <v>17</v>
      </c>
      <c r="G13" s="11">
        <v>26</v>
      </c>
      <c r="H13" s="11">
        <v>392</v>
      </c>
      <c r="I13" s="11">
        <v>38</v>
      </c>
      <c r="J13" s="51">
        <v>0.91</v>
      </c>
    </row>
    <row r="14" spans="2:10" x14ac:dyDescent="0.35">
      <c r="B14" s="50">
        <v>43477</v>
      </c>
      <c r="C14" s="11">
        <v>406488</v>
      </c>
      <c r="D14" s="7">
        <v>0.18</v>
      </c>
      <c r="E14" s="11">
        <v>37</v>
      </c>
      <c r="F14" s="11">
        <v>21</v>
      </c>
      <c r="G14" s="11">
        <v>30</v>
      </c>
      <c r="H14" s="11">
        <v>363</v>
      </c>
      <c r="I14" s="11">
        <v>33</v>
      </c>
      <c r="J14" s="51">
        <v>0.95</v>
      </c>
    </row>
    <row r="15" spans="2:10" x14ac:dyDescent="0.35">
      <c r="B15" s="50">
        <v>43478</v>
      </c>
      <c r="C15" s="11">
        <v>402450</v>
      </c>
      <c r="D15" s="7">
        <v>0.17</v>
      </c>
      <c r="E15" s="11">
        <v>34</v>
      </c>
      <c r="F15" s="11">
        <v>20</v>
      </c>
      <c r="G15" s="11">
        <v>28</v>
      </c>
      <c r="H15" s="11">
        <v>390</v>
      </c>
      <c r="I15" s="11">
        <v>37</v>
      </c>
      <c r="J15" s="51">
        <v>0.92</v>
      </c>
    </row>
    <row r="16" spans="2:10" x14ac:dyDescent="0.35">
      <c r="B16" s="50">
        <v>43479</v>
      </c>
      <c r="C16" s="11">
        <v>392554</v>
      </c>
      <c r="D16" s="7">
        <v>0.19</v>
      </c>
      <c r="E16" s="11">
        <v>36</v>
      </c>
      <c r="F16" s="11">
        <v>21</v>
      </c>
      <c r="G16" s="11">
        <v>27</v>
      </c>
      <c r="H16" s="11">
        <v>395</v>
      </c>
      <c r="I16" s="11">
        <v>31</v>
      </c>
      <c r="J16" s="51">
        <v>0.94</v>
      </c>
    </row>
    <row r="17" spans="2:10" x14ac:dyDescent="0.35">
      <c r="B17" s="50">
        <v>43480</v>
      </c>
      <c r="C17" s="11">
        <v>407211</v>
      </c>
      <c r="D17" s="7">
        <v>0.17</v>
      </c>
      <c r="E17" s="11">
        <v>36</v>
      </c>
      <c r="F17" s="11">
        <v>19</v>
      </c>
      <c r="G17" s="11">
        <v>29</v>
      </c>
      <c r="H17" s="11">
        <v>362</v>
      </c>
      <c r="I17" s="11">
        <v>32</v>
      </c>
      <c r="J17" s="51">
        <v>0.91</v>
      </c>
    </row>
    <row r="18" spans="2:10" x14ac:dyDescent="0.35">
      <c r="B18" s="50">
        <v>43481</v>
      </c>
      <c r="C18" s="11">
        <v>404264</v>
      </c>
      <c r="D18" s="7">
        <v>0.18</v>
      </c>
      <c r="E18" s="11">
        <v>30</v>
      </c>
      <c r="F18" s="11">
        <v>18</v>
      </c>
      <c r="G18" s="11">
        <v>25</v>
      </c>
      <c r="H18" s="11">
        <v>382</v>
      </c>
      <c r="I18" s="11">
        <v>31</v>
      </c>
      <c r="J18" s="51">
        <v>0.91</v>
      </c>
    </row>
    <row r="19" spans="2:10" x14ac:dyDescent="0.35">
      <c r="B19" s="50">
        <v>43482</v>
      </c>
      <c r="C19" s="11">
        <v>404417</v>
      </c>
      <c r="D19" s="7">
        <v>0.17</v>
      </c>
      <c r="E19" s="11">
        <v>36</v>
      </c>
      <c r="F19" s="11">
        <v>19</v>
      </c>
      <c r="G19" s="11">
        <v>26</v>
      </c>
      <c r="H19" s="11">
        <v>365</v>
      </c>
      <c r="I19" s="11">
        <v>31</v>
      </c>
      <c r="J19" s="51">
        <v>0.95</v>
      </c>
    </row>
    <row r="20" spans="2:10" x14ac:dyDescent="0.35">
      <c r="B20" s="50">
        <v>43483</v>
      </c>
      <c r="C20" s="11">
        <v>404715</v>
      </c>
      <c r="D20" s="7">
        <v>0.18</v>
      </c>
      <c r="E20" s="11">
        <v>31</v>
      </c>
      <c r="F20" s="11">
        <v>20</v>
      </c>
      <c r="G20" s="11">
        <v>25</v>
      </c>
      <c r="H20" s="11">
        <v>374</v>
      </c>
      <c r="I20" s="11">
        <v>33</v>
      </c>
      <c r="J20" s="51">
        <v>0.91</v>
      </c>
    </row>
    <row r="21" spans="2:10" x14ac:dyDescent="0.35">
      <c r="B21" s="50">
        <v>43484</v>
      </c>
      <c r="C21" s="11">
        <v>409719</v>
      </c>
      <c r="D21" s="7">
        <v>0.17</v>
      </c>
      <c r="E21" s="11">
        <v>37</v>
      </c>
      <c r="F21" s="11">
        <v>19</v>
      </c>
      <c r="G21" s="11">
        <v>27</v>
      </c>
      <c r="H21" s="11">
        <v>384</v>
      </c>
      <c r="I21" s="11">
        <v>39</v>
      </c>
      <c r="J21" s="51">
        <v>0.95</v>
      </c>
    </row>
    <row r="22" spans="2:10" x14ac:dyDescent="0.35">
      <c r="B22" s="50">
        <v>43485</v>
      </c>
      <c r="C22" s="11">
        <v>389363</v>
      </c>
      <c r="D22" s="7">
        <v>0.17</v>
      </c>
      <c r="E22" s="11">
        <v>40</v>
      </c>
      <c r="F22" s="11">
        <v>22</v>
      </c>
      <c r="G22" s="11">
        <v>29</v>
      </c>
      <c r="H22" s="11">
        <v>364</v>
      </c>
      <c r="I22" s="11">
        <v>32</v>
      </c>
      <c r="J22" s="51">
        <v>0.91</v>
      </c>
    </row>
    <row r="23" spans="2:10" x14ac:dyDescent="0.35">
      <c r="B23" s="50">
        <v>43486</v>
      </c>
      <c r="C23" s="11">
        <v>388430</v>
      </c>
      <c r="D23" s="7">
        <v>0.19</v>
      </c>
      <c r="E23" s="11">
        <v>39</v>
      </c>
      <c r="F23" s="11">
        <v>21</v>
      </c>
      <c r="G23" s="11">
        <v>30</v>
      </c>
      <c r="H23" s="11">
        <v>389</v>
      </c>
      <c r="I23" s="11">
        <v>37</v>
      </c>
      <c r="J23" s="51">
        <v>0.92</v>
      </c>
    </row>
    <row r="24" spans="2:10" x14ac:dyDescent="0.35">
      <c r="B24" s="50">
        <v>43487</v>
      </c>
      <c r="C24" s="11">
        <v>383015</v>
      </c>
      <c r="D24" s="7">
        <v>0.18</v>
      </c>
      <c r="E24" s="11">
        <v>35</v>
      </c>
      <c r="F24" s="11">
        <v>17</v>
      </c>
      <c r="G24" s="11">
        <v>28</v>
      </c>
      <c r="H24" s="11">
        <v>379</v>
      </c>
      <c r="I24" s="11">
        <v>33</v>
      </c>
      <c r="J24" s="51">
        <v>0.94</v>
      </c>
    </row>
    <row r="25" spans="2:10" x14ac:dyDescent="0.35">
      <c r="B25" s="50">
        <v>43488</v>
      </c>
      <c r="C25" s="11">
        <v>394426</v>
      </c>
      <c r="D25" s="7">
        <v>0.18</v>
      </c>
      <c r="E25" s="11">
        <v>36</v>
      </c>
      <c r="F25" s="11">
        <v>20</v>
      </c>
      <c r="G25" s="11">
        <v>25</v>
      </c>
      <c r="H25" s="11">
        <v>395</v>
      </c>
      <c r="I25" s="11">
        <v>32</v>
      </c>
      <c r="J25" s="51">
        <v>0.95</v>
      </c>
    </row>
    <row r="26" spans="2:10" x14ac:dyDescent="0.35">
      <c r="B26" s="50">
        <v>43489</v>
      </c>
      <c r="C26" s="11">
        <v>404477</v>
      </c>
      <c r="D26" s="7">
        <v>0.17</v>
      </c>
      <c r="E26" s="11">
        <v>33</v>
      </c>
      <c r="F26" s="11">
        <v>19</v>
      </c>
      <c r="G26" s="11">
        <v>30</v>
      </c>
      <c r="H26" s="11">
        <v>383</v>
      </c>
      <c r="I26" s="11">
        <v>37</v>
      </c>
      <c r="J26" s="51">
        <v>0.94</v>
      </c>
    </row>
    <row r="27" spans="2:10" x14ac:dyDescent="0.35">
      <c r="B27" s="50">
        <v>43490</v>
      </c>
      <c r="C27" s="11">
        <v>395903</v>
      </c>
      <c r="D27" s="7">
        <v>0.17</v>
      </c>
      <c r="E27" s="11">
        <v>32</v>
      </c>
      <c r="F27" s="11">
        <v>19</v>
      </c>
      <c r="G27" s="11">
        <v>28</v>
      </c>
      <c r="H27" s="11">
        <v>365</v>
      </c>
      <c r="I27" s="11">
        <v>30</v>
      </c>
      <c r="J27" s="51">
        <v>0.94</v>
      </c>
    </row>
    <row r="28" spans="2:10" x14ac:dyDescent="0.35">
      <c r="B28" s="50">
        <v>43491</v>
      </c>
      <c r="C28" s="11">
        <v>392190</v>
      </c>
      <c r="D28" s="7">
        <v>0.17</v>
      </c>
      <c r="E28" s="11">
        <v>37</v>
      </c>
      <c r="F28" s="11">
        <v>19</v>
      </c>
      <c r="G28" s="11">
        <v>30</v>
      </c>
      <c r="H28" s="11">
        <v>352</v>
      </c>
      <c r="I28" s="11">
        <v>34</v>
      </c>
      <c r="J28" s="51">
        <v>0.92</v>
      </c>
    </row>
    <row r="29" spans="2:10" x14ac:dyDescent="0.35">
      <c r="B29" s="50">
        <v>43492</v>
      </c>
      <c r="C29" s="11">
        <v>393831</v>
      </c>
      <c r="D29" s="7">
        <v>0.19</v>
      </c>
      <c r="E29" s="11">
        <v>30</v>
      </c>
      <c r="F29" s="11">
        <v>21</v>
      </c>
      <c r="G29" s="11">
        <v>30</v>
      </c>
      <c r="H29" s="11">
        <v>390</v>
      </c>
      <c r="I29" s="11">
        <v>35</v>
      </c>
      <c r="J29" s="51">
        <v>0.91</v>
      </c>
    </row>
    <row r="30" spans="2:10" x14ac:dyDescent="0.35">
      <c r="B30" s="50">
        <v>43493</v>
      </c>
      <c r="C30" s="11">
        <v>399983</v>
      </c>
      <c r="D30" s="7">
        <v>0.19</v>
      </c>
      <c r="E30" s="11">
        <v>40</v>
      </c>
      <c r="F30" s="11">
        <v>19</v>
      </c>
      <c r="G30" s="11">
        <v>26</v>
      </c>
      <c r="H30" s="11">
        <v>370</v>
      </c>
      <c r="I30" s="11">
        <v>34</v>
      </c>
      <c r="J30" s="51">
        <v>0.91</v>
      </c>
    </row>
    <row r="31" spans="2:10" x14ac:dyDescent="0.35">
      <c r="B31" s="50">
        <v>43494</v>
      </c>
      <c r="C31" s="11">
        <v>274777</v>
      </c>
      <c r="D31" s="7">
        <v>0.17</v>
      </c>
      <c r="E31" s="11">
        <v>31</v>
      </c>
      <c r="F31" s="11">
        <v>22</v>
      </c>
      <c r="G31" s="11">
        <v>25</v>
      </c>
      <c r="H31" s="11">
        <v>376</v>
      </c>
      <c r="I31" s="11">
        <v>37</v>
      </c>
      <c r="J31" s="51">
        <v>0.94</v>
      </c>
    </row>
    <row r="32" spans="2:10" x14ac:dyDescent="0.35">
      <c r="B32" s="50">
        <v>43495</v>
      </c>
      <c r="C32" s="11">
        <v>390375</v>
      </c>
      <c r="D32" s="7">
        <v>0.18</v>
      </c>
      <c r="E32" s="11">
        <v>37</v>
      </c>
      <c r="F32" s="11">
        <v>18</v>
      </c>
      <c r="G32" s="11">
        <v>26</v>
      </c>
      <c r="H32" s="11">
        <v>366</v>
      </c>
      <c r="I32" s="11">
        <v>37</v>
      </c>
      <c r="J32" s="51">
        <v>0.93</v>
      </c>
    </row>
    <row r="33" spans="2:10" x14ac:dyDescent="0.35">
      <c r="B33" s="50">
        <v>43496</v>
      </c>
      <c r="C33" s="11">
        <v>393482</v>
      </c>
      <c r="D33" s="7">
        <v>0.18</v>
      </c>
      <c r="E33" s="11">
        <v>38</v>
      </c>
      <c r="F33" s="11">
        <v>18</v>
      </c>
      <c r="G33" s="11">
        <v>25</v>
      </c>
      <c r="H33" s="11">
        <v>354</v>
      </c>
      <c r="I33" s="11">
        <v>33</v>
      </c>
      <c r="J33" s="51">
        <v>0.94</v>
      </c>
    </row>
    <row r="34" spans="2:10" x14ac:dyDescent="0.35">
      <c r="B34" s="50">
        <v>43497</v>
      </c>
      <c r="C34" s="11">
        <v>393763</v>
      </c>
      <c r="D34" s="7">
        <v>0.18</v>
      </c>
      <c r="E34" s="11">
        <v>34</v>
      </c>
      <c r="F34" s="11">
        <v>17</v>
      </c>
      <c r="G34" s="11">
        <v>28</v>
      </c>
      <c r="H34" s="11">
        <v>394</v>
      </c>
      <c r="I34" s="11">
        <v>38</v>
      </c>
      <c r="J34" s="51">
        <v>0.94</v>
      </c>
    </row>
    <row r="35" spans="2:10" x14ac:dyDescent="0.35">
      <c r="B35" s="50">
        <v>43498</v>
      </c>
      <c r="C35" s="11">
        <v>391275</v>
      </c>
      <c r="D35" s="7">
        <v>0.18</v>
      </c>
      <c r="E35" s="11">
        <v>33</v>
      </c>
      <c r="F35" s="11">
        <v>20</v>
      </c>
      <c r="G35" s="11">
        <v>27</v>
      </c>
      <c r="H35" s="11">
        <v>350</v>
      </c>
      <c r="I35" s="11">
        <v>34</v>
      </c>
      <c r="J35" s="51">
        <v>0.95</v>
      </c>
    </row>
    <row r="36" spans="2:10" x14ac:dyDescent="0.35">
      <c r="B36" s="50">
        <v>43499</v>
      </c>
      <c r="C36" s="11">
        <v>402690</v>
      </c>
      <c r="D36" s="7">
        <v>0.18</v>
      </c>
      <c r="E36" s="11">
        <v>30</v>
      </c>
      <c r="F36" s="11">
        <v>20</v>
      </c>
      <c r="G36" s="11">
        <v>30</v>
      </c>
      <c r="H36" s="11">
        <v>357</v>
      </c>
      <c r="I36" s="11">
        <v>38</v>
      </c>
      <c r="J36" s="51">
        <v>0.91</v>
      </c>
    </row>
    <row r="37" spans="2:10" x14ac:dyDescent="0.35">
      <c r="B37" s="50">
        <v>43500</v>
      </c>
      <c r="C37" s="11">
        <v>407158</v>
      </c>
      <c r="D37" s="7">
        <v>0.17</v>
      </c>
      <c r="E37" s="11">
        <v>39</v>
      </c>
      <c r="F37" s="11">
        <v>17</v>
      </c>
      <c r="G37" s="11">
        <v>26</v>
      </c>
      <c r="H37" s="11">
        <v>370</v>
      </c>
      <c r="I37" s="11">
        <v>37</v>
      </c>
      <c r="J37" s="51">
        <v>0.93</v>
      </c>
    </row>
    <row r="38" spans="2:10" x14ac:dyDescent="0.35">
      <c r="B38" s="50">
        <v>43501</v>
      </c>
      <c r="C38" s="11">
        <v>408982</v>
      </c>
      <c r="D38" s="7">
        <v>0.18</v>
      </c>
      <c r="E38" s="11">
        <v>30</v>
      </c>
      <c r="F38" s="11">
        <v>21</v>
      </c>
      <c r="G38" s="11">
        <v>28</v>
      </c>
      <c r="H38" s="11">
        <v>371</v>
      </c>
      <c r="I38" s="11">
        <v>39</v>
      </c>
      <c r="J38" s="51">
        <v>0.91</v>
      </c>
    </row>
    <row r="39" spans="2:10" x14ac:dyDescent="0.35">
      <c r="B39" s="50">
        <v>43502</v>
      </c>
      <c r="C39" s="11">
        <v>404349</v>
      </c>
      <c r="D39" s="7">
        <v>0.18</v>
      </c>
      <c r="E39" s="11">
        <v>40</v>
      </c>
      <c r="F39" s="11">
        <v>21</v>
      </c>
      <c r="G39" s="11">
        <v>28</v>
      </c>
      <c r="H39" s="11">
        <v>350</v>
      </c>
      <c r="I39" s="11">
        <v>34</v>
      </c>
      <c r="J39" s="51">
        <v>0.93</v>
      </c>
    </row>
    <row r="40" spans="2:10" x14ac:dyDescent="0.35">
      <c r="B40" s="50">
        <v>43503</v>
      </c>
      <c r="C40" s="11">
        <v>406748</v>
      </c>
      <c r="D40" s="7">
        <v>0.17</v>
      </c>
      <c r="E40" s="11">
        <v>30</v>
      </c>
      <c r="F40" s="11">
        <v>20</v>
      </c>
      <c r="G40" s="11">
        <v>29</v>
      </c>
      <c r="H40" s="11">
        <v>359</v>
      </c>
      <c r="I40" s="11">
        <v>34</v>
      </c>
      <c r="J40" s="51">
        <v>0.94</v>
      </c>
    </row>
    <row r="41" spans="2:10" x14ac:dyDescent="0.35">
      <c r="B41" s="50">
        <v>43504</v>
      </c>
      <c r="C41" s="11">
        <v>398421</v>
      </c>
      <c r="D41" s="7">
        <v>0.19</v>
      </c>
      <c r="E41" s="11">
        <v>37</v>
      </c>
      <c r="F41" s="11">
        <v>22</v>
      </c>
      <c r="G41" s="11">
        <v>26</v>
      </c>
      <c r="H41" s="11">
        <v>378</v>
      </c>
      <c r="I41" s="11">
        <v>37</v>
      </c>
      <c r="J41" s="51">
        <v>0.92</v>
      </c>
    </row>
    <row r="42" spans="2:10" x14ac:dyDescent="0.35">
      <c r="B42" s="50">
        <v>43505</v>
      </c>
      <c r="C42" s="11">
        <v>382738</v>
      </c>
      <c r="D42" s="7">
        <v>0.18</v>
      </c>
      <c r="E42" s="11">
        <v>34</v>
      </c>
      <c r="F42" s="11">
        <v>22</v>
      </c>
      <c r="G42" s="11">
        <v>26</v>
      </c>
      <c r="H42" s="11">
        <v>353</v>
      </c>
      <c r="I42" s="11">
        <v>31</v>
      </c>
      <c r="J42" s="51">
        <v>0.95</v>
      </c>
    </row>
    <row r="43" spans="2:10" x14ac:dyDescent="0.35">
      <c r="B43" s="50">
        <v>43506</v>
      </c>
      <c r="C43" s="11">
        <v>391506</v>
      </c>
      <c r="D43" s="7">
        <v>0.18</v>
      </c>
      <c r="E43" s="11">
        <v>38</v>
      </c>
      <c r="F43" s="11">
        <v>19</v>
      </c>
      <c r="G43" s="11">
        <v>26</v>
      </c>
      <c r="H43" s="11">
        <v>387</v>
      </c>
      <c r="I43" s="11">
        <v>15</v>
      </c>
      <c r="J43" s="51">
        <v>0.95</v>
      </c>
    </row>
    <row r="44" spans="2:10" x14ac:dyDescent="0.35">
      <c r="B44" s="50">
        <v>43507</v>
      </c>
      <c r="C44" s="11">
        <v>393294</v>
      </c>
      <c r="D44" s="7">
        <v>0.17</v>
      </c>
      <c r="E44" s="11">
        <v>33</v>
      </c>
      <c r="F44" s="11">
        <v>20</v>
      </c>
      <c r="G44" s="11">
        <v>25</v>
      </c>
      <c r="H44" s="11">
        <v>375</v>
      </c>
      <c r="I44" s="11">
        <v>34</v>
      </c>
      <c r="J44" s="51">
        <v>0.94</v>
      </c>
    </row>
    <row r="45" spans="2:10" x14ac:dyDescent="0.35">
      <c r="B45" s="50">
        <v>43508</v>
      </c>
      <c r="C45" s="11">
        <v>389714</v>
      </c>
      <c r="D45" s="7">
        <v>0.17</v>
      </c>
      <c r="E45" s="11">
        <v>39</v>
      </c>
      <c r="F45" s="11">
        <v>17</v>
      </c>
      <c r="G45" s="11">
        <v>25</v>
      </c>
      <c r="H45" s="11">
        <v>354</v>
      </c>
      <c r="I45" s="11">
        <v>30</v>
      </c>
      <c r="J45" s="51">
        <v>0.92</v>
      </c>
    </row>
    <row r="46" spans="2:10" x14ac:dyDescent="0.35">
      <c r="B46" s="50">
        <v>43509</v>
      </c>
      <c r="C46" s="11">
        <v>401381</v>
      </c>
      <c r="D46" s="7">
        <v>0.17</v>
      </c>
      <c r="E46" s="11">
        <v>32</v>
      </c>
      <c r="F46" s="11">
        <v>17</v>
      </c>
      <c r="G46" s="11">
        <v>30</v>
      </c>
      <c r="H46" s="11">
        <v>357</v>
      </c>
      <c r="I46" s="11">
        <v>35</v>
      </c>
      <c r="J46" s="51">
        <v>0.94</v>
      </c>
    </row>
    <row r="47" spans="2:10" x14ac:dyDescent="0.35">
      <c r="B47" s="50">
        <v>43510</v>
      </c>
      <c r="C47" s="11">
        <v>406712</v>
      </c>
      <c r="D47" s="7">
        <v>0.18</v>
      </c>
      <c r="E47" s="11">
        <v>40</v>
      </c>
      <c r="F47" s="11">
        <v>22</v>
      </c>
      <c r="G47" s="11">
        <v>29</v>
      </c>
      <c r="H47" s="11">
        <v>359</v>
      </c>
      <c r="I47" s="11">
        <v>30</v>
      </c>
      <c r="J47" s="51">
        <v>0.91</v>
      </c>
    </row>
    <row r="48" spans="2:10" x14ac:dyDescent="0.35">
      <c r="B48" s="50">
        <v>43511</v>
      </c>
      <c r="C48" s="11">
        <v>397282</v>
      </c>
      <c r="D48" s="7">
        <v>0.18</v>
      </c>
      <c r="E48" s="11">
        <v>34</v>
      </c>
      <c r="F48" s="11">
        <v>19</v>
      </c>
      <c r="G48" s="11">
        <v>25</v>
      </c>
      <c r="H48" s="11">
        <v>370</v>
      </c>
      <c r="I48" s="11">
        <v>39</v>
      </c>
      <c r="J48" s="51">
        <v>0.93</v>
      </c>
    </row>
    <row r="49" spans="2:10" x14ac:dyDescent="0.35">
      <c r="B49" s="50">
        <v>43512</v>
      </c>
      <c r="C49" s="11">
        <v>382778</v>
      </c>
      <c r="D49" s="7">
        <v>0.19</v>
      </c>
      <c r="E49" s="11">
        <v>33</v>
      </c>
      <c r="F49" s="11">
        <v>18</v>
      </c>
      <c r="G49" s="11">
        <v>26</v>
      </c>
      <c r="H49" s="11">
        <v>361</v>
      </c>
      <c r="I49" s="11">
        <v>30</v>
      </c>
      <c r="J49" s="51">
        <v>0.91</v>
      </c>
    </row>
    <row r="50" spans="2:10" x14ac:dyDescent="0.35">
      <c r="B50" s="50">
        <v>43513</v>
      </c>
      <c r="C50" s="11">
        <v>393504</v>
      </c>
      <c r="D50" s="7">
        <v>0.19</v>
      </c>
      <c r="E50" s="11">
        <v>31</v>
      </c>
      <c r="F50" s="11">
        <v>18</v>
      </c>
      <c r="G50" s="11">
        <v>30</v>
      </c>
      <c r="H50" s="11">
        <v>374</v>
      </c>
      <c r="I50" s="11">
        <v>39</v>
      </c>
      <c r="J50" s="51">
        <v>0.94</v>
      </c>
    </row>
    <row r="51" spans="2:10" x14ac:dyDescent="0.35">
      <c r="B51" s="50">
        <v>43514</v>
      </c>
      <c r="C51" s="11">
        <v>401252</v>
      </c>
      <c r="D51" s="7">
        <v>0.17</v>
      </c>
      <c r="E51" s="11">
        <v>36</v>
      </c>
      <c r="F51" s="11">
        <v>18</v>
      </c>
      <c r="G51" s="11">
        <v>27</v>
      </c>
      <c r="H51" s="11">
        <v>395</v>
      </c>
      <c r="I51" s="11">
        <v>37</v>
      </c>
      <c r="J51" s="51">
        <v>0.95</v>
      </c>
    </row>
    <row r="52" spans="2:10" x14ac:dyDescent="0.35">
      <c r="B52" s="50">
        <v>43515</v>
      </c>
      <c r="C52" s="11">
        <v>400903</v>
      </c>
      <c r="D52" s="7">
        <v>0.18</v>
      </c>
      <c r="E52" s="11">
        <v>35</v>
      </c>
      <c r="F52" s="11">
        <v>19</v>
      </c>
      <c r="G52" s="11">
        <v>29</v>
      </c>
      <c r="H52" s="11">
        <v>350</v>
      </c>
      <c r="I52" s="11">
        <v>35</v>
      </c>
      <c r="J52" s="51">
        <v>0.92</v>
      </c>
    </row>
    <row r="53" spans="2:10" x14ac:dyDescent="0.35">
      <c r="B53" s="50">
        <v>43516</v>
      </c>
      <c r="C53" s="11">
        <v>392628</v>
      </c>
      <c r="D53" s="7">
        <v>0.18</v>
      </c>
      <c r="E53" s="11">
        <v>32</v>
      </c>
      <c r="F53" s="11">
        <v>18</v>
      </c>
      <c r="G53" s="11">
        <v>25</v>
      </c>
      <c r="H53" s="11">
        <v>378</v>
      </c>
      <c r="I53" s="11">
        <v>40</v>
      </c>
      <c r="J53" s="51">
        <v>0.91</v>
      </c>
    </row>
    <row r="54" spans="2:10" x14ac:dyDescent="0.35">
      <c r="B54" s="50">
        <v>43517</v>
      </c>
      <c r="C54" s="11">
        <v>390285</v>
      </c>
      <c r="D54" s="7">
        <v>0.18</v>
      </c>
      <c r="E54" s="11">
        <v>36</v>
      </c>
      <c r="F54" s="11">
        <v>22</v>
      </c>
      <c r="G54" s="11">
        <v>26</v>
      </c>
      <c r="H54" s="11">
        <v>373</v>
      </c>
      <c r="I54" s="11">
        <v>36</v>
      </c>
      <c r="J54" s="51">
        <v>0.94</v>
      </c>
    </row>
    <row r="55" spans="2:10" x14ac:dyDescent="0.35">
      <c r="B55" s="50">
        <v>43518</v>
      </c>
      <c r="C55" s="11">
        <v>407017</v>
      </c>
      <c r="D55" s="7">
        <v>0.17</v>
      </c>
      <c r="E55" s="11">
        <v>30</v>
      </c>
      <c r="F55" s="11">
        <v>19</v>
      </c>
      <c r="G55" s="11">
        <v>28</v>
      </c>
      <c r="H55" s="11">
        <v>395</v>
      </c>
      <c r="I55" s="11">
        <v>40</v>
      </c>
      <c r="J55" s="51">
        <v>0.94</v>
      </c>
    </row>
    <row r="56" spans="2:10" x14ac:dyDescent="0.35">
      <c r="B56" s="50">
        <v>43519</v>
      </c>
      <c r="C56" s="11">
        <v>391896</v>
      </c>
      <c r="D56" s="7">
        <v>0.18</v>
      </c>
      <c r="E56" s="11">
        <v>35</v>
      </c>
      <c r="F56" s="11">
        <v>20</v>
      </c>
      <c r="G56" s="11">
        <v>28</v>
      </c>
      <c r="H56" s="11">
        <v>360</v>
      </c>
      <c r="I56" s="11">
        <v>39</v>
      </c>
      <c r="J56" s="51">
        <v>0.91</v>
      </c>
    </row>
    <row r="57" spans="2:10" x14ac:dyDescent="0.35">
      <c r="B57" s="50">
        <v>43520</v>
      </c>
      <c r="C57" s="11">
        <v>401786</v>
      </c>
      <c r="D57" s="7">
        <v>0.17</v>
      </c>
      <c r="E57" s="11">
        <v>38</v>
      </c>
      <c r="F57" s="11">
        <v>19</v>
      </c>
      <c r="G57" s="11">
        <v>29</v>
      </c>
      <c r="H57" s="11">
        <v>389</v>
      </c>
      <c r="I57" s="11">
        <v>40</v>
      </c>
      <c r="J57" s="51">
        <v>0.91</v>
      </c>
    </row>
    <row r="58" spans="2:10" x14ac:dyDescent="0.35">
      <c r="B58" s="50">
        <v>43521</v>
      </c>
      <c r="C58" s="11">
        <v>404294</v>
      </c>
      <c r="D58" s="7">
        <v>0.19</v>
      </c>
      <c r="E58" s="11">
        <v>34</v>
      </c>
      <c r="F58" s="11">
        <v>22</v>
      </c>
      <c r="G58" s="11">
        <v>26</v>
      </c>
      <c r="H58" s="11">
        <v>397</v>
      </c>
      <c r="I58" s="11">
        <v>30</v>
      </c>
      <c r="J58" s="51">
        <v>0.93</v>
      </c>
    </row>
    <row r="59" spans="2:10" x14ac:dyDescent="0.35">
      <c r="B59" s="50">
        <v>43522</v>
      </c>
      <c r="C59" s="11">
        <v>400671</v>
      </c>
      <c r="D59" s="7">
        <v>0.18</v>
      </c>
      <c r="E59" s="11">
        <v>33</v>
      </c>
      <c r="F59" s="11">
        <v>17</v>
      </c>
      <c r="G59" s="11">
        <v>28</v>
      </c>
      <c r="H59" s="11">
        <v>369</v>
      </c>
      <c r="I59" s="11">
        <v>40</v>
      </c>
      <c r="J59" s="51">
        <v>0.95</v>
      </c>
    </row>
    <row r="60" spans="2:10" x14ac:dyDescent="0.35">
      <c r="B60" s="50">
        <v>43523</v>
      </c>
      <c r="C60" s="11">
        <v>402996</v>
      </c>
      <c r="D60" s="7">
        <v>0.17</v>
      </c>
      <c r="E60" s="11">
        <v>38</v>
      </c>
      <c r="F60" s="11">
        <v>18</v>
      </c>
      <c r="G60" s="11">
        <v>30</v>
      </c>
      <c r="H60" s="11">
        <v>375</v>
      </c>
      <c r="I60" s="11">
        <v>32</v>
      </c>
      <c r="J60" s="51">
        <v>0.95</v>
      </c>
    </row>
    <row r="61" spans="2:10" x14ac:dyDescent="0.35">
      <c r="B61" s="50">
        <v>43524</v>
      </c>
      <c r="C61" s="11">
        <v>399552</v>
      </c>
      <c r="D61" s="7">
        <v>0.19</v>
      </c>
      <c r="E61" s="11">
        <v>30</v>
      </c>
      <c r="F61" s="11">
        <v>22</v>
      </c>
      <c r="G61" s="11">
        <v>25</v>
      </c>
      <c r="H61" s="11">
        <v>377</v>
      </c>
      <c r="I61" s="11">
        <v>38</v>
      </c>
      <c r="J61" s="51">
        <v>0.93</v>
      </c>
    </row>
    <row r="62" spans="2:10" x14ac:dyDescent="0.35">
      <c r="B62" s="50">
        <v>43525</v>
      </c>
      <c r="C62" s="11">
        <v>406631</v>
      </c>
      <c r="D62" s="7">
        <v>0.19</v>
      </c>
      <c r="E62" s="11">
        <v>34</v>
      </c>
      <c r="F62" s="11">
        <v>22</v>
      </c>
      <c r="G62" s="11">
        <v>28</v>
      </c>
      <c r="H62" s="11">
        <v>382</v>
      </c>
      <c r="I62" s="11">
        <v>31</v>
      </c>
      <c r="J62" s="51">
        <v>0.94</v>
      </c>
    </row>
    <row r="63" spans="2:10" x14ac:dyDescent="0.35">
      <c r="B63" s="50">
        <v>43526</v>
      </c>
      <c r="C63" s="11">
        <v>386616</v>
      </c>
      <c r="D63" s="7">
        <v>0.18</v>
      </c>
      <c r="E63" s="11">
        <v>40</v>
      </c>
      <c r="F63" s="11">
        <v>18</v>
      </c>
      <c r="G63" s="11">
        <v>56</v>
      </c>
      <c r="H63" s="11">
        <v>399</v>
      </c>
      <c r="I63" s="11">
        <v>40</v>
      </c>
      <c r="J63" s="51">
        <v>0.95</v>
      </c>
    </row>
    <row r="64" spans="2:10" x14ac:dyDescent="0.35">
      <c r="B64" s="50">
        <v>43527</v>
      </c>
      <c r="C64" s="11">
        <v>395246</v>
      </c>
      <c r="D64" s="7">
        <v>0.18</v>
      </c>
      <c r="E64" s="11">
        <v>32</v>
      </c>
      <c r="F64" s="11">
        <v>21</v>
      </c>
      <c r="G64" s="11">
        <v>29</v>
      </c>
      <c r="H64" s="11">
        <v>355</v>
      </c>
      <c r="I64" s="11">
        <v>35</v>
      </c>
      <c r="J64" s="51">
        <v>0.93</v>
      </c>
    </row>
    <row r="65" spans="2:11" x14ac:dyDescent="0.35">
      <c r="B65" s="50">
        <v>43528</v>
      </c>
      <c r="C65" s="11">
        <v>409961</v>
      </c>
      <c r="D65" s="7">
        <v>0.17</v>
      </c>
      <c r="E65" s="11">
        <v>31</v>
      </c>
      <c r="F65" s="11">
        <v>19</v>
      </c>
      <c r="G65" s="11">
        <v>29</v>
      </c>
      <c r="H65" s="11">
        <v>372</v>
      </c>
      <c r="I65" s="11">
        <v>33</v>
      </c>
      <c r="J65" s="51">
        <v>0.95</v>
      </c>
    </row>
    <row r="66" spans="2:11" x14ac:dyDescent="0.35">
      <c r="B66" s="50">
        <v>43529</v>
      </c>
      <c r="C66" s="11">
        <v>396249</v>
      </c>
      <c r="D66" s="7">
        <v>0.18</v>
      </c>
      <c r="E66" s="11">
        <v>35</v>
      </c>
      <c r="F66" s="11">
        <v>20</v>
      </c>
      <c r="G66" s="11">
        <v>27</v>
      </c>
      <c r="H66" s="11">
        <v>367</v>
      </c>
      <c r="I66" s="11">
        <v>38</v>
      </c>
      <c r="J66" s="51">
        <v>0.95</v>
      </c>
    </row>
    <row r="67" spans="2:11" x14ac:dyDescent="0.35">
      <c r="B67" s="50">
        <v>43530</v>
      </c>
      <c r="C67" s="11">
        <v>398589</v>
      </c>
      <c r="D67" s="7">
        <v>0.19</v>
      </c>
      <c r="E67" s="11">
        <v>39</v>
      </c>
      <c r="F67" s="11">
        <v>22</v>
      </c>
      <c r="G67" s="11">
        <v>27</v>
      </c>
      <c r="H67" s="11">
        <v>354</v>
      </c>
      <c r="I67" s="11">
        <v>39</v>
      </c>
      <c r="J67" s="51">
        <v>0.95</v>
      </c>
    </row>
    <row r="68" spans="2:11" x14ac:dyDescent="0.35">
      <c r="B68" s="50">
        <v>43531</v>
      </c>
      <c r="C68" s="11">
        <v>398003</v>
      </c>
      <c r="D68" s="7">
        <v>0.19</v>
      </c>
      <c r="E68" s="11">
        <v>31</v>
      </c>
      <c r="F68" s="11">
        <v>18</v>
      </c>
      <c r="G68" s="11">
        <v>29</v>
      </c>
      <c r="H68" s="11">
        <v>350</v>
      </c>
      <c r="I68" s="11">
        <v>37</v>
      </c>
      <c r="J68" s="51">
        <v>0.94</v>
      </c>
    </row>
    <row r="69" spans="2:11" x14ac:dyDescent="0.35">
      <c r="B69" s="50">
        <v>43532</v>
      </c>
      <c r="C69" s="11">
        <v>396560</v>
      </c>
      <c r="D69" s="7">
        <v>0.18</v>
      </c>
      <c r="E69" s="11">
        <v>30</v>
      </c>
      <c r="F69" s="11">
        <v>19</v>
      </c>
      <c r="G69" s="11">
        <v>26</v>
      </c>
      <c r="H69" s="11">
        <v>381</v>
      </c>
      <c r="I69" s="11">
        <v>30</v>
      </c>
      <c r="J69" s="51">
        <v>0.95</v>
      </c>
    </row>
    <row r="70" spans="2:11" x14ac:dyDescent="0.35">
      <c r="B70" s="50">
        <v>43533</v>
      </c>
      <c r="C70" s="11">
        <v>404097</v>
      </c>
      <c r="D70" s="7">
        <v>0.17</v>
      </c>
      <c r="E70" s="11">
        <v>33</v>
      </c>
      <c r="F70" s="11">
        <v>21</v>
      </c>
      <c r="G70" s="11">
        <v>28</v>
      </c>
      <c r="H70" s="11">
        <v>386</v>
      </c>
      <c r="I70" s="11">
        <v>31</v>
      </c>
      <c r="J70" s="51">
        <v>0.95</v>
      </c>
    </row>
    <row r="71" spans="2:11" x14ac:dyDescent="0.35">
      <c r="B71" s="50">
        <v>43534</v>
      </c>
      <c r="C71" s="11">
        <v>406619</v>
      </c>
      <c r="D71" s="7">
        <v>0.17</v>
      </c>
      <c r="E71" s="11">
        <v>33</v>
      </c>
      <c r="F71" s="11">
        <v>19</v>
      </c>
      <c r="G71" s="11">
        <v>25</v>
      </c>
      <c r="H71" s="11">
        <v>354</v>
      </c>
      <c r="I71" s="11">
        <v>37</v>
      </c>
      <c r="J71" s="51">
        <v>0.92</v>
      </c>
    </row>
    <row r="72" spans="2:11" x14ac:dyDescent="0.35">
      <c r="B72" s="50">
        <v>43535</v>
      </c>
      <c r="C72" s="11">
        <v>390758</v>
      </c>
      <c r="D72" s="7">
        <v>0.19</v>
      </c>
      <c r="E72" s="11">
        <v>35</v>
      </c>
      <c r="F72" s="11">
        <v>21</v>
      </c>
      <c r="G72" s="11">
        <v>25</v>
      </c>
      <c r="H72" s="11">
        <v>378</v>
      </c>
      <c r="I72" s="11">
        <v>36</v>
      </c>
      <c r="J72" s="51">
        <v>0.93</v>
      </c>
    </row>
    <row r="73" spans="2:11" x14ac:dyDescent="0.35">
      <c r="B73" s="50">
        <v>43536</v>
      </c>
      <c r="C73" s="11">
        <v>385418</v>
      </c>
      <c r="D73" s="7">
        <v>0.19</v>
      </c>
      <c r="E73" s="11">
        <v>30</v>
      </c>
      <c r="F73" s="11">
        <v>19</v>
      </c>
      <c r="G73" s="11">
        <v>25</v>
      </c>
      <c r="H73" s="11">
        <v>357</v>
      </c>
      <c r="I73" s="11">
        <v>39</v>
      </c>
      <c r="J73" s="51">
        <v>0.91</v>
      </c>
    </row>
    <row r="74" spans="2:11" x14ac:dyDescent="0.35">
      <c r="B74" s="50">
        <v>43537</v>
      </c>
      <c r="C74" s="11">
        <v>395501</v>
      </c>
      <c r="D74" s="7">
        <v>0.18</v>
      </c>
      <c r="E74" s="11">
        <v>31</v>
      </c>
      <c r="F74" s="11">
        <v>21</v>
      </c>
      <c r="G74" s="11">
        <v>29</v>
      </c>
      <c r="H74" s="11">
        <v>378</v>
      </c>
      <c r="I74" s="11">
        <v>35</v>
      </c>
      <c r="J74" s="51">
        <v>0.91</v>
      </c>
    </row>
    <row r="75" spans="2:11" x14ac:dyDescent="0.35">
      <c r="B75" s="50">
        <v>43538</v>
      </c>
      <c r="C75" s="11">
        <v>396795</v>
      </c>
      <c r="D75" s="7">
        <v>0.17</v>
      </c>
      <c r="E75" s="11">
        <v>34</v>
      </c>
      <c r="F75" s="11">
        <v>18</v>
      </c>
      <c r="G75" s="11">
        <v>28</v>
      </c>
      <c r="H75" s="11">
        <v>372</v>
      </c>
      <c r="I75" s="11">
        <v>31</v>
      </c>
      <c r="J75" s="51">
        <v>0.94</v>
      </c>
    </row>
    <row r="76" spans="2:11" x14ac:dyDescent="0.35">
      <c r="B76" s="50">
        <v>43539</v>
      </c>
      <c r="C76" s="11">
        <v>381360</v>
      </c>
      <c r="D76" s="7">
        <v>0.17</v>
      </c>
      <c r="E76" s="11">
        <v>34</v>
      </c>
      <c r="F76" s="11">
        <v>19</v>
      </c>
      <c r="G76" s="11">
        <v>27</v>
      </c>
      <c r="H76" s="11">
        <v>395</v>
      </c>
      <c r="I76" s="11">
        <v>39</v>
      </c>
      <c r="J76" s="51">
        <v>0.95</v>
      </c>
    </row>
    <row r="77" spans="2:11" x14ac:dyDescent="0.35">
      <c r="B77" s="50">
        <v>43540</v>
      </c>
      <c r="C77" s="11">
        <v>409886</v>
      </c>
      <c r="D77" s="7">
        <v>0.17</v>
      </c>
      <c r="E77" s="11">
        <v>40</v>
      </c>
      <c r="F77" s="11">
        <v>19</v>
      </c>
      <c r="G77" s="11">
        <v>30</v>
      </c>
      <c r="H77" s="11">
        <v>356</v>
      </c>
      <c r="I77" s="11">
        <v>31</v>
      </c>
      <c r="J77" s="51">
        <v>0.93</v>
      </c>
    </row>
    <row r="78" spans="2:11" x14ac:dyDescent="0.35">
      <c r="B78" s="50">
        <v>43541</v>
      </c>
      <c r="C78" s="11">
        <v>395416</v>
      </c>
      <c r="D78" s="7">
        <v>0.18</v>
      </c>
      <c r="E78" s="11">
        <v>36</v>
      </c>
      <c r="F78" s="11">
        <v>22</v>
      </c>
      <c r="G78" s="11">
        <v>29</v>
      </c>
      <c r="H78" s="11">
        <v>382</v>
      </c>
      <c r="I78" s="11">
        <v>34</v>
      </c>
      <c r="J78" s="51">
        <v>0.93</v>
      </c>
    </row>
    <row r="79" spans="2:11" x14ac:dyDescent="0.35">
      <c r="B79" s="50">
        <v>43542</v>
      </c>
      <c r="C79" s="11">
        <v>395027</v>
      </c>
      <c r="D79" s="7">
        <v>0.19</v>
      </c>
      <c r="E79" s="11">
        <v>30</v>
      </c>
      <c r="F79" s="11">
        <v>21</v>
      </c>
      <c r="G79" s="11">
        <v>29</v>
      </c>
      <c r="H79" s="11">
        <v>375</v>
      </c>
      <c r="I79" s="11">
        <v>37</v>
      </c>
      <c r="J79" s="51">
        <v>0.95</v>
      </c>
    </row>
    <row r="80" spans="2:11" x14ac:dyDescent="0.35">
      <c r="B80" s="50">
        <v>43543</v>
      </c>
      <c r="C80" s="11">
        <v>380462</v>
      </c>
      <c r="D80" s="7">
        <v>0.19</v>
      </c>
      <c r="E80" s="11">
        <v>37</v>
      </c>
      <c r="F80" s="11">
        <v>20</v>
      </c>
      <c r="G80" s="11">
        <v>25</v>
      </c>
      <c r="H80" s="11">
        <v>400</v>
      </c>
      <c r="I80" s="11">
        <v>33</v>
      </c>
      <c r="J80" s="51">
        <v>0.65</v>
      </c>
      <c r="K80" s="22"/>
    </row>
    <row r="81" spans="2:11" x14ac:dyDescent="0.35">
      <c r="B81" s="50">
        <v>43544</v>
      </c>
      <c r="C81" s="11">
        <v>391681</v>
      </c>
      <c r="D81" s="7">
        <v>0.18</v>
      </c>
      <c r="E81" s="11">
        <v>38</v>
      </c>
      <c r="F81" s="11">
        <v>21</v>
      </c>
      <c r="G81" s="11">
        <v>29</v>
      </c>
      <c r="H81" s="11">
        <v>383</v>
      </c>
      <c r="I81" s="11">
        <v>36</v>
      </c>
      <c r="J81" s="51">
        <v>0.93</v>
      </c>
    </row>
    <row r="82" spans="2:11" x14ac:dyDescent="0.35">
      <c r="B82" s="50">
        <v>43545</v>
      </c>
      <c r="C82" s="11">
        <v>382856</v>
      </c>
      <c r="D82" s="7">
        <v>0.19</v>
      </c>
      <c r="E82" s="11">
        <v>36</v>
      </c>
      <c r="F82" s="11">
        <v>18</v>
      </c>
      <c r="G82" s="11">
        <v>28</v>
      </c>
      <c r="H82" s="11">
        <v>379</v>
      </c>
      <c r="I82" s="11">
        <v>39</v>
      </c>
      <c r="J82" s="51">
        <v>0.95</v>
      </c>
    </row>
    <row r="83" spans="2:11" x14ac:dyDescent="0.35">
      <c r="B83" s="50">
        <v>43546</v>
      </c>
      <c r="C83" s="11">
        <v>395181</v>
      </c>
      <c r="D83" s="7">
        <v>0.17</v>
      </c>
      <c r="E83" s="11">
        <v>40</v>
      </c>
      <c r="F83" s="11">
        <v>17</v>
      </c>
      <c r="G83" s="11">
        <v>27</v>
      </c>
      <c r="H83" s="11">
        <v>379</v>
      </c>
      <c r="I83" s="11">
        <v>32</v>
      </c>
      <c r="J83" s="51">
        <v>0.95</v>
      </c>
    </row>
    <row r="84" spans="2:11" x14ac:dyDescent="0.35">
      <c r="B84" s="50">
        <v>43547</v>
      </c>
      <c r="C84" s="11">
        <v>397192</v>
      </c>
      <c r="D84" s="7">
        <v>0.17</v>
      </c>
      <c r="E84" s="11">
        <v>38</v>
      </c>
      <c r="F84" s="11">
        <v>20</v>
      </c>
      <c r="G84" s="11">
        <v>30</v>
      </c>
      <c r="H84" s="11">
        <v>386</v>
      </c>
      <c r="I84" s="11">
        <v>34</v>
      </c>
      <c r="J84" s="51">
        <v>0.92</v>
      </c>
    </row>
    <row r="85" spans="2:11" x14ac:dyDescent="0.35">
      <c r="B85" s="50">
        <v>43548</v>
      </c>
      <c r="C85" s="11">
        <v>401966</v>
      </c>
      <c r="D85" s="7">
        <v>0.17</v>
      </c>
      <c r="E85" s="11">
        <v>38</v>
      </c>
      <c r="F85" s="11">
        <v>20</v>
      </c>
      <c r="G85" s="11">
        <v>26</v>
      </c>
      <c r="H85" s="11">
        <v>350</v>
      </c>
      <c r="I85" s="11">
        <v>40</v>
      </c>
      <c r="J85" s="51">
        <v>0.91</v>
      </c>
    </row>
    <row r="86" spans="2:11" x14ac:dyDescent="0.35">
      <c r="B86" s="50">
        <v>43549</v>
      </c>
      <c r="C86" s="11">
        <v>382312</v>
      </c>
      <c r="D86" s="7">
        <v>0.19</v>
      </c>
      <c r="E86" s="11">
        <v>31</v>
      </c>
      <c r="F86" s="11">
        <v>22</v>
      </c>
      <c r="G86" s="11">
        <v>27</v>
      </c>
      <c r="H86" s="11">
        <v>390</v>
      </c>
      <c r="I86" s="11">
        <v>32</v>
      </c>
      <c r="J86" s="51">
        <v>0.92</v>
      </c>
    </row>
    <row r="87" spans="2:11" x14ac:dyDescent="0.35">
      <c r="B87" s="50">
        <v>43550</v>
      </c>
      <c r="C87" s="11">
        <v>395869</v>
      </c>
      <c r="D87" s="7">
        <v>0.17</v>
      </c>
      <c r="E87" s="11">
        <v>39</v>
      </c>
      <c r="F87" s="11">
        <v>18</v>
      </c>
      <c r="G87" s="11">
        <v>25</v>
      </c>
      <c r="H87" s="11">
        <v>366</v>
      </c>
      <c r="I87" s="11">
        <v>36</v>
      </c>
      <c r="J87" s="51">
        <v>0.94</v>
      </c>
      <c r="K87" s="22"/>
    </row>
    <row r="88" spans="2:11" x14ac:dyDescent="0.35">
      <c r="B88" s="50">
        <v>43551</v>
      </c>
      <c r="C88" s="11">
        <v>408200</v>
      </c>
      <c r="D88" s="7">
        <v>0.19</v>
      </c>
      <c r="E88" s="11">
        <v>35</v>
      </c>
      <c r="F88" s="11">
        <v>17</v>
      </c>
      <c r="G88" s="11">
        <v>28</v>
      </c>
      <c r="H88" s="11">
        <v>384</v>
      </c>
      <c r="I88" s="11">
        <v>35</v>
      </c>
      <c r="J88" s="51">
        <v>0.93</v>
      </c>
    </row>
    <row r="89" spans="2:11" x14ac:dyDescent="0.35">
      <c r="B89" s="50">
        <v>43552</v>
      </c>
      <c r="C89" s="11">
        <v>404886</v>
      </c>
      <c r="D89" s="7">
        <v>0.17</v>
      </c>
      <c r="E89" s="11">
        <v>35</v>
      </c>
      <c r="F89" s="11">
        <v>18</v>
      </c>
      <c r="G89" s="11">
        <v>30</v>
      </c>
      <c r="H89" s="11">
        <v>395</v>
      </c>
      <c r="I89" s="11">
        <v>34</v>
      </c>
      <c r="J89" s="51">
        <v>0.93</v>
      </c>
    </row>
    <row r="90" spans="2:11" x14ac:dyDescent="0.35">
      <c r="B90" s="50">
        <v>43553</v>
      </c>
      <c r="C90" s="11">
        <v>389891</v>
      </c>
      <c r="D90" s="7">
        <v>0.19</v>
      </c>
      <c r="E90" s="11">
        <v>38</v>
      </c>
      <c r="F90" s="11">
        <v>17</v>
      </c>
      <c r="G90" s="11">
        <v>25</v>
      </c>
      <c r="H90" s="11">
        <v>388</v>
      </c>
      <c r="I90" s="11">
        <v>36</v>
      </c>
      <c r="J90" s="51">
        <v>0.95</v>
      </c>
    </row>
    <row r="91" spans="2:11" x14ac:dyDescent="0.35">
      <c r="B91" s="50">
        <v>43554</v>
      </c>
      <c r="C91" s="11">
        <v>380769</v>
      </c>
      <c r="D91" s="7">
        <v>0.18</v>
      </c>
      <c r="E91" s="11">
        <v>39</v>
      </c>
      <c r="F91" s="11">
        <v>18</v>
      </c>
      <c r="G91" s="11">
        <v>28</v>
      </c>
      <c r="H91" s="11">
        <v>354</v>
      </c>
      <c r="I91" s="11">
        <v>30</v>
      </c>
      <c r="J91" s="51">
        <v>0.92</v>
      </c>
    </row>
    <row r="92" spans="2:11" x14ac:dyDescent="0.35">
      <c r="B92" s="50">
        <v>43555</v>
      </c>
      <c r="C92" s="11">
        <v>398067</v>
      </c>
      <c r="D92" s="7">
        <v>0.19</v>
      </c>
      <c r="E92" s="11">
        <v>36</v>
      </c>
      <c r="F92" s="11">
        <v>17</v>
      </c>
      <c r="G92" s="11">
        <v>29</v>
      </c>
      <c r="H92" s="11">
        <v>363</v>
      </c>
      <c r="I92" s="11">
        <v>37</v>
      </c>
      <c r="J92" s="51">
        <v>0.95</v>
      </c>
    </row>
    <row r="93" spans="2:11" x14ac:dyDescent="0.35">
      <c r="B93" s="50">
        <v>43556</v>
      </c>
      <c r="C93" s="11">
        <v>409072</v>
      </c>
      <c r="D93" s="7">
        <v>0.17</v>
      </c>
      <c r="E93" s="11">
        <v>36</v>
      </c>
      <c r="F93" s="11">
        <v>21</v>
      </c>
      <c r="G93" s="11">
        <v>29</v>
      </c>
      <c r="H93" s="11">
        <v>354</v>
      </c>
      <c r="I93" s="11">
        <v>35</v>
      </c>
      <c r="J93" s="51">
        <v>0.91</v>
      </c>
    </row>
    <row r="94" spans="2:11" x14ac:dyDescent="0.35">
      <c r="B94" s="50">
        <v>43557</v>
      </c>
      <c r="C94" s="11">
        <v>385907</v>
      </c>
      <c r="D94" s="7">
        <v>0.19</v>
      </c>
      <c r="E94" s="11">
        <v>35</v>
      </c>
      <c r="F94" s="11">
        <v>22</v>
      </c>
      <c r="G94" s="11">
        <v>25</v>
      </c>
      <c r="H94" s="11">
        <v>383</v>
      </c>
      <c r="I94" s="11">
        <v>33</v>
      </c>
      <c r="J94" s="51">
        <v>0.95</v>
      </c>
    </row>
    <row r="95" spans="2:11" x14ac:dyDescent="0.35">
      <c r="B95" s="50">
        <v>43558</v>
      </c>
      <c r="C95" s="11">
        <v>410264</v>
      </c>
      <c r="D95" s="7">
        <v>0.17</v>
      </c>
      <c r="E95" s="11">
        <v>37</v>
      </c>
      <c r="F95" s="11">
        <v>21</v>
      </c>
      <c r="G95" s="11">
        <v>28</v>
      </c>
      <c r="H95" s="11">
        <v>361</v>
      </c>
      <c r="I95" s="11">
        <v>33</v>
      </c>
      <c r="J95" s="51">
        <v>0.91</v>
      </c>
    </row>
    <row r="96" spans="2:11" x14ac:dyDescent="0.35">
      <c r="B96" s="50">
        <v>43559</v>
      </c>
      <c r="C96" s="11">
        <v>406272</v>
      </c>
      <c r="D96" s="7">
        <v>0.1</v>
      </c>
      <c r="E96" s="11">
        <v>35</v>
      </c>
      <c r="F96" s="11">
        <v>21</v>
      </c>
      <c r="G96" s="11">
        <v>29</v>
      </c>
      <c r="H96" s="11">
        <v>388</v>
      </c>
      <c r="I96" s="11">
        <v>40</v>
      </c>
      <c r="J96" s="51">
        <v>0.92</v>
      </c>
    </row>
    <row r="97" spans="2:10" x14ac:dyDescent="0.35">
      <c r="B97" s="50">
        <v>43560</v>
      </c>
      <c r="C97" s="11">
        <v>388271</v>
      </c>
      <c r="D97" s="7">
        <v>0.18</v>
      </c>
      <c r="E97" s="11">
        <v>34</v>
      </c>
      <c r="F97" s="11">
        <v>17</v>
      </c>
      <c r="G97" s="11">
        <v>28</v>
      </c>
      <c r="H97" s="11">
        <v>361</v>
      </c>
      <c r="I97" s="11">
        <v>36</v>
      </c>
      <c r="J97" s="51">
        <v>0.95</v>
      </c>
    </row>
    <row r="98" spans="2:10" x14ac:dyDescent="0.35">
      <c r="B98" s="50">
        <v>43561</v>
      </c>
      <c r="C98" s="11">
        <v>403590</v>
      </c>
      <c r="D98" s="7">
        <v>0.17</v>
      </c>
      <c r="E98" s="11">
        <v>30</v>
      </c>
      <c r="F98" s="11">
        <v>18</v>
      </c>
      <c r="G98" s="11">
        <v>25</v>
      </c>
      <c r="H98" s="11">
        <v>363</v>
      </c>
      <c r="I98" s="11">
        <v>30</v>
      </c>
      <c r="J98" s="51">
        <v>0.91</v>
      </c>
    </row>
    <row r="99" spans="2:10" x14ac:dyDescent="0.35">
      <c r="B99" s="50">
        <v>43562</v>
      </c>
      <c r="C99" s="11">
        <v>403770</v>
      </c>
      <c r="D99" s="7">
        <v>0.18</v>
      </c>
      <c r="E99" s="11">
        <v>37</v>
      </c>
      <c r="F99" s="11">
        <v>22</v>
      </c>
      <c r="G99" s="11">
        <v>27</v>
      </c>
      <c r="H99" s="11">
        <v>391</v>
      </c>
      <c r="I99" s="11">
        <v>31</v>
      </c>
      <c r="J99" s="51">
        <v>0.95</v>
      </c>
    </row>
    <row r="100" spans="2:10" x14ac:dyDescent="0.35">
      <c r="B100" s="50">
        <v>43563</v>
      </c>
      <c r="C100" s="11">
        <v>390761</v>
      </c>
      <c r="D100" s="7">
        <v>0.19</v>
      </c>
      <c r="E100" s="11">
        <v>32</v>
      </c>
      <c r="F100" s="11">
        <v>21</v>
      </c>
      <c r="G100" s="11">
        <v>27</v>
      </c>
      <c r="H100" s="11">
        <v>387</v>
      </c>
      <c r="I100" s="11">
        <v>34</v>
      </c>
      <c r="J100" s="51">
        <v>0.92</v>
      </c>
    </row>
    <row r="101" spans="2:10" x14ac:dyDescent="0.35">
      <c r="B101" s="50">
        <v>43564</v>
      </c>
      <c r="C101" s="11">
        <v>395003</v>
      </c>
      <c r="D101" s="7">
        <v>0.19</v>
      </c>
      <c r="E101" s="11">
        <v>34</v>
      </c>
      <c r="F101" s="11">
        <v>22</v>
      </c>
      <c r="G101" s="11">
        <v>25</v>
      </c>
      <c r="H101" s="11">
        <v>400</v>
      </c>
      <c r="I101" s="11">
        <v>34</v>
      </c>
      <c r="J101" s="51">
        <v>0.95</v>
      </c>
    </row>
    <row r="102" spans="2:10" x14ac:dyDescent="0.35">
      <c r="B102" s="50">
        <v>43565</v>
      </c>
      <c r="C102" s="11">
        <v>395190</v>
      </c>
      <c r="D102" s="7">
        <v>0.19</v>
      </c>
      <c r="E102" s="11">
        <v>32</v>
      </c>
      <c r="F102" s="11">
        <v>20</v>
      </c>
      <c r="G102" s="11">
        <v>25</v>
      </c>
      <c r="H102" s="11">
        <v>384</v>
      </c>
      <c r="I102" s="11">
        <v>30</v>
      </c>
      <c r="J102" s="51">
        <v>0.95</v>
      </c>
    </row>
    <row r="103" spans="2:10" x14ac:dyDescent="0.35">
      <c r="B103" s="50">
        <v>43566</v>
      </c>
      <c r="C103" s="11">
        <v>394581</v>
      </c>
      <c r="D103" s="7">
        <v>0.18</v>
      </c>
      <c r="E103" s="11">
        <v>35</v>
      </c>
      <c r="F103" s="11">
        <v>19</v>
      </c>
      <c r="G103" s="11">
        <v>25</v>
      </c>
      <c r="H103" s="11">
        <v>387</v>
      </c>
      <c r="I103" s="11">
        <v>36</v>
      </c>
      <c r="J103" s="51">
        <v>0.91</v>
      </c>
    </row>
    <row r="104" spans="2:10" x14ac:dyDescent="0.35">
      <c r="B104" s="50">
        <v>43567</v>
      </c>
      <c r="C104" s="11">
        <v>406144</v>
      </c>
      <c r="D104" s="7">
        <v>0.17</v>
      </c>
      <c r="E104" s="11">
        <v>32</v>
      </c>
      <c r="F104" s="11">
        <v>17</v>
      </c>
      <c r="G104" s="11">
        <v>28</v>
      </c>
      <c r="H104" s="11">
        <v>360</v>
      </c>
      <c r="I104" s="11">
        <v>32</v>
      </c>
      <c r="J104" s="51">
        <v>0.95</v>
      </c>
    </row>
    <row r="105" spans="2:10" x14ac:dyDescent="0.35">
      <c r="B105" s="50">
        <v>43568</v>
      </c>
      <c r="C105" s="11">
        <v>381621</v>
      </c>
      <c r="D105" s="7">
        <v>0.17</v>
      </c>
      <c r="E105" s="11">
        <v>31</v>
      </c>
      <c r="F105" s="11">
        <v>21</v>
      </c>
      <c r="G105" s="11">
        <v>25</v>
      </c>
      <c r="H105" s="11">
        <v>366</v>
      </c>
      <c r="I105" s="11">
        <v>32</v>
      </c>
      <c r="J105" s="51">
        <v>0.91</v>
      </c>
    </row>
    <row r="106" spans="2:10" x14ac:dyDescent="0.35">
      <c r="B106" s="50">
        <v>43569</v>
      </c>
      <c r="C106" s="11">
        <v>396665</v>
      </c>
      <c r="D106" s="7">
        <v>0.17</v>
      </c>
      <c r="E106" s="11">
        <v>38</v>
      </c>
      <c r="F106" s="11">
        <v>22</v>
      </c>
      <c r="G106" s="11">
        <v>29</v>
      </c>
      <c r="H106" s="11">
        <v>395</v>
      </c>
      <c r="I106" s="11">
        <v>35</v>
      </c>
      <c r="J106" s="51">
        <v>0.95</v>
      </c>
    </row>
    <row r="107" spans="2:10" x14ac:dyDescent="0.35">
      <c r="B107" s="50">
        <v>43570</v>
      </c>
      <c r="C107" s="11">
        <v>406139</v>
      </c>
      <c r="D107" s="7">
        <v>0.17</v>
      </c>
      <c r="E107" s="11">
        <v>31</v>
      </c>
      <c r="F107" s="11">
        <v>17</v>
      </c>
      <c r="G107" s="11">
        <v>26</v>
      </c>
      <c r="H107" s="11">
        <v>360</v>
      </c>
      <c r="I107" s="11">
        <v>35</v>
      </c>
      <c r="J107" s="51">
        <v>0.94</v>
      </c>
    </row>
    <row r="108" spans="2:10" x14ac:dyDescent="0.35">
      <c r="B108" s="50">
        <v>43571</v>
      </c>
      <c r="C108" s="11">
        <v>400491</v>
      </c>
      <c r="D108" s="7">
        <v>0.18</v>
      </c>
      <c r="E108" s="11">
        <v>33</v>
      </c>
      <c r="F108" s="11">
        <v>22</v>
      </c>
      <c r="G108" s="11">
        <v>25</v>
      </c>
      <c r="H108" s="11">
        <v>394</v>
      </c>
      <c r="I108" s="11">
        <v>30</v>
      </c>
      <c r="J108" s="51">
        <v>0.92</v>
      </c>
    </row>
    <row r="109" spans="2:10" x14ac:dyDescent="0.35">
      <c r="B109" s="50">
        <v>43572</v>
      </c>
      <c r="C109" s="11">
        <v>400313</v>
      </c>
      <c r="D109" s="7">
        <v>0.18</v>
      </c>
      <c r="E109" s="11">
        <v>31</v>
      </c>
      <c r="F109" s="11">
        <v>17</v>
      </c>
      <c r="G109" s="11">
        <v>30</v>
      </c>
      <c r="H109" s="11">
        <v>387</v>
      </c>
      <c r="I109" s="11">
        <v>35</v>
      </c>
      <c r="J109" s="51">
        <v>0.92</v>
      </c>
    </row>
    <row r="110" spans="2:10" x14ac:dyDescent="0.35">
      <c r="B110" s="50">
        <v>43573</v>
      </c>
      <c r="C110" s="11">
        <v>389107</v>
      </c>
      <c r="D110" s="30">
        <v>0.28999999999999998</v>
      </c>
      <c r="E110" s="11">
        <v>32</v>
      </c>
      <c r="F110" s="11">
        <v>18</v>
      </c>
      <c r="G110" s="11">
        <v>28</v>
      </c>
      <c r="H110" s="11">
        <v>364</v>
      </c>
      <c r="I110" s="11">
        <v>40</v>
      </c>
      <c r="J110" s="51">
        <v>0.91</v>
      </c>
    </row>
    <row r="111" spans="2:10" x14ac:dyDescent="0.35">
      <c r="B111" s="50">
        <v>43574</v>
      </c>
      <c r="C111" s="11">
        <v>384879</v>
      </c>
      <c r="D111" s="7">
        <v>0.18</v>
      </c>
      <c r="E111" s="11">
        <v>39</v>
      </c>
      <c r="F111" s="11">
        <v>17</v>
      </c>
      <c r="G111" s="11">
        <v>27</v>
      </c>
      <c r="H111" s="11">
        <v>351</v>
      </c>
      <c r="I111" s="11">
        <v>36</v>
      </c>
      <c r="J111" s="51">
        <v>0.95</v>
      </c>
    </row>
    <row r="112" spans="2:10" x14ac:dyDescent="0.35">
      <c r="B112" s="50">
        <v>43575</v>
      </c>
      <c r="C112" s="11">
        <v>384256</v>
      </c>
      <c r="D112" s="7">
        <v>0.18</v>
      </c>
      <c r="E112" s="11">
        <v>35</v>
      </c>
      <c r="F112" s="11">
        <v>17</v>
      </c>
      <c r="G112" s="11">
        <v>29</v>
      </c>
      <c r="H112" s="11">
        <v>395</v>
      </c>
      <c r="I112" s="11">
        <v>34</v>
      </c>
      <c r="J112" s="51">
        <v>0.94</v>
      </c>
    </row>
    <row r="113" spans="2:10" x14ac:dyDescent="0.35">
      <c r="B113" s="50">
        <v>43576</v>
      </c>
      <c r="C113" s="11">
        <v>405625</v>
      </c>
      <c r="D113" s="7">
        <v>0.17</v>
      </c>
      <c r="E113" s="11">
        <v>34</v>
      </c>
      <c r="F113" s="11">
        <v>18</v>
      </c>
      <c r="G113" s="11">
        <v>25</v>
      </c>
      <c r="H113" s="11">
        <v>380</v>
      </c>
      <c r="I113" s="11">
        <v>34</v>
      </c>
      <c r="J113" s="51">
        <v>0.94</v>
      </c>
    </row>
    <row r="114" spans="2:10" x14ac:dyDescent="0.35">
      <c r="B114" s="50">
        <v>43577</v>
      </c>
      <c r="C114" s="11">
        <v>385119</v>
      </c>
      <c r="D114" s="7">
        <v>0.19</v>
      </c>
      <c r="E114" s="11">
        <v>31</v>
      </c>
      <c r="F114" s="11">
        <v>17</v>
      </c>
      <c r="G114" s="11">
        <v>26</v>
      </c>
      <c r="H114" s="11">
        <v>383</v>
      </c>
      <c r="I114" s="11">
        <v>33</v>
      </c>
      <c r="J114" s="51">
        <v>0.95</v>
      </c>
    </row>
    <row r="115" spans="2:10" x14ac:dyDescent="0.35">
      <c r="B115" s="50">
        <v>43578</v>
      </c>
      <c r="C115" s="11">
        <v>392946</v>
      </c>
      <c r="D115" s="7">
        <v>0.18</v>
      </c>
      <c r="E115" s="11">
        <v>38</v>
      </c>
      <c r="F115" s="11">
        <v>21</v>
      </c>
      <c r="G115" s="11">
        <v>27</v>
      </c>
      <c r="H115" s="11">
        <v>390</v>
      </c>
      <c r="I115" s="11">
        <v>37</v>
      </c>
      <c r="J115" s="51">
        <v>0.93</v>
      </c>
    </row>
    <row r="116" spans="2:10" x14ac:dyDescent="0.35">
      <c r="B116" s="50">
        <v>43579</v>
      </c>
      <c r="C116" s="11">
        <v>394455</v>
      </c>
      <c r="D116" s="7">
        <v>0.17</v>
      </c>
      <c r="E116" s="11">
        <v>37</v>
      </c>
      <c r="F116" s="11">
        <v>18</v>
      </c>
      <c r="G116" s="11">
        <v>25</v>
      </c>
      <c r="H116" s="11">
        <v>383</v>
      </c>
      <c r="I116" s="11">
        <v>39</v>
      </c>
      <c r="J116" s="51">
        <v>0.94</v>
      </c>
    </row>
    <row r="117" spans="2:10" x14ac:dyDescent="0.35">
      <c r="B117" s="50">
        <v>43580</v>
      </c>
      <c r="C117" s="11">
        <v>393483</v>
      </c>
      <c r="D117" s="7">
        <v>0.17</v>
      </c>
      <c r="E117" s="11">
        <v>30</v>
      </c>
      <c r="F117" s="11">
        <v>17</v>
      </c>
      <c r="G117" s="11">
        <v>28</v>
      </c>
      <c r="H117" s="11">
        <v>383</v>
      </c>
      <c r="I117" s="11">
        <v>38</v>
      </c>
      <c r="J117" s="51">
        <v>0.91</v>
      </c>
    </row>
    <row r="118" spans="2:10" x14ac:dyDescent="0.35">
      <c r="B118" s="50">
        <v>43581</v>
      </c>
      <c r="C118" s="11">
        <v>387973</v>
      </c>
      <c r="D118" s="7">
        <v>0.17</v>
      </c>
      <c r="E118" s="11">
        <v>38</v>
      </c>
      <c r="F118" s="11">
        <v>19</v>
      </c>
      <c r="G118" s="11">
        <v>30</v>
      </c>
      <c r="H118" s="11">
        <v>367</v>
      </c>
      <c r="I118" s="11">
        <v>30</v>
      </c>
      <c r="J118" s="51">
        <v>0.94</v>
      </c>
    </row>
    <row r="119" spans="2:10" x14ac:dyDescent="0.35">
      <c r="B119" s="50">
        <v>43582</v>
      </c>
      <c r="C119" s="11">
        <v>388059</v>
      </c>
      <c r="D119" s="7">
        <v>0.19</v>
      </c>
      <c r="E119" s="11">
        <v>31</v>
      </c>
      <c r="F119" s="11">
        <v>20</v>
      </c>
      <c r="G119" s="11">
        <v>29</v>
      </c>
      <c r="H119" s="11">
        <v>366</v>
      </c>
      <c r="I119" s="11">
        <v>36</v>
      </c>
      <c r="J119" s="51">
        <v>0.94</v>
      </c>
    </row>
    <row r="120" spans="2:10" x14ac:dyDescent="0.35">
      <c r="B120" s="50">
        <v>43583</v>
      </c>
      <c r="C120" s="11">
        <v>394554</v>
      </c>
      <c r="D120" s="7">
        <v>0.18</v>
      </c>
      <c r="E120" s="11">
        <v>30</v>
      </c>
      <c r="F120" s="11">
        <v>20</v>
      </c>
      <c r="G120" s="11">
        <v>29</v>
      </c>
      <c r="H120" s="11">
        <v>389</v>
      </c>
      <c r="I120" s="11">
        <v>31</v>
      </c>
      <c r="J120" s="51">
        <v>0.93</v>
      </c>
    </row>
    <row r="121" spans="2:10" x14ac:dyDescent="0.35">
      <c r="B121" s="50">
        <v>43584</v>
      </c>
      <c r="C121" s="11">
        <v>395744</v>
      </c>
      <c r="D121" s="7">
        <v>0.18</v>
      </c>
      <c r="E121" s="11">
        <v>38</v>
      </c>
      <c r="F121" s="11">
        <v>20</v>
      </c>
      <c r="G121" s="11">
        <v>27</v>
      </c>
      <c r="H121" s="11">
        <v>366</v>
      </c>
      <c r="I121" s="11">
        <v>31</v>
      </c>
      <c r="J121" s="51">
        <v>0.91</v>
      </c>
    </row>
    <row r="122" spans="2:10" x14ac:dyDescent="0.35">
      <c r="B122" s="50">
        <v>43585</v>
      </c>
      <c r="C122" s="11">
        <v>405172</v>
      </c>
      <c r="D122" s="7">
        <v>0.17</v>
      </c>
      <c r="E122" s="11">
        <v>33</v>
      </c>
      <c r="F122" s="11">
        <v>19</v>
      </c>
      <c r="G122" s="11">
        <v>27</v>
      </c>
      <c r="H122" s="11">
        <v>380</v>
      </c>
      <c r="I122" s="11">
        <v>34</v>
      </c>
      <c r="J122" s="51">
        <v>0.94</v>
      </c>
    </row>
    <row r="123" spans="2:10" x14ac:dyDescent="0.35">
      <c r="B123" s="50">
        <v>43586</v>
      </c>
      <c r="C123" s="11">
        <v>410255</v>
      </c>
      <c r="D123" s="7">
        <v>0.18</v>
      </c>
      <c r="E123" s="11">
        <v>40</v>
      </c>
      <c r="F123" s="11">
        <v>18</v>
      </c>
      <c r="G123" s="11">
        <v>27</v>
      </c>
      <c r="H123" s="11">
        <v>378</v>
      </c>
      <c r="I123" s="11">
        <v>35</v>
      </c>
      <c r="J123" s="51">
        <v>0.94</v>
      </c>
    </row>
    <row r="124" spans="2:10" x14ac:dyDescent="0.35">
      <c r="B124" s="50">
        <v>43587</v>
      </c>
      <c r="C124" s="11">
        <v>390331</v>
      </c>
      <c r="D124" s="7">
        <v>0.19</v>
      </c>
      <c r="E124" s="11">
        <v>31</v>
      </c>
      <c r="F124" s="11">
        <v>18</v>
      </c>
      <c r="G124" s="11">
        <v>30</v>
      </c>
      <c r="H124" s="11">
        <v>378</v>
      </c>
      <c r="I124" s="11">
        <v>36</v>
      </c>
      <c r="J124" s="51">
        <v>0.95</v>
      </c>
    </row>
    <row r="125" spans="2:10" x14ac:dyDescent="0.35">
      <c r="B125" s="50">
        <v>43588</v>
      </c>
      <c r="C125" s="11">
        <v>400375</v>
      </c>
      <c r="D125" s="7">
        <v>0.18</v>
      </c>
      <c r="E125" s="11">
        <v>37</v>
      </c>
      <c r="F125" s="11">
        <v>18</v>
      </c>
      <c r="G125" s="11">
        <v>27</v>
      </c>
      <c r="H125" s="11">
        <v>365</v>
      </c>
      <c r="I125" s="11">
        <v>37</v>
      </c>
      <c r="J125" s="51">
        <v>0.93</v>
      </c>
    </row>
    <row r="126" spans="2:10" x14ac:dyDescent="0.35">
      <c r="B126" s="50">
        <v>43589</v>
      </c>
      <c r="C126" s="11">
        <v>400472</v>
      </c>
      <c r="D126" s="7">
        <v>0.19</v>
      </c>
      <c r="E126" s="11">
        <v>39</v>
      </c>
      <c r="F126" s="11">
        <v>19</v>
      </c>
      <c r="G126" s="11">
        <v>30</v>
      </c>
      <c r="H126" s="11">
        <v>370</v>
      </c>
      <c r="I126" s="11">
        <v>40</v>
      </c>
      <c r="J126" s="51">
        <v>0.94</v>
      </c>
    </row>
    <row r="127" spans="2:10" x14ac:dyDescent="0.35">
      <c r="B127" s="50">
        <v>43590</v>
      </c>
      <c r="C127" s="11">
        <v>387617</v>
      </c>
      <c r="D127" s="7">
        <v>0.18</v>
      </c>
      <c r="E127" s="11">
        <v>34</v>
      </c>
      <c r="F127" s="11">
        <v>21</v>
      </c>
      <c r="G127" s="11">
        <v>28</v>
      </c>
      <c r="H127" s="11">
        <v>397</v>
      </c>
      <c r="I127" s="11">
        <v>36</v>
      </c>
      <c r="J127" s="51">
        <v>0.93</v>
      </c>
    </row>
    <row r="128" spans="2:10" x14ac:dyDescent="0.35">
      <c r="B128" s="50">
        <v>43591</v>
      </c>
      <c r="C128" s="11">
        <v>388170</v>
      </c>
      <c r="D128" s="7">
        <v>0.18</v>
      </c>
      <c r="E128" s="11">
        <v>32</v>
      </c>
      <c r="F128" s="11">
        <v>18</v>
      </c>
      <c r="G128" s="11">
        <v>29</v>
      </c>
      <c r="H128" s="11">
        <v>359</v>
      </c>
      <c r="I128" s="11">
        <v>35</v>
      </c>
      <c r="J128" s="51">
        <v>0.93</v>
      </c>
    </row>
    <row r="129" spans="2:10" x14ac:dyDescent="0.35">
      <c r="B129" s="50">
        <v>43592</v>
      </c>
      <c r="C129" s="11">
        <v>404780</v>
      </c>
      <c r="D129" s="7">
        <v>0.18</v>
      </c>
      <c r="E129" s="11">
        <v>37</v>
      </c>
      <c r="F129" s="11">
        <v>22</v>
      </c>
      <c r="G129" s="11">
        <v>29</v>
      </c>
      <c r="H129" s="11">
        <v>360</v>
      </c>
      <c r="I129" s="11">
        <v>31</v>
      </c>
      <c r="J129" s="51">
        <v>0.95</v>
      </c>
    </row>
    <row r="130" spans="2:10" x14ac:dyDescent="0.35">
      <c r="B130" s="50">
        <v>43593</v>
      </c>
      <c r="C130" s="11">
        <v>384639</v>
      </c>
      <c r="D130" s="7">
        <v>0.17</v>
      </c>
      <c r="E130" s="11">
        <v>35</v>
      </c>
      <c r="F130" s="11">
        <v>20</v>
      </c>
      <c r="G130" s="11">
        <v>29</v>
      </c>
      <c r="H130" s="11">
        <v>390</v>
      </c>
      <c r="I130" s="11">
        <v>38</v>
      </c>
      <c r="J130" s="51">
        <v>0.91</v>
      </c>
    </row>
    <row r="131" spans="2:10" x14ac:dyDescent="0.35">
      <c r="B131" s="50">
        <v>43594</v>
      </c>
      <c r="C131" s="11">
        <v>403290</v>
      </c>
      <c r="D131" s="7">
        <v>0.18</v>
      </c>
      <c r="E131" s="11">
        <v>32</v>
      </c>
      <c r="F131" s="11">
        <v>19</v>
      </c>
      <c r="G131" s="11">
        <v>26</v>
      </c>
      <c r="H131" s="11">
        <v>385</v>
      </c>
      <c r="I131" s="11">
        <v>40</v>
      </c>
      <c r="J131" s="51">
        <v>0.95</v>
      </c>
    </row>
    <row r="132" spans="2:10" x14ac:dyDescent="0.35">
      <c r="B132" s="50">
        <v>43595</v>
      </c>
      <c r="C132" s="11">
        <v>406517</v>
      </c>
      <c r="D132" s="7">
        <v>0.19</v>
      </c>
      <c r="E132" s="11">
        <v>40</v>
      </c>
      <c r="F132" s="11">
        <v>21</v>
      </c>
      <c r="G132" s="11">
        <v>25</v>
      </c>
      <c r="H132" s="11">
        <v>377</v>
      </c>
      <c r="I132" s="11">
        <v>39</v>
      </c>
      <c r="J132" s="51">
        <v>0.92</v>
      </c>
    </row>
    <row r="133" spans="2:10" x14ac:dyDescent="0.35">
      <c r="B133" s="50">
        <v>43596</v>
      </c>
      <c r="C133" s="11">
        <v>398563</v>
      </c>
      <c r="D133" s="7">
        <v>0.17</v>
      </c>
      <c r="E133" s="11">
        <v>39</v>
      </c>
      <c r="F133" s="11">
        <v>17</v>
      </c>
      <c r="G133" s="11">
        <v>28</v>
      </c>
      <c r="H133" s="11">
        <v>367</v>
      </c>
      <c r="I133" s="11">
        <v>33</v>
      </c>
      <c r="J133" s="51">
        <v>0.91</v>
      </c>
    </row>
    <row r="134" spans="2:10" x14ac:dyDescent="0.35">
      <c r="B134" s="50">
        <v>43597</v>
      </c>
      <c r="C134" s="11">
        <v>398790</v>
      </c>
      <c r="D134" s="7">
        <v>0.17</v>
      </c>
      <c r="E134" s="11">
        <v>34</v>
      </c>
      <c r="F134" s="11">
        <v>22</v>
      </c>
      <c r="G134" s="11">
        <v>27</v>
      </c>
      <c r="H134" s="11">
        <v>350</v>
      </c>
      <c r="I134" s="11">
        <v>30</v>
      </c>
      <c r="J134" s="51">
        <v>0.94</v>
      </c>
    </row>
    <row r="135" spans="2:10" x14ac:dyDescent="0.35">
      <c r="B135" s="50">
        <v>43598</v>
      </c>
      <c r="C135" s="11">
        <v>385035</v>
      </c>
      <c r="D135" s="7">
        <v>0.17</v>
      </c>
      <c r="E135" s="11">
        <v>37</v>
      </c>
      <c r="F135" s="11">
        <v>19</v>
      </c>
      <c r="G135" s="11">
        <v>25</v>
      </c>
      <c r="H135" s="11">
        <v>395</v>
      </c>
      <c r="I135" s="11">
        <v>33</v>
      </c>
      <c r="J135" s="51">
        <v>0.93</v>
      </c>
    </row>
    <row r="136" spans="2:10" x14ac:dyDescent="0.35">
      <c r="B136" s="50">
        <v>43599</v>
      </c>
      <c r="C136" s="11">
        <v>387454</v>
      </c>
      <c r="D136" s="7">
        <v>0.17</v>
      </c>
      <c r="E136" s="11">
        <v>35</v>
      </c>
      <c r="F136" s="11">
        <v>20</v>
      </c>
      <c r="G136" s="11">
        <v>27</v>
      </c>
      <c r="H136" s="11">
        <v>389</v>
      </c>
      <c r="I136" s="11">
        <v>35</v>
      </c>
      <c r="J136" s="51">
        <v>0.91</v>
      </c>
    </row>
    <row r="137" spans="2:10" x14ac:dyDescent="0.35">
      <c r="B137" s="50">
        <v>43600</v>
      </c>
      <c r="C137" s="11">
        <v>381343</v>
      </c>
      <c r="D137" s="7">
        <v>0.17</v>
      </c>
      <c r="E137" s="11">
        <v>37</v>
      </c>
      <c r="F137" s="11">
        <v>20</v>
      </c>
      <c r="G137" s="11">
        <v>29</v>
      </c>
      <c r="H137" s="11">
        <v>399</v>
      </c>
      <c r="I137" s="11">
        <v>36</v>
      </c>
      <c r="J137" s="51">
        <v>0.95</v>
      </c>
    </row>
    <row r="138" spans="2:10" x14ac:dyDescent="0.35">
      <c r="B138" s="50">
        <v>43601</v>
      </c>
      <c r="C138" s="11">
        <v>382648</v>
      </c>
      <c r="D138" s="7">
        <v>0.17</v>
      </c>
      <c r="E138" s="11">
        <v>37</v>
      </c>
      <c r="F138" s="11">
        <v>22</v>
      </c>
      <c r="G138" s="11">
        <v>26</v>
      </c>
      <c r="H138" s="11">
        <v>390</v>
      </c>
      <c r="I138" s="11">
        <v>39</v>
      </c>
      <c r="J138" s="51">
        <v>0.93</v>
      </c>
    </row>
    <row r="139" spans="2:10" x14ac:dyDescent="0.35">
      <c r="B139" s="50">
        <v>43602</v>
      </c>
      <c r="C139" s="11">
        <v>391140</v>
      </c>
      <c r="D139" s="7">
        <v>0.18</v>
      </c>
      <c r="E139" s="11">
        <v>32</v>
      </c>
      <c r="F139" s="11">
        <v>17</v>
      </c>
      <c r="G139" s="11">
        <v>25</v>
      </c>
      <c r="H139" s="11">
        <v>378</v>
      </c>
      <c r="I139" s="11">
        <v>35</v>
      </c>
      <c r="J139" s="51">
        <v>0.91</v>
      </c>
    </row>
    <row r="140" spans="2:10" x14ac:dyDescent="0.35">
      <c r="B140" s="50">
        <v>43603</v>
      </c>
      <c r="C140" s="11">
        <v>389840</v>
      </c>
      <c r="D140" s="7">
        <v>0.17</v>
      </c>
      <c r="E140" s="11">
        <v>35</v>
      </c>
      <c r="F140" s="11">
        <v>22</v>
      </c>
      <c r="G140" s="11">
        <v>26</v>
      </c>
      <c r="H140" s="11">
        <v>377</v>
      </c>
      <c r="I140" s="11">
        <v>35</v>
      </c>
      <c r="J140" s="51">
        <v>0.93</v>
      </c>
    </row>
    <row r="141" spans="2:10" x14ac:dyDescent="0.35">
      <c r="B141" s="50">
        <v>43604</v>
      </c>
      <c r="C141" s="11">
        <v>397741</v>
      </c>
      <c r="D141" s="7">
        <v>0.19</v>
      </c>
      <c r="E141" s="11">
        <v>31</v>
      </c>
      <c r="F141" s="11">
        <v>20</v>
      </c>
      <c r="G141" s="11">
        <v>25</v>
      </c>
      <c r="H141" s="11">
        <v>398</v>
      </c>
      <c r="I141" s="11">
        <v>34</v>
      </c>
      <c r="J141" s="51">
        <v>0.92</v>
      </c>
    </row>
    <row r="142" spans="2:10" x14ac:dyDescent="0.35">
      <c r="B142" s="50">
        <v>43605</v>
      </c>
      <c r="C142" s="11">
        <v>409012</v>
      </c>
      <c r="D142" s="7">
        <v>0.19</v>
      </c>
      <c r="E142" s="11">
        <v>32</v>
      </c>
      <c r="F142" s="11">
        <v>22</v>
      </c>
      <c r="G142" s="11">
        <v>25</v>
      </c>
      <c r="H142" s="11">
        <v>379</v>
      </c>
      <c r="I142" s="11">
        <v>35</v>
      </c>
      <c r="J142" s="51">
        <v>0.93</v>
      </c>
    </row>
    <row r="143" spans="2:10" x14ac:dyDescent="0.35">
      <c r="B143" s="50">
        <v>43606</v>
      </c>
      <c r="C143" s="11">
        <v>397624</v>
      </c>
      <c r="D143" s="7">
        <v>0.18</v>
      </c>
      <c r="E143" s="11">
        <v>35</v>
      </c>
      <c r="F143" s="11">
        <v>21</v>
      </c>
      <c r="G143" s="11">
        <v>25</v>
      </c>
      <c r="H143" s="11">
        <v>380</v>
      </c>
      <c r="I143" s="11">
        <v>37</v>
      </c>
      <c r="J143" s="51">
        <v>0.94</v>
      </c>
    </row>
    <row r="144" spans="2:10" x14ac:dyDescent="0.35">
      <c r="B144" s="50">
        <v>43607</v>
      </c>
      <c r="C144" s="11">
        <v>387088</v>
      </c>
      <c r="D144" s="7">
        <v>0.18</v>
      </c>
      <c r="E144" s="11">
        <v>35</v>
      </c>
      <c r="F144" s="11">
        <v>17</v>
      </c>
      <c r="G144" s="11">
        <v>25</v>
      </c>
      <c r="H144" s="11">
        <v>398</v>
      </c>
      <c r="I144" s="11">
        <v>37</v>
      </c>
      <c r="J144" s="51">
        <v>0.94</v>
      </c>
    </row>
    <row r="145" spans="2:10" x14ac:dyDescent="0.35">
      <c r="B145" s="50">
        <v>43608</v>
      </c>
      <c r="C145" s="11">
        <v>388159</v>
      </c>
      <c r="D145" s="7">
        <v>0.17</v>
      </c>
      <c r="E145" s="11">
        <v>38</v>
      </c>
      <c r="F145" s="11">
        <v>22</v>
      </c>
      <c r="G145" s="11">
        <v>26</v>
      </c>
      <c r="H145" s="11">
        <v>391</v>
      </c>
      <c r="I145" s="11">
        <v>33</v>
      </c>
      <c r="J145" s="51">
        <v>0.93</v>
      </c>
    </row>
    <row r="146" spans="2:10" x14ac:dyDescent="0.35">
      <c r="B146" s="50">
        <v>43609</v>
      </c>
      <c r="C146" s="11">
        <v>403534</v>
      </c>
      <c r="D146" s="7">
        <v>0.17</v>
      </c>
      <c r="E146" s="11">
        <v>34</v>
      </c>
      <c r="F146" s="11">
        <v>22</v>
      </c>
      <c r="G146" s="11">
        <v>26</v>
      </c>
      <c r="H146" s="11">
        <v>386</v>
      </c>
      <c r="I146" s="11">
        <v>35</v>
      </c>
      <c r="J146" s="51">
        <v>0.92</v>
      </c>
    </row>
    <row r="147" spans="2:10" x14ac:dyDescent="0.35">
      <c r="B147" s="50">
        <v>43610</v>
      </c>
      <c r="C147" s="11">
        <v>398544</v>
      </c>
      <c r="D147" s="7">
        <v>0.19</v>
      </c>
      <c r="E147" s="11">
        <v>31</v>
      </c>
      <c r="F147" s="11">
        <v>19</v>
      </c>
      <c r="G147" s="11">
        <v>30</v>
      </c>
      <c r="H147" s="11">
        <v>396</v>
      </c>
      <c r="I147" s="11">
        <v>37</v>
      </c>
      <c r="J147" s="51">
        <v>0.95</v>
      </c>
    </row>
    <row r="148" spans="2:10" x14ac:dyDescent="0.35">
      <c r="B148" s="50">
        <v>43611</v>
      </c>
      <c r="C148" s="11">
        <v>401029</v>
      </c>
      <c r="D148" s="7">
        <v>0.18</v>
      </c>
      <c r="E148" s="11">
        <v>35</v>
      </c>
      <c r="F148" s="11">
        <v>18</v>
      </c>
      <c r="G148" s="11">
        <v>30</v>
      </c>
      <c r="H148" s="11">
        <v>354</v>
      </c>
      <c r="I148" s="11">
        <v>33</v>
      </c>
      <c r="J148" s="51">
        <v>0.91</v>
      </c>
    </row>
    <row r="149" spans="2:10" x14ac:dyDescent="0.35">
      <c r="B149" s="50">
        <v>43612</v>
      </c>
      <c r="C149" s="11">
        <v>384455</v>
      </c>
      <c r="D149" s="7">
        <v>0.17</v>
      </c>
      <c r="E149" s="11">
        <v>40</v>
      </c>
      <c r="F149" s="11">
        <v>18</v>
      </c>
      <c r="G149" s="11">
        <v>29</v>
      </c>
      <c r="H149" s="11">
        <v>396</v>
      </c>
      <c r="I149" s="11">
        <v>31</v>
      </c>
      <c r="J149" s="51">
        <v>0.91</v>
      </c>
    </row>
    <row r="150" spans="2:10" x14ac:dyDescent="0.35">
      <c r="B150" s="50">
        <v>43613</v>
      </c>
      <c r="C150" s="11">
        <v>402546</v>
      </c>
      <c r="D150" s="7">
        <v>0.18</v>
      </c>
      <c r="E150" s="11">
        <v>39</v>
      </c>
      <c r="F150" s="11">
        <v>19</v>
      </c>
      <c r="G150" s="11">
        <v>25</v>
      </c>
      <c r="H150" s="11">
        <v>395</v>
      </c>
      <c r="I150" s="11">
        <v>35</v>
      </c>
      <c r="J150" s="51">
        <v>0.92</v>
      </c>
    </row>
    <row r="151" spans="2:10" x14ac:dyDescent="0.35">
      <c r="B151" s="50">
        <v>43614</v>
      </c>
      <c r="C151" s="11">
        <v>405545</v>
      </c>
      <c r="D151" s="7">
        <v>0.18</v>
      </c>
      <c r="E151" s="11">
        <v>39</v>
      </c>
      <c r="F151" s="11">
        <v>18</v>
      </c>
      <c r="G151" s="11">
        <v>28</v>
      </c>
      <c r="H151" s="11">
        <v>352</v>
      </c>
      <c r="I151" s="11">
        <v>32</v>
      </c>
      <c r="J151" s="51">
        <v>0.93</v>
      </c>
    </row>
    <row r="152" spans="2:10" x14ac:dyDescent="0.35">
      <c r="B152" s="50">
        <v>43615</v>
      </c>
      <c r="C152" s="11">
        <v>389665</v>
      </c>
      <c r="D152" s="7">
        <v>0.19</v>
      </c>
      <c r="E152" s="11">
        <v>30</v>
      </c>
      <c r="F152" s="11">
        <v>18</v>
      </c>
      <c r="G152" s="11">
        <v>27</v>
      </c>
      <c r="H152" s="11">
        <v>379</v>
      </c>
      <c r="I152" s="11">
        <v>38</v>
      </c>
      <c r="J152" s="51">
        <v>0.91</v>
      </c>
    </row>
    <row r="153" spans="2:10" x14ac:dyDescent="0.35">
      <c r="B153" s="50">
        <v>43616</v>
      </c>
      <c r="C153" s="11">
        <v>384789</v>
      </c>
      <c r="D153" s="7">
        <v>0.18</v>
      </c>
      <c r="E153" s="11">
        <v>34</v>
      </c>
      <c r="F153" s="11">
        <v>19</v>
      </c>
      <c r="G153" s="11">
        <v>30</v>
      </c>
      <c r="H153" s="11">
        <v>381</v>
      </c>
      <c r="I153" s="11">
        <v>31</v>
      </c>
      <c r="J153" s="51">
        <v>0.95</v>
      </c>
    </row>
    <row r="154" spans="2:10" x14ac:dyDescent="0.35">
      <c r="B154" s="50">
        <v>43617</v>
      </c>
      <c r="C154" s="11">
        <v>406453</v>
      </c>
      <c r="D154" s="7">
        <v>0.17</v>
      </c>
      <c r="E154" s="11">
        <v>34</v>
      </c>
      <c r="F154" s="11">
        <v>21</v>
      </c>
      <c r="G154" s="11">
        <v>26</v>
      </c>
      <c r="H154" s="11">
        <v>358</v>
      </c>
      <c r="I154" s="11">
        <v>36</v>
      </c>
      <c r="J154" s="51">
        <v>0.93</v>
      </c>
    </row>
    <row r="155" spans="2:10" x14ac:dyDescent="0.35">
      <c r="B155" s="50">
        <v>43618</v>
      </c>
      <c r="C155" s="11">
        <v>405943</v>
      </c>
      <c r="D155" s="7">
        <v>0.18</v>
      </c>
      <c r="E155" s="11">
        <v>31</v>
      </c>
      <c r="F155" s="11">
        <v>19</v>
      </c>
      <c r="G155" s="11">
        <v>29</v>
      </c>
      <c r="H155" s="11">
        <v>366</v>
      </c>
      <c r="I155" s="11">
        <v>37</v>
      </c>
      <c r="J155" s="51">
        <v>0.93</v>
      </c>
    </row>
    <row r="156" spans="2:10" x14ac:dyDescent="0.35">
      <c r="B156" s="50">
        <v>43619</v>
      </c>
      <c r="C156" s="11">
        <v>400538</v>
      </c>
      <c r="D156" s="7">
        <v>0.18</v>
      </c>
      <c r="E156" s="11">
        <v>30</v>
      </c>
      <c r="F156" s="11">
        <v>19</v>
      </c>
      <c r="G156" s="11">
        <v>29</v>
      </c>
      <c r="H156" s="11">
        <v>389</v>
      </c>
      <c r="I156" s="11">
        <v>36</v>
      </c>
      <c r="J156" s="51">
        <v>0.95</v>
      </c>
    </row>
    <row r="157" spans="2:10" x14ac:dyDescent="0.35">
      <c r="B157" s="50">
        <v>43620</v>
      </c>
      <c r="C157" s="11">
        <v>395075</v>
      </c>
      <c r="D157" s="7">
        <v>0.17</v>
      </c>
      <c r="E157" s="11">
        <v>30</v>
      </c>
      <c r="F157" s="11">
        <v>17</v>
      </c>
      <c r="G157" s="11">
        <v>25</v>
      </c>
      <c r="H157" s="11">
        <v>389</v>
      </c>
      <c r="I157" s="11">
        <v>33</v>
      </c>
      <c r="J157" s="51">
        <v>0.95</v>
      </c>
    </row>
    <row r="158" spans="2:10" x14ac:dyDescent="0.35">
      <c r="B158" s="50">
        <v>43621</v>
      </c>
      <c r="C158" s="11">
        <v>389074</v>
      </c>
      <c r="D158" s="7">
        <v>0.18</v>
      </c>
      <c r="E158" s="11">
        <v>30</v>
      </c>
      <c r="F158" s="11">
        <v>21</v>
      </c>
      <c r="G158" s="11">
        <v>30</v>
      </c>
      <c r="H158" s="11">
        <v>375</v>
      </c>
      <c r="I158" s="11">
        <v>36</v>
      </c>
      <c r="J158" s="51">
        <v>0.94</v>
      </c>
    </row>
    <row r="159" spans="2:10" x14ac:dyDescent="0.35">
      <c r="B159" s="50">
        <v>43622</v>
      </c>
      <c r="C159" s="11">
        <v>402050</v>
      </c>
      <c r="D159" s="7">
        <v>0.17</v>
      </c>
      <c r="E159" s="11">
        <v>40</v>
      </c>
      <c r="F159" s="11">
        <v>18</v>
      </c>
      <c r="G159" s="11">
        <v>30</v>
      </c>
      <c r="H159" s="11">
        <v>379</v>
      </c>
      <c r="I159" s="11">
        <v>38</v>
      </c>
      <c r="J159" s="51">
        <v>0.95</v>
      </c>
    </row>
    <row r="160" spans="2:10" x14ac:dyDescent="0.35">
      <c r="B160" s="50">
        <v>43623</v>
      </c>
      <c r="C160" s="11">
        <v>390178</v>
      </c>
      <c r="D160" s="7">
        <v>0.19</v>
      </c>
      <c r="E160" s="11">
        <v>35</v>
      </c>
      <c r="F160" s="11">
        <v>21</v>
      </c>
      <c r="G160" s="11">
        <v>25</v>
      </c>
      <c r="H160" s="11">
        <v>391</v>
      </c>
      <c r="I160" s="11">
        <v>35</v>
      </c>
      <c r="J160" s="51">
        <v>0.95</v>
      </c>
    </row>
    <row r="161" spans="2:10" x14ac:dyDescent="0.35">
      <c r="B161" s="50">
        <v>43624</v>
      </c>
      <c r="C161" s="11">
        <v>407570</v>
      </c>
      <c r="D161" s="7">
        <v>0.19</v>
      </c>
      <c r="E161" s="11">
        <v>35</v>
      </c>
      <c r="F161" s="11">
        <v>17</v>
      </c>
      <c r="G161" s="11">
        <v>29</v>
      </c>
      <c r="H161" s="11">
        <v>388</v>
      </c>
      <c r="I161" s="11">
        <v>30</v>
      </c>
      <c r="J161" s="51">
        <v>0.93</v>
      </c>
    </row>
    <row r="162" spans="2:10" x14ac:dyDescent="0.35">
      <c r="B162" s="50">
        <v>43625</v>
      </c>
      <c r="C162" s="11">
        <v>400094</v>
      </c>
      <c r="D162" s="7">
        <v>0.18</v>
      </c>
      <c r="E162" s="11">
        <v>35</v>
      </c>
      <c r="F162" s="11">
        <v>22</v>
      </c>
      <c r="G162" s="11">
        <v>26</v>
      </c>
      <c r="H162" s="11">
        <v>364</v>
      </c>
      <c r="I162" s="11">
        <v>34</v>
      </c>
      <c r="J162" s="51">
        <v>0.95</v>
      </c>
    </row>
    <row r="163" spans="2:10" x14ac:dyDescent="0.35">
      <c r="B163" s="50">
        <v>43626</v>
      </c>
      <c r="C163" s="11">
        <v>392606</v>
      </c>
      <c r="D163" s="7">
        <v>0.17</v>
      </c>
      <c r="E163" s="11">
        <v>37</v>
      </c>
      <c r="F163" s="11">
        <v>21</v>
      </c>
      <c r="G163" s="11">
        <v>30</v>
      </c>
      <c r="H163" s="11">
        <v>397</v>
      </c>
      <c r="I163" s="11">
        <v>35</v>
      </c>
      <c r="J163" s="51">
        <v>0.91</v>
      </c>
    </row>
    <row r="164" spans="2:10" x14ac:dyDescent="0.35">
      <c r="B164" s="50">
        <v>43627</v>
      </c>
      <c r="C164" s="11">
        <v>390751</v>
      </c>
      <c r="D164" s="7">
        <v>0.17</v>
      </c>
      <c r="E164" s="11">
        <v>31</v>
      </c>
      <c r="F164" s="11">
        <v>17</v>
      </c>
      <c r="G164" s="11">
        <v>26</v>
      </c>
      <c r="H164" s="11">
        <v>354</v>
      </c>
      <c r="I164" s="11">
        <v>31</v>
      </c>
      <c r="J164" s="51">
        <v>0.94</v>
      </c>
    </row>
    <row r="165" spans="2:10" x14ac:dyDescent="0.35">
      <c r="B165" s="50">
        <v>43628</v>
      </c>
      <c r="C165" s="11">
        <v>398995</v>
      </c>
      <c r="D165" s="7">
        <v>0.17</v>
      </c>
      <c r="E165" s="11">
        <v>36</v>
      </c>
      <c r="F165" s="11">
        <v>21</v>
      </c>
      <c r="G165" s="11">
        <v>30</v>
      </c>
      <c r="H165" s="11">
        <v>400</v>
      </c>
      <c r="I165" s="11">
        <v>32</v>
      </c>
      <c r="J165" s="51">
        <v>0.95</v>
      </c>
    </row>
    <row r="166" spans="2:10" x14ac:dyDescent="0.35">
      <c r="B166" s="50">
        <v>43629</v>
      </c>
      <c r="C166" s="11">
        <v>407670</v>
      </c>
      <c r="D166" s="7">
        <v>0.17</v>
      </c>
      <c r="E166" s="11">
        <v>36</v>
      </c>
      <c r="F166" s="11">
        <v>17</v>
      </c>
      <c r="G166" s="11">
        <v>30</v>
      </c>
      <c r="H166" s="11">
        <v>399</v>
      </c>
      <c r="I166" s="11">
        <v>31</v>
      </c>
      <c r="J166" s="51">
        <v>0.92</v>
      </c>
    </row>
    <row r="167" spans="2:10" x14ac:dyDescent="0.35">
      <c r="B167" s="50">
        <v>43630</v>
      </c>
      <c r="C167" s="11">
        <v>404518</v>
      </c>
      <c r="D167" s="7">
        <v>0.18</v>
      </c>
      <c r="E167" s="11">
        <v>36</v>
      </c>
      <c r="F167" s="11">
        <v>20</v>
      </c>
      <c r="G167" s="11">
        <v>30</v>
      </c>
      <c r="H167" s="11">
        <v>393</v>
      </c>
      <c r="I167" s="11">
        <v>35</v>
      </c>
      <c r="J167" s="51">
        <v>0.94</v>
      </c>
    </row>
    <row r="168" spans="2:10" x14ac:dyDescent="0.35">
      <c r="B168" s="50">
        <v>43631</v>
      </c>
      <c r="C168" s="11">
        <v>407641</v>
      </c>
      <c r="D168" s="7">
        <v>0.17</v>
      </c>
      <c r="E168" s="11">
        <v>38</v>
      </c>
      <c r="F168" s="11">
        <v>22</v>
      </c>
      <c r="G168" s="11">
        <v>27</v>
      </c>
      <c r="H168" s="11">
        <v>357</v>
      </c>
      <c r="I168" s="11">
        <v>30</v>
      </c>
      <c r="J168" s="51">
        <v>0.91</v>
      </c>
    </row>
    <row r="169" spans="2:10" x14ac:dyDescent="0.35">
      <c r="B169" s="50">
        <v>43632</v>
      </c>
      <c r="C169" s="11">
        <v>386588</v>
      </c>
      <c r="D169" s="7">
        <v>0.19</v>
      </c>
      <c r="E169" s="11">
        <v>31</v>
      </c>
      <c r="F169" s="11">
        <v>21</v>
      </c>
      <c r="G169" s="11">
        <v>27</v>
      </c>
      <c r="H169" s="11">
        <v>385</v>
      </c>
      <c r="I169" s="11">
        <v>34</v>
      </c>
      <c r="J169" s="51">
        <v>0.93</v>
      </c>
    </row>
    <row r="170" spans="2:10" x14ac:dyDescent="0.35">
      <c r="B170" s="50">
        <v>43633</v>
      </c>
      <c r="C170" s="11">
        <v>388917</v>
      </c>
      <c r="D170" s="7">
        <v>0.17</v>
      </c>
      <c r="E170" s="11">
        <v>30</v>
      </c>
      <c r="F170" s="11">
        <v>18</v>
      </c>
      <c r="G170" s="11">
        <v>26</v>
      </c>
      <c r="H170" s="11">
        <v>350</v>
      </c>
      <c r="I170" s="11">
        <v>32</v>
      </c>
      <c r="J170" s="51">
        <v>0.93</v>
      </c>
    </row>
    <row r="171" spans="2:10" x14ac:dyDescent="0.35">
      <c r="B171" s="50">
        <v>43634</v>
      </c>
      <c r="C171" s="11">
        <v>398356</v>
      </c>
      <c r="D171" s="7">
        <v>0.19</v>
      </c>
      <c r="E171" s="11">
        <v>40</v>
      </c>
      <c r="F171" s="11">
        <v>19</v>
      </c>
      <c r="G171" s="11">
        <v>25</v>
      </c>
      <c r="H171" s="11">
        <v>397</v>
      </c>
      <c r="I171" s="11">
        <v>40</v>
      </c>
      <c r="J171" s="51">
        <v>0.93</v>
      </c>
    </row>
    <row r="172" spans="2:10" x14ac:dyDescent="0.35">
      <c r="B172" s="50">
        <v>43635</v>
      </c>
      <c r="C172" s="11">
        <v>406848</v>
      </c>
      <c r="D172" s="7">
        <v>0.18</v>
      </c>
      <c r="E172" s="11">
        <v>32</v>
      </c>
      <c r="F172" s="11">
        <v>19</v>
      </c>
      <c r="G172" s="11">
        <v>27</v>
      </c>
      <c r="H172" s="11">
        <v>370</v>
      </c>
      <c r="I172" s="11">
        <v>39</v>
      </c>
      <c r="J172" s="51">
        <v>0.94</v>
      </c>
    </row>
    <row r="173" spans="2:10" x14ac:dyDescent="0.35">
      <c r="B173" s="50">
        <v>43636</v>
      </c>
      <c r="C173" s="11">
        <v>381025</v>
      </c>
      <c r="D173" s="7">
        <v>0.17</v>
      </c>
      <c r="E173" s="11">
        <v>34</v>
      </c>
      <c r="F173" s="11">
        <v>19</v>
      </c>
      <c r="G173" s="11">
        <v>25</v>
      </c>
      <c r="H173" s="11">
        <v>393</v>
      </c>
      <c r="I173" s="11">
        <v>38</v>
      </c>
      <c r="J173" s="51">
        <v>0.91</v>
      </c>
    </row>
    <row r="174" spans="2:10" x14ac:dyDescent="0.35">
      <c r="B174" s="50">
        <v>43637</v>
      </c>
      <c r="C174" s="11">
        <v>382419</v>
      </c>
      <c r="D174" s="7">
        <v>0.17</v>
      </c>
      <c r="E174" s="11">
        <v>36</v>
      </c>
      <c r="F174" s="11">
        <v>17</v>
      </c>
      <c r="G174" s="11">
        <v>30</v>
      </c>
      <c r="H174" s="11">
        <v>362</v>
      </c>
      <c r="I174" s="11">
        <v>36</v>
      </c>
      <c r="J174" s="51">
        <v>0.95</v>
      </c>
    </row>
    <row r="175" spans="2:10" x14ac:dyDescent="0.35">
      <c r="B175" s="50">
        <v>43638</v>
      </c>
      <c r="C175" s="11">
        <v>389769</v>
      </c>
      <c r="D175" s="7">
        <v>0.17</v>
      </c>
      <c r="E175" s="11">
        <v>36</v>
      </c>
      <c r="F175" s="11">
        <v>21</v>
      </c>
      <c r="G175" s="11">
        <v>26</v>
      </c>
      <c r="H175" s="11">
        <v>366</v>
      </c>
      <c r="I175" s="11">
        <v>36</v>
      </c>
      <c r="J175" s="51">
        <v>0.93</v>
      </c>
    </row>
    <row r="176" spans="2:10" x14ac:dyDescent="0.35">
      <c r="B176" s="50">
        <v>43639</v>
      </c>
      <c r="C176" s="11">
        <v>382119</v>
      </c>
      <c r="D176" s="7">
        <v>0.18</v>
      </c>
      <c r="E176" s="11">
        <v>33</v>
      </c>
      <c r="F176" s="11">
        <v>21</v>
      </c>
      <c r="G176" s="11">
        <v>27</v>
      </c>
      <c r="H176" s="11">
        <v>393</v>
      </c>
      <c r="I176" s="11">
        <v>40</v>
      </c>
      <c r="J176" s="51">
        <v>0.91</v>
      </c>
    </row>
    <row r="177" spans="2:10" x14ac:dyDescent="0.35">
      <c r="B177" s="50">
        <v>43640</v>
      </c>
      <c r="C177" s="11">
        <v>382070</v>
      </c>
      <c r="D177" s="7">
        <v>0.19</v>
      </c>
      <c r="E177" s="11">
        <v>32</v>
      </c>
      <c r="F177" s="11">
        <v>22</v>
      </c>
      <c r="G177" s="11">
        <v>30</v>
      </c>
      <c r="H177" s="11">
        <v>391</v>
      </c>
      <c r="I177" s="11">
        <v>31</v>
      </c>
      <c r="J177" s="51">
        <v>0.93</v>
      </c>
    </row>
    <row r="178" spans="2:10" x14ac:dyDescent="0.35">
      <c r="B178" s="50">
        <v>43641</v>
      </c>
      <c r="C178" s="11">
        <v>399302</v>
      </c>
      <c r="D178" s="7">
        <v>0.17</v>
      </c>
      <c r="E178" s="11">
        <v>33</v>
      </c>
      <c r="F178" s="11">
        <v>21</v>
      </c>
      <c r="G178" s="11">
        <v>28</v>
      </c>
      <c r="H178" s="11">
        <v>359</v>
      </c>
      <c r="I178" s="11">
        <v>34</v>
      </c>
      <c r="J178" s="51">
        <v>0.95</v>
      </c>
    </row>
    <row r="179" spans="2:10" x14ac:dyDescent="0.35">
      <c r="B179" s="50">
        <v>43642</v>
      </c>
      <c r="C179" s="11">
        <v>390068</v>
      </c>
      <c r="D179" s="7">
        <v>0.18</v>
      </c>
      <c r="E179" s="11">
        <v>38</v>
      </c>
      <c r="F179" s="11">
        <v>22</v>
      </c>
      <c r="G179" s="11">
        <v>30</v>
      </c>
      <c r="H179" s="11">
        <v>365</v>
      </c>
      <c r="I179" s="11">
        <v>31</v>
      </c>
      <c r="J179" s="51">
        <v>0.92</v>
      </c>
    </row>
    <row r="180" spans="2:10" x14ac:dyDescent="0.35">
      <c r="B180" s="50">
        <v>43643</v>
      </c>
      <c r="C180" s="11">
        <v>399922</v>
      </c>
      <c r="D180" s="7">
        <v>0.19</v>
      </c>
      <c r="E180" s="11">
        <v>31</v>
      </c>
      <c r="F180" s="11">
        <v>17</v>
      </c>
      <c r="G180" s="11">
        <v>30</v>
      </c>
      <c r="H180" s="11">
        <v>355</v>
      </c>
      <c r="I180" s="11">
        <v>35</v>
      </c>
      <c r="J180" s="51">
        <v>0.91</v>
      </c>
    </row>
    <row r="181" spans="2:10" x14ac:dyDescent="0.35">
      <c r="B181" s="50">
        <v>43644</v>
      </c>
      <c r="C181" s="11">
        <v>401728</v>
      </c>
      <c r="D181" s="7">
        <v>0.17</v>
      </c>
      <c r="E181" s="11">
        <v>31</v>
      </c>
      <c r="F181" s="11">
        <v>18</v>
      </c>
      <c r="G181" s="11">
        <v>25</v>
      </c>
      <c r="H181" s="11">
        <v>400</v>
      </c>
      <c r="I181" s="11">
        <v>37</v>
      </c>
      <c r="J181" s="51">
        <v>0.92</v>
      </c>
    </row>
    <row r="182" spans="2:10" x14ac:dyDescent="0.35">
      <c r="B182" s="50">
        <v>43645</v>
      </c>
      <c r="C182" s="11">
        <v>397499</v>
      </c>
      <c r="D182" s="7">
        <v>0.18</v>
      </c>
      <c r="E182" s="11">
        <v>38</v>
      </c>
      <c r="F182" s="11">
        <v>22</v>
      </c>
      <c r="G182" s="11">
        <v>29</v>
      </c>
      <c r="H182" s="11">
        <v>374</v>
      </c>
      <c r="I182" s="11">
        <v>35</v>
      </c>
      <c r="J182" s="51">
        <v>0.92</v>
      </c>
    </row>
    <row r="183" spans="2:10" x14ac:dyDescent="0.35">
      <c r="B183" s="50">
        <v>43646</v>
      </c>
      <c r="C183" s="11">
        <v>389825</v>
      </c>
      <c r="D183" s="7">
        <v>0.19</v>
      </c>
      <c r="E183" s="11">
        <v>36</v>
      </c>
      <c r="F183" s="11">
        <v>22</v>
      </c>
      <c r="G183" s="11">
        <v>29</v>
      </c>
      <c r="H183" s="11">
        <v>376</v>
      </c>
      <c r="I183" s="11">
        <v>38</v>
      </c>
      <c r="J183" s="51">
        <v>0.91</v>
      </c>
    </row>
    <row r="184" spans="2:10" x14ac:dyDescent="0.35">
      <c r="B184" s="50">
        <v>43647</v>
      </c>
      <c r="C184" s="11">
        <v>409263</v>
      </c>
      <c r="D184" s="7">
        <v>0.17</v>
      </c>
      <c r="E184" s="11">
        <v>31</v>
      </c>
      <c r="F184" s="11">
        <v>20</v>
      </c>
      <c r="G184" s="11">
        <v>26</v>
      </c>
      <c r="H184" s="11">
        <v>386</v>
      </c>
      <c r="I184" s="11">
        <v>36</v>
      </c>
      <c r="J184" s="51">
        <v>0.93</v>
      </c>
    </row>
    <row r="185" spans="2:10" x14ac:dyDescent="0.35">
      <c r="B185" s="50">
        <v>43648</v>
      </c>
      <c r="C185" s="11">
        <v>404436</v>
      </c>
      <c r="D185" s="7">
        <v>0.17</v>
      </c>
      <c r="E185" s="11">
        <v>34</v>
      </c>
      <c r="F185" s="11">
        <v>19</v>
      </c>
      <c r="G185" s="11">
        <v>25</v>
      </c>
      <c r="H185" s="11">
        <v>376</v>
      </c>
      <c r="I185" s="11">
        <v>38</v>
      </c>
      <c r="J185" s="51">
        <v>0.94</v>
      </c>
    </row>
    <row r="186" spans="2:10" x14ac:dyDescent="0.35">
      <c r="B186" s="50">
        <v>43649</v>
      </c>
      <c r="C186" s="11">
        <v>390781</v>
      </c>
      <c r="D186" s="7">
        <v>0.17</v>
      </c>
      <c r="E186" s="11">
        <v>39</v>
      </c>
      <c r="F186" s="11">
        <v>20</v>
      </c>
      <c r="G186" s="11">
        <v>30</v>
      </c>
      <c r="H186" s="11">
        <v>385</v>
      </c>
      <c r="I186" s="11">
        <v>35</v>
      </c>
      <c r="J186" s="51">
        <v>0.94</v>
      </c>
    </row>
    <row r="187" spans="2:10" x14ac:dyDescent="0.35">
      <c r="B187" s="50">
        <v>43650</v>
      </c>
      <c r="C187" s="11">
        <v>400441</v>
      </c>
      <c r="D187" s="7">
        <v>0.18</v>
      </c>
      <c r="E187" s="11">
        <v>36</v>
      </c>
      <c r="F187" s="11">
        <v>20</v>
      </c>
      <c r="G187" s="11">
        <v>26</v>
      </c>
      <c r="H187" s="11">
        <v>382</v>
      </c>
      <c r="I187" s="11">
        <v>37</v>
      </c>
      <c r="J187" s="51">
        <v>0.91</v>
      </c>
    </row>
    <row r="188" spans="2:10" x14ac:dyDescent="0.35">
      <c r="B188" s="50">
        <v>43651</v>
      </c>
      <c r="C188" s="11">
        <v>380485</v>
      </c>
      <c r="D188" s="7">
        <v>0.19</v>
      </c>
      <c r="E188" s="11">
        <v>40</v>
      </c>
      <c r="F188" s="11">
        <v>19</v>
      </c>
      <c r="G188" s="11">
        <v>27</v>
      </c>
      <c r="H188" s="11">
        <v>380</v>
      </c>
      <c r="I188" s="11">
        <v>34</v>
      </c>
      <c r="J188" s="51">
        <v>0.92</v>
      </c>
    </row>
    <row r="189" spans="2:10" x14ac:dyDescent="0.35">
      <c r="B189" s="50">
        <v>43652</v>
      </c>
      <c r="C189" s="11">
        <v>385998</v>
      </c>
      <c r="D189" s="7">
        <v>0.18</v>
      </c>
      <c r="E189" s="11">
        <v>35</v>
      </c>
      <c r="F189" s="11">
        <v>22</v>
      </c>
      <c r="G189" s="11">
        <v>26</v>
      </c>
      <c r="H189" s="11">
        <v>373</v>
      </c>
      <c r="I189" s="11">
        <v>39</v>
      </c>
      <c r="J189" s="51">
        <v>0.94</v>
      </c>
    </row>
    <row r="190" spans="2:10" x14ac:dyDescent="0.35">
      <c r="B190" s="50">
        <v>43653</v>
      </c>
      <c r="C190" s="11">
        <v>402638</v>
      </c>
      <c r="D190" s="7">
        <v>0.18</v>
      </c>
      <c r="E190" s="11">
        <v>32</v>
      </c>
      <c r="F190" s="11">
        <v>21</v>
      </c>
      <c r="G190" s="11">
        <v>28</v>
      </c>
      <c r="H190" s="11">
        <v>352</v>
      </c>
      <c r="I190" s="11">
        <v>32</v>
      </c>
      <c r="J190" s="51">
        <v>0.94</v>
      </c>
    </row>
    <row r="191" spans="2:10" x14ac:dyDescent="0.35">
      <c r="B191" s="50">
        <v>43654</v>
      </c>
      <c r="C191" s="11">
        <v>389876</v>
      </c>
      <c r="D191" s="7">
        <v>0.18</v>
      </c>
      <c r="E191" s="11">
        <v>40</v>
      </c>
      <c r="F191" s="11">
        <v>19</v>
      </c>
      <c r="G191" s="11">
        <v>28</v>
      </c>
      <c r="H191" s="11">
        <v>388</v>
      </c>
      <c r="I191" s="11">
        <v>34</v>
      </c>
      <c r="J191" s="51">
        <v>0.92</v>
      </c>
    </row>
    <row r="192" spans="2:10" x14ac:dyDescent="0.35">
      <c r="B192" s="50">
        <v>43655</v>
      </c>
      <c r="C192" s="11">
        <v>386858</v>
      </c>
      <c r="D192" s="7">
        <v>0.17</v>
      </c>
      <c r="E192" s="11">
        <v>39</v>
      </c>
      <c r="F192" s="11">
        <v>22</v>
      </c>
      <c r="G192" s="11">
        <v>27</v>
      </c>
      <c r="H192" s="11">
        <v>388</v>
      </c>
      <c r="I192" s="11">
        <v>32</v>
      </c>
      <c r="J192" s="51">
        <v>0.91</v>
      </c>
    </row>
    <row r="193" spans="2:10" x14ac:dyDescent="0.35">
      <c r="B193" s="50">
        <v>43656</v>
      </c>
      <c r="C193" s="11">
        <v>388864</v>
      </c>
      <c r="D193" s="7">
        <v>0.19</v>
      </c>
      <c r="E193" s="11">
        <v>40</v>
      </c>
      <c r="F193" s="11">
        <v>22</v>
      </c>
      <c r="G193" s="11">
        <v>29</v>
      </c>
      <c r="H193" s="11">
        <v>382</v>
      </c>
      <c r="I193" s="11">
        <v>35</v>
      </c>
      <c r="J193" s="51">
        <v>0.94</v>
      </c>
    </row>
    <row r="194" spans="2:10" x14ac:dyDescent="0.35">
      <c r="B194" s="50">
        <v>43657</v>
      </c>
      <c r="C194" s="11">
        <v>387491</v>
      </c>
      <c r="D194" s="7">
        <v>0.19</v>
      </c>
      <c r="E194" s="11">
        <v>32</v>
      </c>
      <c r="F194" s="11">
        <v>20</v>
      </c>
      <c r="G194" s="11">
        <v>27</v>
      </c>
      <c r="H194" s="11">
        <v>384</v>
      </c>
      <c r="I194" s="11">
        <v>38</v>
      </c>
      <c r="J194" s="51">
        <v>0.91</v>
      </c>
    </row>
    <row r="195" spans="2:10" x14ac:dyDescent="0.35">
      <c r="B195" s="50">
        <v>43658</v>
      </c>
      <c r="C195" s="11">
        <v>390416</v>
      </c>
      <c r="D195" s="7">
        <v>0.18</v>
      </c>
      <c r="E195" s="11">
        <v>37</v>
      </c>
      <c r="F195" s="11">
        <v>21</v>
      </c>
      <c r="G195" s="11">
        <v>27</v>
      </c>
      <c r="H195" s="11">
        <v>380</v>
      </c>
      <c r="I195" s="11">
        <v>33</v>
      </c>
      <c r="J195" s="51">
        <v>0.95</v>
      </c>
    </row>
    <row r="196" spans="2:10" x14ac:dyDescent="0.35">
      <c r="B196" s="50">
        <v>43659</v>
      </c>
      <c r="C196" s="11">
        <v>397033</v>
      </c>
      <c r="D196" s="7">
        <v>0.17</v>
      </c>
      <c r="E196" s="11">
        <v>34</v>
      </c>
      <c r="F196" s="11">
        <v>19</v>
      </c>
      <c r="G196" s="11">
        <v>27</v>
      </c>
      <c r="H196" s="11">
        <v>387</v>
      </c>
      <c r="I196" s="11">
        <v>34</v>
      </c>
      <c r="J196" s="51">
        <v>0.91</v>
      </c>
    </row>
    <row r="197" spans="2:10" x14ac:dyDescent="0.35">
      <c r="B197" s="50">
        <v>43660</v>
      </c>
      <c r="C197" s="11">
        <v>395422</v>
      </c>
      <c r="D197" s="7">
        <v>0.17</v>
      </c>
      <c r="E197" s="11">
        <v>38</v>
      </c>
      <c r="F197" s="11">
        <v>22</v>
      </c>
      <c r="G197" s="11">
        <v>26</v>
      </c>
      <c r="H197" s="11">
        <v>399</v>
      </c>
      <c r="I197" s="11">
        <v>35</v>
      </c>
      <c r="J197" s="51">
        <v>0.92</v>
      </c>
    </row>
    <row r="198" spans="2:10" x14ac:dyDescent="0.35">
      <c r="B198" s="50">
        <v>43661</v>
      </c>
      <c r="C198" s="11">
        <v>392725</v>
      </c>
      <c r="D198" s="7">
        <v>0.18</v>
      </c>
      <c r="E198" s="11">
        <v>39</v>
      </c>
      <c r="F198" s="11">
        <v>22</v>
      </c>
      <c r="G198" s="11">
        <v>27</v>
      </c>
      <c r="H198" s="11">
        <v>353</v>
      </c>
      <c r="I198" s="11">
        <v>32</v>
      </c>
      <c r="J198" s="51">
        <v>0.94</v>
      </c>
    </row>
    <row r="199" spans="2:10" x14ac:dyDescent="0.35">
      <c r="B199" s="50">
        <v>43662</v>
      </c>
      <c r="C199" s="11">
        <v>387617</v>
      </c>
      <c r="D199" s="7">
        <v>0.17</v>
      </c>
      <c r="E199" s="11">
        <v>38</v>
      </c>
      <c r="F199" s="11">
        <v>20</v>
      </c>
      <c r="G199" s="11">
        <v>30</v>
      </c>
      <c r="H199" s="11">
        <v>458</v>
      </c>
      <c r="I199" s="11">
        <v>40</v>
      </c>
      <c r="J199" s="51">
        <v>0.95</v>
      </c>
    </row>
    <row r="200" spans="2:10" x14ac:dyDescent="0.35">
      <c r="B200" s="50">
        <v>43663</v>
      </c>
      <c r="C200" s="11">
        <v>386795</v>
      </c>
      <c r="D200" s="7">
        <v>0.18</v>
      </c>
      <c r="E200" s="11">
        <v>30</v>
      </c>
      <c r="F200" s="11">
        <v>17</v>
      </c>
      <c r="G200" s="11">
        <v>29</v>
      </c>
      <c r="H200" s="11">
        <v>387</v>
      </c>
      <c r="I200" s="11">
        <v>36</v>
      </c>
      <c r="J200" s="51">
        <v>0.93</v>
      </c>
    </row>
    <row r="201" spans="2:10" x14ac:dyDescent="0.35">
      <c r="B201" s="50">
        <v>43664</v>
      </c>
      <c r="C201" s="11">
        <v>395874</v>
      </c>
      <c r="D201" s="7">
        <v>0.17</v>
      </c>
      <c r="E201" s="11">
        <v>36</v>
      </c>
      <c r="F201" s="11">
        <v>18</v>
      </c>
      <c r="G201" s="11">
        <v>29</v>
      </c>
      <c r="H201" s="11">
        <v>372</v>
      </c>
      <c r="I201" s="11">
        <v>37</v>
      </c>
      <c r="J201" s="51">
        <v>0.94</v>
      </c>
    </row>
    <row r="202" spans="2:10" x14ac:dyDescent="0.35">
      <c r="B202" s="50">
        <v>43665</v>
      </c>
      <c r="C202" s="11">
        <v>387761</v>
      </c>
      <c r="D202" s="7">
        <v>0.19</v>
      </c>
      <c r="E202" s="11">
        <v>32</v>
      </c>
      <c r="F202" s="11">
        <v>19</v>
      </c>
      <c r="G202" s="11">
        <v>30</v>
      </c>
      <c r="H202" s="11">
        <v>388</v>
      </c>
      <c r="I202" s="11">
        <v>40</v>
      </c>
      <c r="J202" s="51">
        <v>0.94</v>
      </c>
    </row>
    <row r="203" spans="2:10" x14ac:dyDescent="0.35">
      <c r="B203" s="50">
        <v>43666</v>
      </c>
      <c r="C203" s="11">
        <v>406137</v>
      </c>
      <c r="D203" s="7">
        <v>0.17</v>
      </c>
      <c r="E203" s="11">
        <v>34</v>
      </c>
      <c r="F203" s="11">
        <v>22</v>
      </c>
      <c r="G203" s="11">
        <v>30</v>
      </c>
      <c r="H203" s="11">
        <v>358</v>
      </c>
      <c r="I203" s="11">
        <v>37</v>
      </c>
      <c r="J203" s="51">
        <v>0.95</v>
      </c>
    </row>
    <row r="204" spans="2:10" x14ac:dyDescent="0.35">
      <c r="B204" s="50">
        <v>43667</v>
      </c>
      <c r="C204" s="11">
        <v>386278</v>
      </c>
      <c r="D204" s="7">
        <v>0.19</v>
      </c>
      <c r="E204" s="11">
        <v>35</v>
      </c>
      <c r="F204" s="11">
        <v>22</v>
      </c>
      <c r="G204" s="11">
        <v>28</v>
      </c>
      <c r="H204" s="11">
        <v>396</v>
      </c>
      <c r="I204" s="11">
        <v>34</v>
      </c>
      <c r="J204" s="51">
        <v>0.93</v>
      </c>
    </row>
    <row r="205" spans="2:10" x14ac:dyDescent="0.35">
      <c r="B205" s="50">
        <v>43668</v>
      </c>
      <c r="C205" s="11">
        <v>385427</v>
      </c>
      <c r="D205" s="7">
        <v>0.19</v>
      </c>
      <c r="E205" s="11">
        <v>33</v>
      </c>
      <c r="F205" s="11">
        <v>17</v>
      </c>
      <c r="G205" s="11">
        <v>28</v>
      </c>
      <c r="H205" s="11">
        <v>372</v>
      </c>
      <c r="I205" s="11">
        <v>32</v>
      </c>
      <c r="J205" s="51">
        <v>0.94</v>
      </c>
    </row>
    <row r="206" spans="2:10" x14ac:dyDescent="0.35">
      <c r="B206" s="50">
        <v>43669</v>
      </c>
      <c r="C206" s="11">
        <v>390237</v>
      </c>
      <c r="D206" s="7">
        <v>0.19</v>
      </c>
      <c r="E206" s="11">
        <v>32</v>
      </c>
      <c r="F206" s="11">
        <v>18</v>
      </c>
      <c r="G206" s="11">
        <v>25</v>
      </c>
      <c r="H206" s="11">
        <v>382</v>
      </c>
      <c r="I206" s="11">
        <v>35</v>
      </c>
      <c r="J206" s="51">
        <v>0.93</v>
      </c>
    </row>
    <row r="207" spans="2:10" x14ac:dyDescent="0.35">
      <c r="B207" s="50">
        <v>43670</v>
      </c>
      <c r="C207" s="11">
        <v>393045</v>
      </c>
      <c r="D207" s="7">
        <v>0.19</v>
      </c>
      <c r="E207" s="11">
        <v>39</v>
      </c>
      <c r="F207" s="11">
        <v>22</v>
      </c>
      <c r="G207" s="11">
        <v>29</v>
      </c>
      <c r="H207" s="11">
        <v>360</v>
      </c>
      <c r="I207" s="11">
        <v>31</v>
      </c>
      <c r="J207" s="51">
        <v>0.93</v>
      </c>
    </row>
    <row r="208" spans="2:10" x14ac:dyDescent="0.35">
      <c r="B208" s="50">
        <v>43671</v>
      </c>
      <c r="C208" s="11">
        <v>392465</v>
      </c>
      <c r="D208" s="7">
        <v>0.19</v>
      </c>
      <c r="E208" s="11">
        <v>31</v>
      </c>
      <c r="F208" s="11">
        <v>21</v>
      </c>
      <c r="G208" s="11">
        <v>27</v>
      </c>
      <c r="H208" s="11">
        <v>373</v>
      </c>
      <c r="I208" s="11">
        <v>37</v>
      </c>
      <c r="J208" s="51">
        <v>0.94</v>
      </c>
    </row>
    <row r="209" spans="2:10" x14ac:dyDescent="0.35">
      <c r="B209" s="50">
        <v>43672</v>
      </c>
      <c r="C209" s="11">
        <v>401514</v>
      </c>
      <c r="D209" s="7">
        <v>0.19</v>
      </c>
      <c r="E209" s="11">
        <v>32</v>
      </c>
      <c r="F209" s="11">
        <v>17</v>
      </c>
      <c r="G209" s="11">
        <v>25</v>
      </c>
      <c r="H209" s="11">
        <v>388</v>
      </c>
      <c r="I209" s="11">
        <v>39</v>
      </c>
      <c r="J209" s="51">
        <v>0.91</v>
      </c>
    </row>
    <row r="210" spans="2:10" x14ac:dyDescent="0.35">
      <c r="B210" s="50">
        <v>43673</v>
      </c>
      <c r="C210" s="11">
        <v>392433</v>
      </c>
      <c r="D210" s="7">
        <v>0.17</v>
      </c>
      <c r="E210" s="11">
        <v>38</v>
      </c>
      <c r="F210" s="11">
        <v>19</v>
      </c>
      <c r="G210" s="11">
        <v>29</v>
      </c>
      <c r="H210" s="11">
        <v>382</v>
      </c>
      <c r="I210" s="11">
        <v>32</v>
      </c>
      <c r="J210" s="51">
        <v>0.95</v>
      </c>
    </row>
    <row r="211" spans="2:10" x14ac:dyDescent="0.35">
      <c r="B211" s="50">
        <v>43674</v>
      </c>
      <c r="C211" s="11">
        <v>395692</v>
      </c>
      <c r="D211" s="7">
        <v>0.17</v>
      </c>
      <c r="E211" s="11">
        <v>40</v>
      </c>
      <c r="F211" s="11">
        <v>18</v>
      </c>
      <c r="G211" s="11">
        <v>26</v>
      </c>
      <c r="H211" s="11">
        <v>375</v>
      </c>
      <c r="I211" s="11">
        <v>31</v>
      </c>
      <c r="J211" s="51">
        <v>0.91</v>
      </c>
    </row>
    <row r="212" spans="2:10" x14ac:dyDescent="0.35">
      <c r="B212" s="50">
        <v>43675</v>
      </c>
      <c r="C212" s="11">
        <v>391474</v>
      </c>
      <c r="D212" s="7">
        <v>0.17</v>
      </c>
      <c r="E212" s="11">
        <v>35</v>
      </c>
      <c r="F212" s="11">
        <v>22</v>
      </c>
      <c r="G212" s="11">
        <v>25</v>
      </c>
      <c r="H212" s="11">
        <v>388</v>
      </c>
      <c r="I212" s="11">
        <v>38</v>
      </c>
      <c r="J212" s="51">
        <v>0.92</v>
      </c>
    </row>
    <row r="213" spans="2:10" x14ac:dyDescent="0.35">
      <c r="B213" s="50">
        <v>43676</v>
      </c>
      <c r="C213" s="11">
        <v>399345</v>
      </c>
      <c r="D213" s="7">
        <v>0.19</v>
      </c>
      <c r="E213" s="11">
        <v>34</v>
      </c>
      <c r="F213" s="11">
        <v>18</v>
      </c>
      <c r="G213" s="11">
        <v>29</v>
      </c>
      <c r="H213" s="11">
        <v>365</v>
      </c>
      <c r="I213" s="11">
        <v>39</v>
      </c>
      <c r="J213" s="51">
        <v>0.92</v>
      </c>
    </row>
    <row r="214" spans="2:10" x14ac:dyDescent="0.35">
      <c r="B214" s="50">
        <v>43677</v>
      </c>
      <c r="C214" s="11">
        <v>390149</v>
      </c>
      <c r="D214" s="7">
        <v>0.17</v>
      </c>
      <c r="E214" s="11">
        <v>33</v>
      </c>
      <c r="F214" s="11">
        <v>18</v>
      </c>
      <c r="G214" s="11">
        <v>29</v>
      </c>
      <c r="H214" s="11">
        <v>365</v>
      </c>
      <c r="I214" s="11">
        <v>39</v>
      </c>
      <c r="J214" s="51">
        <v>0.95</v>
      </c>
    </row>
    <row r="215" spans="2:10" x14ac:dyDescent="0.35">
      <c r="B215" s="50">
        <v>43678</v>
      </c>
      <c r="C215" s="11">
        <v>386768</v>
      </c>
      <c r="D215" s="7">
        <v>0.19</v>
      </c>
      <c r="E215" s="11">
        <v>32</v>
      </c>
      <c r="F215" s="11">
        <v>20</v>
      </c>
      <c r="G215" s="11">
        <v>25</v>
      </c>
      <c r="H215" s="11">
        <v>384</v>
      </c>
      <c r="I215" s="11">
        <v>37</v>
      </c>
      <c r="J215" s="51">
        <v>0.94</v>
      </c>
    </row>
    <row r="216" spans="2:10" x14ac:dyDescent="0.35">
      <c r="B216" s="50">
        <v>43679</v>
      </c>
      <c r="C216" s="11">
        <v>387112</v>
      </c>
      <c r="D216" s="7">
        <v>0.17</v>
      </c>
      <c r="E216" s="11">
        <v>37</v>
      </c>
      <c r="F216" s="11">
        <v>21</v>
      </c>
      <c r="G216" s="11">
        <v>26</v>
      </c>
      <c r="H216" s="11">
        <v>384</v>
      </c>
      <c r="I216" s="11">
        <v>37</v>
      </c>
      <c r="J216" s="51">
        <v>0.93</v>
      </c>
    </row>
    <row r="217" spans="2:10" x14ac:dyDescent="0.35">
      <c r="B217" s="50">
        <v>43680</v>
      </c>
      <c r="C217" s="11">
        <v>409781</v>
      </c>
      <c r="D217" s="7">
        <v>0.19</v>
      </c>
      <c r="E217" s="11">
        <v>30</v>
      </c>
      <c r="F217" s="11">
        <v>19</v>
      </c>
      <c r="G217" s="11">
        <v>27</v>
      </c>
      <c r="H217" s="11">
        <v>358</v>
      </c>
      <c r="I217" s="11">
        <v>31</v>
      </c>
      <c r="J217" s="51">
        <v>0.92</v>
      </c>
    </row>
    <row r="218" spans="2:10" x14ac:dyDescent="0.35">
      <c r="B218" s="50">
        <v>43681</v>
      </c>
      <c r="C218" s="11">
        <v>388262</v>
      </c>
      <c r="D218" s="7">
        <v>0.18</v>
      </c>
      <c r="E218" s="11">
        <v>35</v>
      </c>
      <c r="F218" s="11">
        <v>22</v>
      </c>
      <c r="G218" s="11">
        <v>30</v>
      </c>
      <c r="H218" s="11">
        <v>369</v>
      </c>
      <c r="I218" s="11">
        <v>39</v>
      </c>
      <c r="J218" s="51">
        <v>0.95</v>
      </c>
    </row>
    <row r="219" spans="2:10" x14ac:dyDescent="0.35">
      <c r="B219" s="50">
        <v>43682</v>
      </c>
      <c r="C219" s="11">
        <v>403716</v>
      </c>
      <c r="D219" s="7">
        <v>0.17</v>
      </c>
      <c r="E219" s="11">
        <v>39</v>
      </c>
      <c r="F219" s="11">
        <v>22</v>
      </c>
      <c r="G219" s="11">
        <v>25</v>
      </c>
      <c r="H219" s="11">
        <v>389</v>
      </c>
      <c r="I219" s="11">
        <v>36</v>
      </c>
      <c r="J219" s="51">
        <v>0.92</v>
      </c>
    </row>
    <row r="220" spans="2:10" x14ac:dyDescent="0.35">
      <c r="B220" s="50">
        <v>43683</v>
      </c>
      <c r="C220" s="11">
        <v>398247</v>
      </c>
      <c r="D220" s="7">
        <v>0.17</v>
      </c>
      <c r="E220" s="11">
        <v>31</v>
      </c>
      <c r="F220" s="11">
        <v>18</v>
      </c>
      <c r="G220" s="11">
        <v>29</v>
      </c>
      <c r="H220" s="11">
        <v>398</v>
      </c>
      <c r="I220" s="11">
        <v>32</v>
      </c>
      <c r="J220" s="51">
        <v>0.95</v>
      </c>
    </row>
    <row r="221" spans="2:10" x14ac:dyDescent="0.35">
      <c r="B221" s="50">
        <v>43684</v>
      </c>
      <c r="C221" s="11">
        <v>395396</v>
      </c>
      <c r="D221" s="7">
        <v>0.19</v>
      </c>
      <c r="E221" s="11">
        <v>34</v>
      </c>
      <c r="F221" s="11">
        <v>22</v>
      </c>
      <c r="G221" s="11">
        <v>29</v>
      </c>
      <c r="H221" s="11">
        <v>366</v>
      </c>
      <c r="I221" s="11">
        <v>37</v>
      </c>
      <c r="J221" s="51">
        <v>0.91</v>
      </c>
    </row>
    <row r="222" spans="2:10" x14ac:dyDescent="0.35">
      <c r="B222" s="50">
        <v>43685</v>
      </c>
      <c r="C222" s="11">
        <v>395163</v>
      </c>
      <c r="D222" s="7">
        <v>0.18</v>
      </c>
      <c r="E222" s="11">
        <v>32</v>
      </c>
      <c r="F222" s="11">
        <v>17</v>
      </c>
      <c r="G222" s="11">
        <v>29</v>
      </c>
      <c r="H222" s="11">
        <v>367</v>
      </c>
      <c r="I222" s="11">
        <v>37</v>
      </c>
      <c r="J222" s="51">
        <v>0.92</v>
      </c>
    </row>
    <row r="223" spans="2:10" x14ac:dyDescent="0.35">
      <c r="B223" s="50">
        <v>43686</v>
      </c>
      <c r="C223" s="11">
        <v>402090</v>
      </c>
      <c r="D223" s="7">
        <v>0.17</v>
      </c>
      <c r="E223" s="11">
        <v>32</v>
      </c>
      <c r="F223" s="11">
        <v>21</v>
      </c>
      <c r="G223" s="11">
        <v>30</v>
      </c>
      <c r="H223" s="11">
        <v>353</v>
      </c>
      <c r="I223" s="11">
        <v>34</v>
      </c>
      <c r="J223" s="51">
        <v>0.93</v>
      </c>
    </row>
    <row r="224" spans="2:10" x14ac:dyDescent="0.35">
      <c r="B224" s="50">
        <v>43687</v>
      </c>
      <c r="C224" s="11">
        <v>398762</v>
      </c>
      <c r="D224" s="7">
        <v>0.19</v>
      </c>
      <c r="E224" s="11">
        <v>30</v>
      </c>
      <c r="F224" s="11">
        <v>22</v>
      </c>
      <c r="G224" s="11">
        <v>27</v>
      </c>
      <c r="H224" s="11">
        <v>352</v>
      </c>
      <c r="I224" s="11">
        <v>30</v>
      </c>
      <c r="J224" s="51">
        <v>0.93</v>
      </c>
    </row>
    <row r="225" spans="2:10" x14ac:dyDescent="0.35">
      <c r="B225" s="50">
        <v>43688</v>
      </c>
      <c r="C225" s="11">
        <v>383675</v>
      </c>
      <c r="D225" s="7">
        <v>0.19</v>
      </c>
      <c r="E225" s="11">
        <v>34</v>
      </c>
      <c r="F225" s="11">
        <v>29</v>
      </c>
      <c r="G225" s="11">
        <v>27</v>
      </c>
      <c r="H225" s="11">
        <v>396</v>
      </c>
      <c r="I225" s="11">
        <v>31</v>
      </c>
      <c r="J225" s="51">
        <v>0.95</v>
      </c>
    </row>
    <row r="226" spans="2:10" x14ac:dyDescent="0.35">
      <c r="B226" s="50">
        <v>43689</v>
      </c>
      <c r="C226" s="11">
        <v>390603</v>
      </c>
      <c r="D226" s="7">
        <v>0.18</v>
      </c>
      <c r="E226" s="11">
        <v>36</v>
      </c>
      <c r="F226" s="11">
        <v>21</v>
      </c>
      <c r="G226" s="11">
        <v>30</v>
      </c>
      <c r="H226" s="11">
        <v>382</v>
      </c>
      <c r="I226" s="11">
        <v>37</v>
      </c>
      <c r="J226" s="51">
        <v>0.91</v>
      </c>
    </row>
    <row r="227" spans="2:10" x14ac:dyDescent="0.35">
      <c r="B227" s="50">
        <v>43690</v>
      </c>
      <c r="C227" s="11">
        <v>400629</v>
      </c>
      <c r="D227" s="7">
        <v>0.19</v>
      </c>
      <c r="E227" s="11">
        <v>30</v>
      </c>
      <c r="F227" s="11">
        <v>19</v>
      </c>
      <c r="G227" s="11">
        <v>25</v>
      </c>
      <c r="H227" s="11">
        <v>382</v>
      </c>
      <c r="I227" s="11">
        <v>32</v>
      </c>
      <c r="J227" s="51">
        <v>0.93</v>
      </c>
    </row>
    <row r="228" spans="2:10" x14ac:dyDescent="0.35">
      <c r="B228" s="50">
        <v>43691</v>
      </c>
      <c r="C228" s="11">
        <v>398528</v>
      </c>
      <c r="D228" s="7">
        <v>0.17</v>
      </c>
      <c r="E228" s="11">
        <v>32</v>
      </c>
      <c r="F228" s="11">
        <v>17</v>
      </c>
      <c r="G228" s="11">
        <v>25</v>
      </c>
      <c r="H228" s="11">
        <v>372</v>
      </c>
      <c r="I228" s="11">
        <v>40</v>
      </c>
      <c r="J228" s="51">
        <v>0.91</v>
      </c>
    </row>
    <row r="229" spans="2:10" x14ac:dyDescent="0.35">
      <c r="B229" s="50">
        <v>43692</v>
      </c>
      <c r="C229" s="11">
        <v>384154</v>
      </c>
      <c r="D229" s="7">
        <v>0.17</v>
      </c>
      <c r="E229" s="11">
        <v>36</v>
      </c>
      <c r="F229" s="11">
        <v>21</v>
      </c>
      <c r="G229" s="11">
        <v>28</v>
      </c>
      <c r="H229" s="11">
        <v>362</v>
      </c>
      <c r="I229" s="11">
        <v>30</v>
      </c>
      <c r="J229" s="51">
        <v>0.92</v>
      </c>
    </row>
    <row r="230" spans="2:10" x14ac:dyDescent="0.35">
      <c r="B230" s="50">
        <v>43693</v>
      </c>
      <c r="C230" s="11">
        <v>405920</v>
      </c>
      <c r="D230" s="7">
        <v>0.19</v>
      </c>
      <c r="E230" s="11">
        <v>35</v>
      </c>
      <c r="F230" s="11">
        <v>17</v>
      </c>
      <c r="G230" s="11">
        <v>29</v>
      </c>
      <c r="H230" s="11">
        <v>351</v>
      </c>
      <c r="I230" s="11">
        <v>40</v>
      </c>
      <c r="J230" s="51">
        <v>0.95</v>
      </c>
    </row>
    <row r="231" spans="2:10" x14ac:dyDescent="0.35">
      <c r="B231" s="50">
        <v>43694</v>
      </c>
      <c r="C231" s="11">
        <v>408856</v>
      </c>
      <c r="D231" s="7">
        <v>0.17</v>
      </c>
      <c r="E231" s="11">
        <v>35</v>
      </c>
      <c r="F231" s="11">
        <v>17</v>
      </c>
      <c r="G231" s="11">
        <v>29</v>
      </c>
      <c r="H231" s="11">
        <v>371</v>
      </c>
      <c r="I231" s="11">
        <v>39</v>
      </c>
      <c r="J231" s="51">
        <v>0.94</v>
      </c>
    </row>
    <row r="232" spans="2:10" x14ac:dyDescent="0.35">
      <c r="B232" s="50">
        <v>43695</v>
      </c>
      <c r="C232" s="11">
        <v>390612</v>
      </c>
      <c r="D232" s="7">
        <v>0.17</v>
      </c>
      <c r="E232" s="11">
        <v>38</v>
      </c>
      <c r="F232" s="11">
        <v>20</v>
      </c>
      <c r="G232" s="11">
        <v>30</v>
      </c>
      <c r="H232" s="11">
        <v>380</v>
      </c>
      <c r="I232" s="11">
        <v>40</v>
      </c>
      <c r="J232" s="51">
        <v>0.94</v>
      </c>
    </row>
    <row r="233" spans="2:10" x14ac:dyDescent="0.35">
      <c r="B233" s="50">
        <v>43696</v>
      </c>
      <c r="C233" s="11">
        <v>408028</v>
      </c>
      <c r="D233" s="7">
        <v>0.18</v>
      </c>
      <c r="E233" s="11">
        <v>35</v>
      </c>
      <c r="F233" s="11">
        <v>20</v>
      </c>
      <c r="G233" s="11">
        <v>30</v>
      </c>
      <c r="H233" s="11">
        <v>388</v>
      </c>
      <c r="I233" s="11">
        <v>32</v>
      </c>
      <c r="J233" s="51">
        <v>0.93</v>
      </c>
    </row>
    <row r="234" spans="2:10" x14ac:dyDescent="0.35">
      <c r="B234" s="50">
        <v>43697</v>
      </c>
      <c r="C234" s="11">
        <v>383876</v>
      </c>
      <c r="D234" s="7">
        <v>0.18</v>
      </c>
      <c r="E234" s="11">
        <v>35</v>
      </c>
      <c r="F234" s="11">
        <v>22</v>
      </c>
      <c r="G234" s="11">
        <v>30</v>
      </c>
      <c r="H234" s="11">
        <v>351</v>
      </c>
      <c r="I234" s="11">
        <v>38</v>
      </c>
      <c r="J234" s="51">
        <v>0.92</v>
      </c>
    </row>
    <row r="235" spans="2:10" x14ac:dyDescent="0.35">
      <c r="B235" s="50">
        <v>43698</v>
      </c>
      <c r="C235" s="11">
        <v>390911</v>
      </c>
      <c r="D235" s="7">
        <v>0.19</v>
      </c>
      <c r="E235" s="11">
        <v>36</v>
      </c>
      <c r="F235" s="11">
        <v>18</v>
      </c>
      <c r="G235" s="11">
        <v>28</v>
      </c>
      <c r="H235" s="11">
        <v>382</v>
      </c>
      <c r="I235" s="11">
        <v>32</v>
      </c>
      <c r="J235" s="51">
        <v>0.93</v>
      </c>
    </row>
    <row r="236" spans="2:10" x14ac:dyDescent="0.35">
      <c r="B236" s="50">
        <v>43699</v>
      </c>
      <c r="C236" s="11">
        <v>382072</v>
      </c>
      <c r="D236" s="7">
        <v>0.19</v>
      </c>
      <c r="E236" s="11">
        <v>36</v>
      </c>
      <c r="F236" s="11">
        <v>18</v>
      </c>
      <c r="G236" s="11">
        <v>29</v>
      </c>
      <c r="H236" s="11">
        <v>395</v>
      </c>
      <c r="I236" s="11">
        <v>37</v>
      </c>
      <c r="J236" s="51">
        <v>0.95</v>
      </c>
    </row>
    <row r="237" spans="2:10" x14ac:dyDescent="0.35">
      <c r="B237" s="50">
        <v>43700</v>
      </c>
      <c r="C237" s="11">
        <v>403634</v>
      </c>
      <c r="D237" s="7">
        <v>0.19</v>
      </c>
      <c r="E237" s="11">
        <v>39</v>
      </c>
      <c r="F237" s="11">
        <v>21</v>
      </c>
      <c r="G237" s="11">
        <v>27</v>
      </c>
      <c r="H237" s="11">
        <v>352</v>
      </c>
      <c r="I237" s="11">
        <v>34</v>
      </c>
      <c r="J237" s="51">
        <v>0.93</v>
      </c>
    </row>
    <row r="238" spans="2:10" x14ac:dyDescent="0.35">
      <c r="B238" s="50">
        <v>43701</v>
      </c>
      <c r="C238" s="11">
        <v>380313</v>
      </c>
      <c r="D238" s="7">
        <v>0.19</v>
      </c>
      <c r="E238" s="11">
        <v>36</v>
      </c>
      <c r="F238" s="11">
        <v>18</v>
      </c>
      <c r="G238" s="11">
        <v>29</v>
      </c>
      <c r="H238" s="11">
        <v>377</v>
      </c>
      <c r="I238" s="11">
        <v>31</v>
      </c>
      <c r="J238" s="51">
        <v>0.94</v>
      </c>
    </row>
    <row r="239" spans="2:10" x14ac:dyDescent="0.35">
      <c r="B239" s="50">
        <v>43702</v>
      </c>
      <c r="C239" s="11">
        <v>388418</v>
      </c>
      <c r="D239" s="7">
        <v>0.19</v>
      </c>
      <c r="E239" s="11">
        <v>31</v>
      </c>
      <c r="F239" s="11">
        <v>18</v>
      </c>
      <c r="G239" s="11">
        <v>27</v>
      </c>
      <c r="H239" s="11">
        <v>367</v>
      </c>
      <c r="I239" s="11">
        <v>33</v>
      </c>
      <c r="J239" s="51">
        <v>0.95</v>
      </c>
    </row>
    <row r="240" spans="2:10" x14ac:dyDescent="0.35">
      <c r="B240" s="50">
        <v>43703</v>
      </c>
      <c r="C240" s="11">
        <v>392670</v>
      </c>
      <c r="D240" s="7">
        <v>0.17</v>
      </c>
      <c r="E240" s="11">
        <v>32</v>
      </c>
      <c r="F240" s="11">
        <v>20</v>
      </c>
      <c r="G240" s="11">
        <v>30</v>
      </c>
      <c r="H240" s="11">
        <v>369</v>
      </c>
      <c r="I240" s="11">
        <v>30</v>
      </c>
      <c r="J240" s="51">
        <v>0.94</v>
      </c>
    </row>
    <row r="241" spans="2:10" x14ac:dyDescent="0.35">
      <c r="B241" s="50">
        <v>43704</v>
      </c>
      <c r="C241" s="11">
        <v>405258</v>
      </c>
      <c r="D241" s="7">
        <v>0.19</v>
      </c>
      <c r="E241" s="11">
        <v>39</v>
      </c>
      <c r="F241" s="11">
        <v>22</v>
      </c>
      <c r="G241" s="11">
        <v>29</v>
      </c>
      <c r="H241" s="11">
        <v>361</v>
      </c>
      <c r="I241" s="11">
        <v>37</v>
      </c>
      <c r="J241" s="51">
        <v>0.94</v>
      </c>
    </row>
    <row r="242" spans="2:10" x14ac:dyDescent="0.35">
      <c r="B242" s="50">
        <v>43705</v>
      </c>
      <c r="C242" s="11">
        <v>400562</v>
      </c>
      <c r="D242" s="7">
        <v>0.19</v>
      </c>
      <c r="E242" s="11">
        <v>31</v>
      </c>
      <c r="F242" s="11">
        <v>19</v>
      </c>
      <c r="G242" s="11">
        <v>28</v>
      </c>
      <c r="H242" s="11">
        <v>382</v>
      </c>
      <c r="I242" s="11">
        <v>40</v>
      </c>
      <c r="J242" s="51">
        <v>0.95</v>
      </c>
    </row>
    <row r="243" spans="2:10" x14ac:dyDescent="0.35">
      <c r="B243" s="50">
        <v>43706</v>
      </c>
      <c r="C243" s="11">
        <v>386473</v>
      </c>
      <c r="D243" s="7">
        <v>0.17</v>
      </c>
      <c r="E243" s="11">
        <v>35</v>
      </c>
      <c r="F243" s="11">
        <v>22</v>
      </c>
      <c r="G243" s="11">
        <v>29</v>
      </c>
      <c r="H243" s="11">
        <v>362</v>
      </c>
      <c r="I243" s="11">
        <v>31</v>
      </c>
      <c r="J243" s="51">
        <v>0.92</v>
      </c>
    </row>
    <row r="244" spans="2:10" x14ac:dyDescent="0.35">
      <c r="B244" s="50">
        <v>43707</v>
      </c>
      <c r="C244" s="11">
        <v>382326</v>
      </c>
      <c r="D244" s="7">
        <v>0.19</v>
      </c>
      <c r="E244" s="11">
        <v>30</v>
      </c>
      <c r="F244" s="11">
        <v>20</v>
      </c>
      <c r="G244" s="11">
        <v>27</v>
      </c>
      <c r="H244" s="11">
        <v>389</v>
      </c>
      <c r="I244" s="11">
        <v>33</v>
      </c>
      <c r="J244" s="51">
        <v>0.91</v>
      </c>
    </row>
    <row r="245" spans="2:10" x14ac:dyDescent="0.35">
      <c r="B245" s="50">
        <v>43708</v>
      </c>
      <c r="C245" s="11">
        <v>391845</v>
      </c>
      <c r="D245" s="7">
        <v>0.19</v>
      </c>
      <c r="E245" s="11">
        <v>38</v>
      </c>
      <c r="F245" s="11">
        <v>19</v>
      </c>
      <c r="G245" s="11">
        <v>26</v>
      </c>
      <c r="H245" s="11">
        <v>372</v>
      </c>
      <c r="I245" s="11">
        <v>31</v>
      </c>
      <c r="J245" s="51">
        <v>0.95</v>
      </c>
    </row>
    <row r="246" spans="2:10" x14ac:dyDescent="0.35">
      <c r="B246" s="50">
        <v>43709</v>
      </c>
      <c r="C246" s="11">
        <v>407821</v>
      </c>
      <c r="D246" s="7">
        <v>0.18</v>
      </c>
      <c r="E246" s="11">
        <v>35</v>
      </c>
      <c r="F246" s="11">
        <v>22</v>
      </c>
      <c r="G246" s="11">
        <v>29</v>
      </c>
      <c r="H246" s="11">
        <v>385</v>
      </c>
      <c r="I246" s="11">
        <v>31</v>
      </c>
      <c r="J246" s="51">
        <v>0.94</v>
      </c>
    </row>
    <row r="247" spans="2:10" x14ac:dyDescent="0.35">
      <c r="B247" s="50">
        <v>43710</v>
      </c>
      <c r="C247" s="11">
        <v>389944</v>
      </c>
      <c r="D247" s="7">
        <v>0.17</v>
      </c>
      <c r="E247" s="11">
        <v>31</v>
      </c>
      <c r="F247" s="11">
        <v>22</v>
      </c>
      <c r="G247" s="11">
        <v>28</v>
      </c>
      <c r="H247" s="11">
        <v>364</v>
      </c>
      <c r="I247" s="11">
        <v>32</v>
      </c>
      <c r="J247" s="51">
        <v>0.92</v>
      </c>
    </row>
    <row r="248" spans="2:10" x14ac:dyDescent="0.35">
      <c r="B248" s="50">
        <v>43711</v>
      </c>
      <c r="C248" s="11">
        <v>402082</v>
      </c>
      <c r="D248" s="7">
        <v>0.18</v>
      </c>
      <c r="E248" s="11">
        <v>38</v>
      </c>
      <c r="F248" s="11">
        <v>17</v>
      </c>
      <c r="G248" s="11">
        <v>30</v>
      </c>
      <c r="H248" s="11">
        <v>351</v>
      </c>
      <c r="I248" s="11">
        <v>32</v>
      </c>
      <c r="J248" s="51">
        <v>0.95</v>
      </c>
    </row>
    <row r="249" spans="2:10" x14ac:dyDescent="0.35">
      <c r="B249" s="50">
        <v>43712</v>
      </c>
      <c r="C249" s="11">
        <v>384229</v>
      </c>
      <c r="D249" s="7">
        <v>0.19</v>
      </c>
      <c r="E249" s="11">
        <v>39</v>
      </c>
      <c r="F249" s="11">
        <v>20</v>
      </c>
      <c r="G249" s="11">
        <v>26</v>
      </c>
      <c r="H249" s="11">
        <v>361</v>
      </c>
      <c r="I249" s="11">
        <v>34</v>
      </c>
      <c r="J249" s="51">
        <v>0.93</v>
      </c>
    </row>
    <row r="250" spans="2:10" x14ac:dyDescent="0.35">
      <c r="B250" s="50">
        <v>43713</v>
      </c>
      <c r="C250" s="11">
        <v>386978</v>
      </c>
      <c r="D250" s="7">
        <v>0.17</v>
      </c>
      <c r="E250" s="11">
        <v>32</v>
      </c>
      <c r="F250" s="11">
        <v>22</v>
      </c>
      <c r="G250" s="11">
        <v>26</v>
      </c>
      <c r="H250" s="11">
        <v>368</v>
      </c>
      <c r="I250" s="11">
        <v>31</v>
      </c>
      <c r="J250" s="51">
        <v>0.93</v>
      </c>
    </row>
    <row r="251" spans="2:10" x14ac:dyDescent="0.35">
      <c r="B251" s="50">
        <v>43714</v>
      </c>
      <c r="C251" s="11">
        <v>396745</v>
      </c>
      <c r="D251" s="7">
        <v>0.18</v>
      </c>
      <c r="E251" s="11">
        <v>33</v>
      </c>
      <c r="F251" s="11">
        <v>17</v>
      </c>
      <c r="G251" s="11">
        <v>30</v>
      </c>
      <c r="H251" s="11">
        <v>377</v>
      </c>
      <c r="I251" s="11">
        <v>34</v>
      </c>
      <c r="J251" s="51">
        <v>0.92</v>
      </c>
    </row>
    <row r="252" spans="2:10" x14ac:dyDescent="0.35">
      <c r="B252" s="50">
        <v>43715</v>
      </c>
      <c r="C252" s="11">
        <v>407003</v>
      </c>
      <c r="D252" s="7">
        <v>0.17</v>
      </c>
      <c r="E252" s="11">
        <v>34</v>
      </c>
      <c r="F252" s="11">
        <v>18</v>
      </c>
      <c r="G252" s="11">
        <v>26</v>
      </c>
      <c r="H252" s="11">
        <v>385</v>
      </c>
      <c r="I252" s="11">
        <v>37</v>
      </c>
      <c r="J252" s="51">
        <v>0.95</v>
      </c>
    </row>
    <row r="253" spans="2:10" x14ac:dyDescent="0.35">
      <c r="B253" s="50">
        <v>43716</v>
      </c>
      <c r="C253" s="11">
        <v>385901</v>
      </c>
      <c r="D253" s="7">
        <v>0.18</v>
      </c>
      <c r="E253" s="11">
        <v>35</v>
      </c>
      <c r="F253" s="11">
        <v>18</v>
      </c>
      <c r="G253" s="11">
        <v>30</v>
      </c>
      <c r="H253" s="11">
        <v>382</v>
      </c>
      <c r="I253" s="11">
        <v>34</v>
      </c>
      <c r="J253" s="51">
        <v>0.91</v>
      </c>
    </row>
    <row r="254" spans="2:10" x14ac:dyDescent="0.35">
      <c r="B254" s="50">
        <v>43717</v>
      </c>
      <c r="C254" s="11">
        <v>407716</v>
      </c>
      <c r="D254" s="7">
        <v>0.18</v>
      </c>
      <c r="E254" s="11">
        <v>35</v>
      </c>
      <c r="F254" s="11">
        <v>21</v>
      </c>
      <c r="G254" s="11">
        <v>26</v>
      </c>
      <c r="H254" s="11">
        <v>370</v>
      </c>
      <c r="I254" s="11">
        <v>38</v>
      </c>
      <c r="J254" s="51">
        <v>0.94</v>
      </c>
    </row>
    <row r="255" spans="2:10" x14ac:dyDescent="0.35">
      <c r="B255" s="50">
        <v>43718</v>
      </c>
      <c r="C255" s="11">
        <v>397777</v>
      </c>
      <c r="D255" s="7">
        <v>0.18</v>
      </c>
      <c r="E255" s="11">
        <v>35</v>
      </c>
      <c r="F255" s="11">
        <v>18</v>
      </c>
      <c r="G255" s="11">
        <v>27</v>
      </c>
      <c r="H255" s="11">
        <v>399</v>
      </c>
      <c r="I255" s="11">
        <v>37</v>
      </c>
      <c r="J255" s="51">
        <v>0.91</v>
      </c>
    </row>
    <row r="256" spans="2:10" x14ac:dyDescent="0.35">
      <c r="B256" s="50">
        <v>43719</v>
      </c>
      <c r="C256" s="11">
        <v>393437</v>
      </c>
      <c r="D256" s="7">
        <v>0.18</v>
      </c>
      <c r="E256" s="11">
        <v>40</v>
      </c>
      <c r="F256" s="11">
        <v>17</v>
      </c>
      <c r="G256" s="11">
        <v>26</v>
      </c>
      <c r="H256" s="11">
        <v>387</v>
      </c>
      <c r="I256" s="11">
        <v>31</v>
      </c>
      <c r="J256" s="51">
        <v>0.94</v>
      </c>
    </row>
    <row r="257" spans="2:10" x14ac:dyDescent="0.35">
      <c r="B257" s="50">
        <v>43720</v>
      </c>
      <c r="C257" s="11">
        <v>406634</v>
      </c>
      <c r="D257" s="7">
        <v>0.18</v>
      </c>
      <c r="E257" s="11">
        <v>34</v>
      </c>
      <c r="F257" s="11">
        <v>20</v>
      </c>
      <c r="G257" s="11">
        <v>25</v>
      </c>
      <c r="H257" s="11">
        <v>368</v>
      </c>
      <c r="I257" s="11">
        <v>36</v>
      </c>
      <c r="J257" s="51">
        <v>0.91</v>
      </c>
    </row>
    <row r="258" spans="2:10" x14ac:dyDescent="0.35">
      <c r="B258" s="50">
        <v>43721</v>
      </c>
      <c r="C258" s="11">
        <v>392550</v>
      </c>
      <c r="D258" s="7">
        <v>0.19</v>
      </c>
      <c r="E258" s="11">
        <v>30</v>
      </c>
      <c r="F258" s="11">
        <v>19</v>
      </c>
      <c r="G258" s="11">
        <v>29</v>
      </c>
      <c r="H258" s="11">
        <v>384</v>
      </c>
      <c r="I258" s="11">
        <v>32</v>
      </c>
      <c r="J258" s="51">
        <v>0.92</v>
      </c>
    </row>
    <row r="259" spans="2:10" x14ac:dyDescent="0.35">
      <c r="B259" s="50">
        <v>43722</v>
      </c>
      <c r="C259" s="11">
        <v>406604</v>
      </c>
      <c r="D259" s="7">
        <v>0.17</v>
      </c>
      <c r="E259" s="11">
        <v>64</v>
      </c>
      <c r="F259" s="11">
        <v>22</v>
      </c>
      <c r="G259" s="11">
        <v>30</v>
      </c>
      <c r="H259" s="11">
        <v>378</v>
      </c>
      <c r="I259" s="11">
        <v>35</v>
      </c>
      <c r="J259" s="51">
        <v>0.93</v>
      </c>
    </row>
    <row r="260" spans="2:10" x14ac:dyDescent="0.35">
      <c r="B260" s="50">
        <v>43723</v>
      </c>
      <c r="C260" s="11">
        <v>393532</v>
      </c>
      <c r="D260" s="7">
        <v>0.19</v>
      </c>
      <c r="E260" s="11">
        <v>31</v>
      </c>
      <c r="F260" s="11">
        <v>18</v>
      </c>
      <c r="G260" s="11">
        <v>29</v>
      </c>
      <c r="H260" s="11">
        <v>385</v>
      </c>
      <c r="I260" s="11">
        <v>38</v>
      </c>
      <c r="J260" s="51">
        <v>0.94</v>
      </c>
    </row>
    <row r="261" spans="2:10" x14ac:dyDescent="0.35">
      <c r="B261" s="50">
        <v>43724</v>
      </c>
      <c r="C261" s="11">
        <v>398745</v>
      </c>
      <c r="D261" s="7">
        <v>0.19</v>
      </c>
      <c r="E261" s="11">
        <v>33</v>
      </c>
      <c r="F261" s="11">
        <v>21</v>
      </c>
      <c r="G261" s="11">
        <v>25</v>
      </c>
      <c r="H261" s="11">
        <v>367</v>
      </c>
      <c r="I261" s="11">
        <v>32</v>
      </c>
      <c r="J261" s="51">
        <v>0.95</v>
      </c>
    </row>
    <row r="262" spans="2:10" x14ac:dyDescent="0.35">
      <c r="B262" s="50">
        <v>43725</v>
      </c>
      <c r="C262" s="11">
        <v>388146</v>
      </c>
      <c r="D262" s="7">
        <v>0.17</v>
      </c>
      <c r="E262" s="11">
        <v>32</v>
      </c>
      <c r="F262" s="11">
        <v>18</v>
      </c>
      <c r="G262" s="11">
        <v>29</v>
      </c>
      <c r="H262" s="11">
        <v>382</v>
      </c>
      <c r="I262" s="11">
        <v>30</v>
      </c>
      <c r="J262" s="51">
        <v>0.94</v>
      </c>
    </row>
    <row r="263" spans="2:10" x14ac:dyDescent="0.35">
      <c r="B263" s="50">
        <v>43726</v>
      </c>
      <c r="C263" s="11">
        <v>406545</v>
      </c>
      <c r="D263" s="7">
        <v>0.18</v>
      </c>
      <c r="E263" s="11">
        <v>32</v>
      </c>
      <c r="F263" s="11">
        <v>20</v>
      </c>
      <c r="G263" s="11">
        <v>28</v>
      </c>
      <c r="H263" s="11">
        <v>377</v>
      </c>
      <c r="I263" s="11">
        <v>35</v>
      </c>
      <c r="J263" s="51">
        <v>0.93</v>
      </c>
    </row>
    <row r="264" spans="2:10" x14ac:dyDescent="0.35">
      <c r="B264" s="50">
        <v>43727</v>
      </c>
      <c r="C264" s="11">
        <v>406600</v>
      </c>
      <c r="D264" s="7">
        <v>0.19</v>
      </c>
      <c r="E264" s="11">
        <v>33</v>
      </c>
      <c r="F264" s="11">
        <v>21</v>
      </c>
      <c r="G264" s="11">
        <v>30</v>
      </c>
      <c r="H264" s="11">
        <v>351</v>
      </c>
      <c r="I264" s="11">
        <v>34</v>
      </c>
      <c r="J264" s="51">
        <v>0.95</v>
      </c>
    </row>
    <row r="265" spans="2:10" x14ac:dyDescent="0.35">
      <c r="B265" s="50">
        <v>43728</v>
      </c>
      <c r="C265" s="11">
        <v>407858</v>
      </c>
      <c r="D265" s="7">
        <v>0.19</v>
      </c>
      <c r="E265" s="11">
        <v>39</v>
      </c>
      <c r="F265" s="11">
        <v>21</v>
      </c>
      <c r="G265" s="11">
        <v>27</v>
      </c>
      <c r="H265" s="11">
        <v>383</v>
      </c>
      <c r="I265" s="11">
        <v>35</v>
      </c>
      <c r="J265" s="51">
        <v>0.93</v>
      </c>
    </row>
    <row r="266" spans="2:10" x14ac:dyDescent="0.35">
      <c r="B266" s="50">
        <v>43729</v>
      </c>
      <c r="C266" s="11">
        <v>388449</v>
      </c>
      <c r="D266" s="7">
        <v>0.17</v>
      </c>
      <c r="E266" s="11">
        <v>37</v>
      </c>
      <c r="F266" s="11">
        <v>20</v>
      </c>
      <c r="G266" s="11">
        <v>25</v>
      </c>
      <c r="H266" s="11">
        <v>372</v>
      </c>
      <c r="I266" s="11">
        <v>31</v>
      </c>
      <c r="J266" s="51">
        <v>0.91</v>
      </c>
    </row>
    <row r="267" spans="2:10" x14ac:dyDescent="0.35">
      <c r="B267" s="50">
        <v>43730</v>
      </c>
      <c r="C267" s="11">
        <v>401959</v>
      </c>
      <c r="D267" s="7">
        <v>0.19</v>
      </c>
      <c r="E267" s="11">
        <v>31</v>
      </c>
      <c r="F267" s="11">
        <v>20</v>
      </c>
      <c r="G267" s="11">
        <v>25</v>
      </c>
      <c r="H267" s="11">
        <v>366</v>
      </c>
      <c r="I267" s="11">
        <v>31</v>
      </c>
      <c r="J267" s="51">
        <v>0.95</v>
      </c>
    </row>
    <row r="268" spans="2:10" x14ac:dyDescent="0.35">
      <c r="B268" s="50">
        <v>43731</v>
      </c>
      <c r="C268" s="11">
        <v>405567</v>
      </c>
      <c r="D268" s="7">
        <v>0.19</v>
      </c>
      <c r="E268" s="11">
        <v>35</v>
      </c>
      <c r="F268" s="11">
        <v>22</v>
      </c>
      <c r="G268" s="11">
        <v>27</v>
      </c>
      <c r="H268" s="11">
        <v>359</v>
      </c>
      <c r="I268" s="11">
        <v>31</v>
      </c>
      <c r="J268" s="51">
        <v>0.91</v>
      </c>
    </row>
    <row r="269" spans="2:10" x14ac:dyDescent="0.35">
      <c r="B269" s="50">
        <v>43732</v>
      </c>
      <c r="C269" s="11">
        <v>388298</v>
      </c>
      <c r="D269" s="7">
        <v>0.19</v>
      </c>
      <c r="E269" s="11">
        <v>38</v>
      </c>
      <c r="F269" s="11">
        <v>17</v>
      </c>
      <c r="G269" s="11">
        <v>30</v>
      </c>
      <c r="H269" s="11">
        <v>398</v>
      </c>
      <c r="I269" s="11">
        <v>35</v>
      </c>
      <c r="J269" s="51">
        <v>0.95</v>
      </c>
    </row>
    <row r="270" spans="2:10" x14ac:dyDescent="0.35">
      <c r="B270" s="50">
        <v>43733</v>
      </c>
      <c r="C270" s="11">
        <v>391681</v>
      </c>
      <c r="D270" s="7">
        <v>0.17</v>
      </c>
      <c r="E270" s="11">
        <v>32</v>
      </c>
      <c r="F270" s="11">
        <v>21</v>
      </c>
      <c r="G270" s="11">
        <v>28</v>
      </c>
      <c r="H270" s="11">
        <v>388</v>
      </c>
      <c r="I270" s="11">
        <v>37</v>
      </c>
      <c r="J270" s="51">
        <v>0.91</v>
      </c>
    </row>
    <row r="271" spans="2:10" x14ac:dyDescent="0.35">
      <c r="B271" s="50">
        <v>43734</v>
      </c>
      <c r="C271" s="11">
        <v>400929</v>
      </c>
      <c r="D271" s="7">
        <v>0.19</v>
      </c>
      <c r="E271" s="11">
        <v>30</v>
      </c>
      <c r="F271" s="11">
        <v>18</v>
      </c>
      <c r="G271" s="11">
        <v>28</v>
      </c>
      <c r="H271" s="11">
        <v>394</v>
      </c>
      <c r="I271" s="11">
        <v>35</v>
      </c>
      <c r="J271" s="51">
        <v>0.91</v>
      </c>
    </row>
    <row r="272" spans="2:10" x14ac:dyDescent="0.35">
      <c r="B272" s="50">
        <v>43735</v>
      </c>
      <c r="C272" s="11">
        <v>400010</v>
      </c>
      <c r="D272" s="7">
        <v>0.19</v>
      </c>
      <c r="E272" s="11">
        <v>37</v>
      </c>
      <c r="F272" s="11">
        <v>21</v>
      </c>
      <c r="G272" s="11">
        <v>29</v>
      </c>
      <c r="H272" s="11">
        <v>393</v>
      </c>
      <c r="I272" s="11">
        <v>38</v>
      </c>
      <c r="J272" s="51">
        <v>0.92</v>
      </c>
    </row>
    <row r="273" spans="2:10" x14ac:dyDescent="0.35">
      <c r="B273" s="50">
        <v>43736</v>
      </c>
      <c r="C273" s="11">
        <v>406277</v>
      </c>
      <c r="D273" s="7">
        <v>0.19</v>
      </c>
      <c r="E273" s="11">
        <v>38</v>
      </c>
      <c r="F273" s="11">
        <v>17</v>
      </c>
      <c r="G273" s="11">
        <v>30</v>
      </c>
      <c r="H273" s="11">
        <v>397</v>
      </c>
      <c r="I273" s="11">
        <v>36</v>
      </c>
      <c r="J273" s="51">
        <v>0.94</v>
      </c>
    </row>
    <row r="274" spans="2:10" x14ac:dyDescent="0.35">
      <c r="B274" s="50">
        <v>43737</v>
      </c>
      <c r="C274" s="11">
        <v>400829</v>
      </c>
      <c r="D274" s="7">
        <v>0.18</v>
      </c>
      <c r="E274" s="11">
        <v>30</v>
      </c>
      <c r="F274" s="11">
        <v>22</v>
      </c>
      <c r="G274" s="11">
        <v>28</v>
      </c>
      <c r="H274" s="11">
        <v>360</v>
      </c>
      <c r="I274" s="11">
        <v>39</v>
      </c>
      <c r="J274" s="51">
        <v>0.91</v>
      </c>
    </row>
    <row r="275" spans="2:10" x14ac:dyDescent="0.35">
      <c r="B275" s="50">
        <v>43738</v>
      </c>
      <c r="C275" s="11">
        <v>392169</v>
      </c>
      <c r="D275" s="7">
        <v>0.18</v>
      </c>
      <c r="E275" s="11">
        <v>32</v>
      </c>
      <c r="F275" s="11">
        <v>18</v>
      </c>
      <c r="G275" s="11">
        <v>28</v>
      </c>
      <c r="H275" s="11">
        <v>359</v>
      </c>
      <c r="I275" s="11">
        <v>34</v>
      </c>
      <c r="J275" s="51">
        <v>0.91</v>
      </c>
    </row>
    <row r="276" spans="2:10" x14ac:dyDescent="0.35">
      <c r="B276" s="50">
        <v>43739</v>
      </c>
      <c r="C276" s="11">
        <v>383376</v>
      </c>
      <c r="D276" s="7">
        <v>0.17</v>
      </c>
      <c r="E276" s="11">
        <v>30</v>
      </c>
      <c r="F276" s="11">
        <v>21</v>
      </c>
      <c r="G276" s="11">
        <v>25</v>
      </c>
      <c r="H276" s="11">
        <v>394</v>
      </c>
      <c r="I276" s="11">
        <v>35</v>
      </c>
      <c r="J276" s="51">
        <v>0.92</v>
      </c>
    </row>
    <row r="277" spans="2:10" x14ac:dyDescent="0.35">
      <c r="B277" s="50">
        <v>43740</v>
      </c>
      <c r="C277" s="11">
        <v>384903</v>
      </c>
      <c r="D277" s="7">
        <v>0.19</v>
      </c>
      <c r="E277" s="11">
        <v>34</v>
      </c>
      <c r="F277" s="11">
        <v>19</v>
      </c>
      <c r="G277" s="11">
        <v>26</v>
      </c>
      <c r="H277" s="11">
        <v>380</v>
      </c>
      <c r="I277" s="11">
        <v>30</v>
      </c>
      <c r="J277" s="51">
        <v>0.94</v>
      </c>
    </row>
    <row r="278" spans="2:10" x14ac:dyDescent="0.35">
      <c r="B278" s="50">
        <v>43741</v>
      </c>
      <c r="C278" s="11">
        <v>381179</v>
      </c>
      <c r="D278" s="7">
        <v>0.17</v>
      </c>
      <c r="E278" s="11">
        <v>37</v>
      </c>
      <c r="F278" s="11">
        <v>18</v>
      </c>
      <c r="G278" s="11">
        <v>28</v>
      </c>
      <c r="H278" s="11">
        <v>387</v>
      </c>
      <c r="I278" s="11">
        <v>33</v>
      </c>
      <c r="J278" s="51">
        <v>0.93</v>
      </c>
    </row>
    <row r="279" spans="2:10" x14ac:dyDescent="0.35">
      <c r="B279" s="50">
        <v>43742</v>
      </c>
      <c r="C279" s="11">
        <v>389368</v>
      </c>
      <c r="D279" s="7">
        <v>0.19</v>
      </c>
      <c r="E279" s="11">
        <v>34</v>
      </c>
      <c r="F279" s="11">
        <v>22</v>
      </c>
      <c r="G279" s="11">
        <v>29</v>
      </c>
      <c r="H279" s="11">
        <v>357</v>
      </c>
      <c r="I279" s="11">
        <v>40</v>
      </c>
      <c r="J279" s="51">
        <v>0.94</v>
      </c>
    </row>
    <row r="280" spans="2:10" x14ac:dyDescent="0.35">
      <c r="B280" s="50">
        <v>43743</v>
      </c>
      <c r="C280" s="11">
        <v>409180</v>
      </c>
      <c r="D280" s="7">
        <v>0.19</v>
      </c>
      <c r="E280" s="11">
        <v>32</v>
      </c>
      <c r="F280" s="11">
        <v>21</v>
      </c>
      <c r="G280" s="11">
        <v>29</v>
      </c>
      <c r="H280" s="11">
        <v>382</v>
      </c>
      <c r="I280" s="11">
        <v>39</v>
      </c>
      <c r="J280" s="51">
        <v>0.95</v>
      </c>
    </row>
    <row r="281" spans="2:10" x14ac:dyDescent="0.35">
      <c r="B281" s="50">
        <v>43744</v>
      </c>
      <c r="C281" s="11">
        <v>382705</v>
      </c>
      <c r="D281" s="7">
        <v>0.17</v>
      </c>
      <c r="E281" s="11">
        <v>31</v>
      </c>
      <c r="F281" s="11">
        <v>19</v>
      </c>
      <c r="G281" s="11">
        <v>30</v>
      </c>
      <c r="H281" s="11">
        <v>372</v>
      </c>
      <c r="I281" s="11">
        <v>31</v>
      </c>
      <c r="J281" s="51">
        <v>0.94</v>
      </c>
    </row>
    <row r="282" spans="2:10" x14ac:dyDescent="0.35">
      <c r="B282" s="50">
        <v>43745</v>
      </c>
      <c r="C282" s="11">
        <v>402657</v>
      </c>
      <c r="D282" s="7">
        <v>0.18</v>
      </c>
      <c r="E282" s="11">
        <v>30</v>
      </c>
      <c r="F282" s="11">
        <v>19</v>
      </c>
      <c r="G282" s="11">
        <v>26</v>
      </c>
      <c r="H282" s="11">
        <v>388</v>
      </c>
      <c r="I282" s="11">
        <v>32</v>
      </c>
      <c r="J282" s="51">
        <v>0.91</v>
      </c>
    </row>
    <row r="283" spans="2:10" x14ac:dyDescent="0.35">
      <c r="B283" s="50">
        <v>43746</v>
      </c>
      <c r="C283" s="11">
        <v>386505</v>
      </c>
      <c r="D283" s="7">
        <v>0.19</v>
      </c>
      <c r="E283" s="11">
        <v>38</v>
      </c>
      <c r="F283" s="11">
        <v>18</v>
      </c>
      <c r="G283" s="11">
        <v>29</v>
      </c>
      <c r="H283" s="11">
        <v>387</v>
      </c>
      <c r="I283" s="11">
        <v>39</v>
      </c>
      <c r="J283" s="51">
        <v>0.95</v>
      </c>
    </row>
    <row r="284" spans="2:10" x14ac:dyDescent="0.35">
      <c r="B284" s="50">
        <v>43747</v>
      </c>
      <c r="C284" s="11">
        <v>382253</v>
      </c>
      <c r="D284" s="7">
        <v>0.19</v>
      </c>
      <c r="E284" s="11">
        <v>34</v>
      </c>
      <c r="F284" s="11">
        <v>19</v>
      </c>
      <c r="G284" s="11">
        <v>29</v>
      </c>
      <c r="H284" s="11">
        <v>366</v>
      </c>
      <c r="I284" s="11">
        <v>34</v>
      </c>
      <c r="J284" s="51">
        <v>0.91</v>
      </c>
    </row>
    <row r="285" spans="2:10" x14ac:dyDescent="0.35">
      <c r="B285" s="50">
        <v>43748</v>
      </c>
      <c r="C285" s="11">
        <v>408424</v>
      </c>
      <c r="D285" s="7">
        <v>0.17</v>
      </c>
      <c r="E285" s="11">
        <v>33</v>
      </c>
      <c r="F285" s="11">
        <v>22</v>
      </c>
      <c r="G285" s="11">
        <v>29</v>
      </c>
      <c r="H285" s="11">
        <v>368</v>
      </c>
      <c r="I285" s="11">
        <v>30</v>
      </c>
      <c r="J285" s="51">
        <v>0.93</v>
      </c>
    </row>
    <row r="286" spans="2:10" x14ac:dyDescent="0.35">
      <c r="B286" s="50">
        <v>43749</v>
      </c>
      <c r="C286" s="11">
        <v>388464</v>
      </c>
      <c r="D286" s="7">
        <v>0.18</v>
      </c>
      <c r="E286" s="11">
        <v>31</v>
      </c>
      <c r="F286" s="11">
        <v>19</v>
      </c>
      <c r="G286" s="11">
        <v>25</v>
      </c>
      <c r="H286" s="11">
        <v>384</v>
      </c>
      <c r="I286" s="11">
        <v>30</v>
      </c>
      <c r="J286" s="51">
        <v>0.95</v>
      </c>
    </row>
    <row r="287" spans="2:10" x14ac:dyDescent="0.35">
      <c r="B287" s="50">
        <v>43750</v>
      </c>
      <c r="C287" s="11">
        <v>387248</v>
      </c>
      <c r="D287" s="7">
        <v>0.17</v>
      </c>
      <c r="E287" s="11">
        <v>33</v>
      </c>
      <c r="F287" s="11">
        <v>17</v>
      </c>
      <c r="G287" s="11">
        <v>27</v>
      </c>
      <c r="H287" s="11">
        <v>360</v>
      </c>
      <c r="I287" s="11">
        <v>39</v>
      </c>
      <c r="J287" s="51">
        <v>0.95</v>
      </c>
    </row>
    <row r="288" spans="2:10" x14ac:dyDescent="0.35">
      <c r="B288" s="50">
        <v>43751</v>
      </c>
      <c r="C288" s="11">
        <v>404505</v>
      </c>
      <c r="D288" s="7">
        <v>0.19</v>
      </c>
      <c r="E288" s="11">
        <v>32</v>
      </c>
      <c r="F288" s="11">
        <v>21</v>
      </c>
      <c r="G288" s="11">
        <v>27</v>
      </c>
      <c r="H288" s="11">
        <v>387</v>
      </c>
      <c r="I288" s="11">
        <v>36</v>
      </c>
      <c r="J288" s="51">
        <v>0.95</v>
      </c>
    </row>
    <row r="289" spans="2:10" x14ac:dyDescent="0.35">
      <c r="B289" s="50">
        <v>43752</v>
      </c>
      <c r="C289" s="11">
        <v>401477</v>
      </c>
      <c r="D289" s="7">
        <v>0.18</v>
      </c>
      <c r="E289" s="11">
        <v>31</v>
      </c>
      <c r="F289" s="11">
        <v>21</v>
      </c>
      <c r="G289" s="11">
        <v>25</v>
      </c>
      <c r="H289" s="11">
        <v>362</v>
      </c>
      <c r="I289" s="11">
        <v>36</v>
      </c>
      <c r="J289" s="51">
        <v>0.93</v>
      </c>
    </row>
    <row r="290" spans="2:10" x14ac:dyDescent="0.35">
      <c r="B290" s="50">
        <v>43753</v>
      </c>
      <c r="C290" s="11">
        <v>402669</v>
      </c>
      <c r="D290" s="7">
        <v>0.19</v>
      </c>
      <c r="E290" s="11">
        <v>35</v>
      </c>
      <c r="F290" s="11">
        <v>17</v>
      </c>
      <c r="G290" s="11">
        <v>25</v>
      </c>
      <c r="H290" s="11">
        <v>394</v>
      </c>
      <c r="I290" s="11">
        <v>32</v>
      </c>
      <c r="J290" s="51">
        <v>0.91</v>
      </c>
    </row>
    <row r="291" spans="2:10" x14ac:dyDescent="0.35">
      <c r="B291" s="50">
        <v>43754</v>
      </c>
      <c r="C291" s="11">
        <v>401441</v>
      </c>
      <c r="D291" s="7">
        <v>0.19</v>
      </c>
      <c r="E291" s="11">
        <v>38</v>
      </c>
      <c r="F291" s="11">
        <v>22</v>
      </c>
      <c r="G291" s="11">
        <v>26</v>
      </c>
      <c r="H291" s="11">
        <v>371</v>
      </c>
      <c r="I291" s="11">
        <v>31</v>
      </c>
      <c r="J291" s="51">
        <v>0.95</v>
      </c>
    </row>
    <row r="292" spans="2:10" x14ac:dyDescent="0.35">
      <c r="B292" s="50">
        <v>43755</v>
      </c>
      <c r="C292" s="11">
        <v>404247</v>
      </c>
      <c r="D292" s="7">
        <v>0.17</v>
      </c>
      <c r="E292" s="11">
        <v>37</v>
      </c>
      <c r="F292" s="11">
        <v>18</v>
      </c>
      <c r="G292" s="11">
        <v>27</v>
      </c>
      <c r="H292" s="11">
        <v>365</v>
      </c>
      <c r="I292" s="11">
        <v>34</v>
      </c>
      <c r="J292" s="51">
        <v>0.92</v>
      </c>
    </row>
    <row r="293" spans="2:10" x14ac:dyDescent="0.35">
      <c r="B293" s="50">
        <v>43756</v>
      </c>
      <c r="C293" s="11">
        <v>384464</v>
      </c>
      <c r="D293" s="7">
        <v>0.18</v>
      </c>
      <c r="E293" s="11">
        <v>35</v>
      </c>
      <c r="F293" s="11">
        <v>20</v>
      </c>
      <c r="G293" s="11">
        <v>30</v>
      </c>
      <c r="H293" s="11">
        <v>383</v>
      </c>
      <c r="I293" s="11">
        <v>39</v>
      </c>
      <c r="J293" s="51">
        <v>0.94</v>
      </c>
    </row>
    <row r="294" spans="2:10" x14ac:dyDescent="0.35">
      <c r="B294" s="50">
        <v>43757</v>
      </c>
      <c r="C294" s="11">
        <v>383538</v>
      </c>
      <c r="D294" s="7">
        <v>0.19</v>
      </c>
      <c r="E294" s="11">
        <v>34</v>
      </c>
      <c r="F294" s="11">
        <v>19</v>
      </c>
      <c r="G294" s="11">
        <v>27</v>
      </c>
      <c r="H294" s="11">
        <v>386</v>
      </c>
      <c r="I294" s="11">
        <v>35</v>
      </c>
      <c r="J294" s="51">
        <v>0.92</v>
      </c>
    </row>
    <row r="295" spans="2:10" x14ac:dyDescent="0.35">
      <c r="B295" s="50">
        <v>43758</v>
      </c>
      <c r="C295" s="11">
        <v>392178</v>
      </c>
      <c r="D295" s="7">
        <v>0.19</v>
      </c>
      <c r="E295" s="11">
        <v>38</v>
      </c>
      <c r="F295" s="11">
        <v>22</v>
      </c>
      <c r="G295" s="11">
        <v>25</v>
      </c>
      <c r="H295" s="11">
        <v>361</v>
      </c>
      <c r="I295" s="11">
        <v>33</v>
      </c>
      <c r="J295" s="51">
        <v>0.94</v>
      </c>
    </row>
    <row r="296" spans="2:10" x14ac:dyDescent="0.35">
      <c r="B296" s="50">
        <v>43759</v>
      </c>
      <c r="C296" s="11">
        <v>383369</v>
      </c>
      <c r="D296" s="7">
        <v>0.19</v>
      </c>
      <c r="E296" s="11">
        <v>31</v>
      </c>
      <c r="F296" s="11">
        <v>22</v>
      </c>
      <c r="G296" s="11">
        <v>30</v>
      </c>
      <c r="H296" s="11">
        <v>368</v>
      </c>
      <c r="I296" s="11">
        <v>36</v>
      </c>
      <c r="J296" s="51">
        <v>0.92</v>
      </c>
    </row>
    <row r="297" spans="2:10" x14ac:dyDescent="0.35">
      <c r="B297" s="50">
        <v>43760</v>
      </c>
      <c r="C297" s="11">
        <v>399709</v>
      </c>
      <c r="D297" s="7">
        <v>0.18</v>
      </c>
      <c r="E297" s="11">
        <v>37</v>
      </c>
      <c r="F297" s="11">
        <v>19</v>
      </c>
      <c r="G297" s="11">
        <v>29</v>
      </c>
      <c r="H297" s="11">
        <v>376</v>
      </c>
      <c r="I297" s="11">
        <v>32</v>
      </c>
      <c r="J297" s="51">
        <v>0.94</v>
      </c>
    </row>
    <row r="298" spans="2:10" x14ac:dyDescent="0.35">
      <c r="B298" s="50">
        <v>43761</v>
      </c>
      <c r="C298" s="11">
        <v>394443</v>
      </c>
      <c r="D298" s="7">
        <v>0.18</v>
      </c>
      <c r="E298" s="11">
        <v>37</v>
      </c>
      <c r="F298" s="11">
        <v>18</v>
      </c>
      <c r="G298" s="11">
        <v>30</v>
      </c>
      <c r="H298" s="11">
        <v>369</v>
      </c>
      <c r="I298" s="11">
        <v>33</v>
      </c>
      <c r="J298" s="51">
        <v>0.95</v>
      </c>
    </row>
    <row r="299" spans="2:10" x14ac:dyDescent="0.35">
      <c r="B299" s="50">
        <v>43762</v>
      </c>
      <c r="C299" s="11">
        <v>389066</v>
      </c>
      <c r="D299" s="7">
        <v>0.18</v>
      </c>
      <c r="E299" s="11">
        <v>38</v>
      </c>
      <c r="F299" s="11">
        <v>21</v>
      </c>
      <c r="G299" s="11">
        <v>27</v>
      </c>
      <c r="H299" s="11">
        <v>398</v>
      </c>
      <c r="I299" s="11">
        <v>31</v>
      </c>
      <c r="J299" s="51">
        <v>0.91</v>
      </c>
    </row>
    <row r="300" spans="2:10" x14ac:dyDescent="0.35">
      <c r="B300" s="50">
        <v>43763</v>
      </c>
      <c r="C300" s="11">
        <v>393573</v>
      </c>
      <c r="D300" s="7">
        <v>0.19</v>
      </c>
      <c r="E300" s="11">
        <v>37</v>
      </c>
      <c r="F300" s="11">
        <v>20</v>
      </c>
      <c r="G300" s="11">
        <v>28</v>
      </c>
      <c r="H300" s="11">
        <v>375</v>
      </c>
      <c r="I300" s="11">
        <v>39</v>
      </c>
      <c r="J300" s="51">
        <v>0.93</v>
      </c>
    </row>
    <row r="301" spans="2:10" x14ac:dyDescent="0.35">
      <c r="B301" s="50">
        <v>43764</v>
      </c>
      <c r="C301" s="11">
        <v>382825</v>
      </c>
      <c r="D301" s="7">
        <v>0.17</v>
      </c>
      <c r="E301" s="11">
        <v>36</v>
      </c>
      <c r="F301" s="11">
        <v>20</v>
      </c>
      <c r="G301" s="11">
        <v>28</v>
      </c>
      <c r="H301" s="11">
        <v>359</v>
      </c>
      <c r="I301" s="11">
        <v>40</v>
      </c>
      <c r="J301" s="51">
        <v>0.92</v>
      </c>
    </row>
    <row r="302" spans="2:10" x14ac:dyDescent="0.35">
      <c r="B302" s="50">
        <v>43765</v>
      </c>
      <c r="C302" s="11">
        <v>382944</v>
      </c>
      <c r="D302" s="7">
        <v>0.18</v>
      </c>
      <c r="E302" s="11">
        <v>33</v>
      </c>
      <c r="F302" s="11">
        <v>17</v>
      </c>
      <c r="G302" s="11">
        <v>27</v>
      </c>
      <c r="H302" s="11">
        <v>366</v>
      </c>
      <c r="I302" s="11">
        <v>35</v>
      </c>
      <c r="J302" s="51">
        <v>0.95</v>
      </c>
    </row>
    <row r="303" spans="2:10" x14ac:dyDescent="0.35">
      <c r="B303" s="50">
        <v>43766</v>
      </c>
      <c r="C303" s="11">
        <v>403354</v>
      </c>
      <c r="D303" s="7">
        <v>0.19</v>
      </c>
      <c r="E303" s="11">
        <v>31</v>
      </c>
      <c r="F303" s="11">
        <v>20</v>
      </c>
      <c r="G303" s="11">
        <v>28</v>
      </c>
      <c r="H303" s="11">
        <v>395</v>
      </c>
      <c r="I303" s="11">
        <v>31</v>
      </c>
      <c r="J303" s="51">
        <v>0.94</v>
      </c>
    </row>
    <row r="304" spans="2:10" x14ac:dyDescent="0.35">
      <c r="B304" s="50">
        <v>43767</v>
      </c>
      <c r="C304" s="11">
        <v>396314</v>
      </c>
      <c r="D304" s="7">
        <v>0.18</v>
      </c>
      <c r="E304" s="11">
        <v>32</v>
      </c>
      <c r="F304" s="11">
        <v>22</v>
      </c>
      <c r="G304" s="11">
        <v>26</v>
      </c>
      <c r="H304" s="11">
        <v>382</v>
      </c>
      <c r="I304" s="11">
        <v>30</v>
      </c>
      <c r="J304" s="51">
        <v>0.93</v>
      </c>
    </row>
    <row r="305" spans="2:10" x14ac:dyDescent="0.35">
      <c r="B305" s="50">
        <v>43768</v>
      </c>
      <c r="C305" s="11">
        <v>396097</v>
      </c>
      <c r="D305" s="7">
        <v>0.17</v>
      </c>
      <c r="E305" s="11">
        <v>34</v>
      </c>
      <c r="F305" s="11">
        <v>21</v>
      </c>
      <c r="G305" s="11">
        <v>30</v>
      </c>
      <c r="H305" s="11">
        <v>394</v>
      </c>
      <c r="I305" s="11">
        <v>37</v>
      </c>
      <c r="J305" s="51">
        <v>0.91</v>
      </c>
    </row>
    <row r="306" spans="2:10" x14ac:dyDescent="0.35">
      <c r="B306" s="50">
        <v>43769</v>
      </c>
      <c r="C306" s="11">
        <v>392878</v>
      </c>
      <c r="D306" s="7">
        <v>0.17</v>
      </c>
      <c r="E306" s="11">
        <v>40</v>
      </c>
      <c r="F306" s="11">
        <v>22</v>
      </c>
      <c r="G306" s="11">
        <v>29</v>
      </c>
      <c r="H306" s="11">
        <v>363</v>
      </c>
      <c r="I306" s="11">
        <v>34</v>
      </c>
      <c r="J306" s="51">
        <v>0.95</v>
      </c>
    </row>
    <row r="307" spans="2:10" x14ac:dyDescent="0.35">
      <c r="B307" s="50">
        <v>43770</v>
      </c>
      <c r="C307" s="11">
        <v>404865</v>
      </c>
      <c r="D307" s="7">
        <v>0.19</v>
      </c>
      <c r="E307" s="11">
        <v>33</v>
      </c>
      <c r="F307" s="11">
        <v>20</v>
      </c>
      <c r="G307" s="11">
        <v>26</v>
      </c>
      <c r="H307" s="11">
        <v>355</v>
      </c>
      <c r="I307" s="11">
        <v>31</v>
      </c>
      <c r="J307" s="51">
        <v>0.91</v>
      </c>
    </row>
    <row r="308" spans="2:10" x14ac:dyDescent="0.35">
      <c r="B308" s="50">
        <v>43771</v>
      </c>
      <c r="C308" s="11">
        <v>404425</v>
      </c>
      <c r="D308" s="7">
        <v>0.18</v>
      </c>
      <c r="E308" s="11">
        <v>33</v>
      </c>
      <c r="F308" s="11">
        <v>19</v>
      </c>
      <c r="G308" s="11">
        <v>30</v>
      </c>
      <c r="H308" s="11">
        <v>399</v>
      </c>
      <c r="I308" s="11">
        <v>36</v>
      </c>
      <c r="J308" s="51">
        <v>0.91</v>
      </c>
    </row>
    <row r="309" spans="2:10" x14ac:dyDescent="0.35">
      <c r="B309" s="50">
        <v>43772</v>
      </c>
      <c r="C309" s="11">
        <v>404029</v>
      </c>
      <c r="D309" s="7">
        <v>0.19</v>
      </c>
      <c r="E309" s="11">
        <v>32</v>
      </c>
      <c r="F309" s="11">
        <v>19</v>
      </c>
      <c r="G309" s="11">
        <v>26</v>
      </c>
      <c r="H309" s="11">
        <v>390</v>
      </c>
      <c r="I309" s="11">
        <v>37</v>
      </c>
      <c r="J309" s="51">
        <v>0.94</v>
      </c>
    </row>
    <row r="310" spans="2:10" x14ac:dyDescent="0.35">
      <c r="B310" s="50">
        <v>43773</v>
      </c>
      <c r="C310" s="11">
        <v>382779</v>
      </c>
      <c r="D310" s="7">
        <v>0.19</v>
      </c>
      <c r="E310" s="11">
        <v>34</v>
      </c>
      <c r="F310" s="11">
        <v>22</v>
      </c>
      <c r="G310" s="11">
        <v>27</v>
      </c>
      <c r="H310" s="11">
        <v>396</v>
      </c>
      <c r="I310" s="11">
        <v>34</v>
      </c>
      <c r="J310" s="51">
        <v>0.92</v>
      </c>
    </row>
    <row r="311" spans="2:10" x14ac:dyDescent="0.35">
      <c r="B311" s="50">
        <v>43774</v>
      </c>
      <c r="C311" s="11">
        <v>394015</v>
      </c>
      <c r="D311" s="7">
        <v>0.17</v>
      </c>
      <c r="E311" s="11">
        <v>31</v>
      </c>
      <c r="F311" s="11">
        <v>22</v>
      </c>
      <c r="G311" s="11">
        <v>25</v>
      </c>
      <c r="H311" s="11">
        <v>398</v>
      </c>
      <c r="I311" s="11">
        <v>39</v>
      </c>
      <c r="J311" s="51">
        <v>0.91</v>
      </c>
    </row>
    <row r="312" spans="2:10" x14ac:dyDescent="0.35">
      <c r="B312" s="50">
        <v>43775</v>
      </c>
      <c r="C312" s="11">
        <v>384987</v>
      </c>
      <c r="D312" s="7">
        <v>0.18</v>
      </c>
      <c r="E312" s="11">
        <v>34</v>
      </c>
      <c r="F312" s="11">
        <v>19</v>
      </c>
      <c r="G312" s="11">
        <v>25</v>
      </c>
      <c r="H312" s="11">
        <v>394</v>
      </c>
      <c r="I312" s="11">
        <v>33</v>
      </c>
      <c r="J312" s="51">
        <v>0.94</v>
      </c>
    </row>
    <row r="313" spans="2:10" x14ac:dyDescent="0.35">
      <c r="B313" s="50">
        <v>43776</v>
      </c>
      <c r="C313" s="11">
        <v>405410</v>
      </c>
      <c r="D313" s="7">
        <v>0.18</v>
      </c>
      <c r="E313" s="11">
        <v>36</v>
      </c>
      <c r="F313" s="11">
        <v>21</v>
      </c>
      <c r="G313" s="11">
        <v>30</v>
      </c>
      <c r="H313" s="11">
        <v>361</v>
      </c>
      <c r="I313" s="11">
        <v>37</v>
      </c>
      <c r="J313" s="51">
        <v>0.93</v>
      </c>
    </row>
    <row r="314" spans="2:10" x14ac:dyDescent="0.35">
      <c r="B314" s="50">
        <v>43777</v>
      </c>
      <c r="C314" s="11">
        <v>403572</v>
      </c>
      <c r="D314" s="7">
        <v>0.19</v>
      </c>
      <c r="E314" s="11">
        <v>31</v>
      </c>
      <c r="F314" s="11">
        <v>17</v>
      </c>
      <c r="G314" s="11">
        <v>26</v>
      </c>
      <c r="H314" s="11">
        <v>352</v>
      </c>
      <c r="I314" s="11">
        <v>34</v>
      </c>
      <c r="J314" s="51">
        <v>0.94</v>
      </c>
    </row>
    <row r="315" spans="2:10" x14ac:dyDescent="0.35">
      <c r="B315" s="50">
        <v>43778</v>
      </c>
      <c r="C315" s="11">
        <v>380487</v>
      </c>
      <c r="D315" s="7">
        <v>0.19</v>
      </c>
      <c r="E315" s="11">
        <v>40</v>
      </c>
      <c r="F315" s="11">
        <v>21</v>
      </c>
      <c r="G315" s="11">
        <v>27</v>
      </c>
      <c r="H315" s="11">
        <v>368</v>
      </c>
      <c r="I315" s="11">
        <v>32</v>
      </c>
      <c r="J315" s="51">
        <v>0.93</v>
      </c>
    </row>
    <row r="316" spans="2:10" x14ac:dyDescent="0.35">
      <c r="B316" s="50">
        <v>43779</v>
      </c>
      <c r="C316" s="11">
        <v>397106</v>
      </c>
      <c r="D316" s="7">
        <v>0.19</v>
      </c>
      <c r="E316" s="11">
        <v>34</v>
      </c>
      <c r="F316" s="11">
        <v>20</v>
      </c>
      <c r="G316" s="11">
        <v>30</v>
      </c>
      <c r="H316" s="11">
        <v>358</v>
      </c>
      <c r="I316" s="11">
        <v>37</v>
      </c>
      <c r="J316" s="51">
        <v>0.92</v>
      </c>
    </row>
    <row r="317" spans="2:10" x14ac:dyDescent="0.35">
      <c r="B317" s="50">
        <v>43780</v>
      </c>
      <c r="C317" s="11">
        <v>387858</v>
      </c>
      <c r="D317" s="7">
        <v>0.17</v>
      </c>
      <c r="E317" s="11">
        <v>38</v>
      </c>
      <c r="F317" s="11">
        <v>17</v>
      </c>
      <c r="G317" s="11">
        <v>25</v>
      </c>
      <c r="H317" s="11">
        <v>381</v>
      </c>
      <c r="I317" s="11">
        <v>31</v>
      </c>
      <c r="J317" s="51">
        <v>0.94</v>
      </c>
    </row>
    <row r="318" spans="2:10" x14ac:dyDescent="0.35">
      <c r="B318" s="50">
        <v>43781</v>
      </c>
      <c r="C318" s="11">
        <v>403207</v>
      </c>
      <c r="D318" s="7">
        <v>0.18</v>
      </c>
      <c r="E318" s="11">
        <v>32</v>
      </c>
      <c r="F318" s="11">
        <v>19</v>
      </c>
      <c r="G318" s="11">
        <v>30</v>
      </c>
      <c r="H318" s="11">
        <v>387</v>
      </c>
      <c r="I318" s="11">
        <v>39</v>
      </c>
      <c r="J318" s="51">
        <v>0.93</v>
      </c>
    </row>
    <row r="319" spans="2:10" x14ac:dyDescent="0.35">
      <c r="B319" s="50">
        <v>43782</v>
      </c>
      <c r="C319" s="11">
        <v>380788</v>
      </c>
      <c r="D319" s="7">
        <v>0.19</v>
      </c>
      <c r="E319" s="11">
        <v>36</v>
      </c>
      <c r="F319" s="11">
        <v>21</v>
      </c>
      <c r="G319" s="11">
        <v>25</v>
      </c>
      <c r="H319" s="11">
        <v>394</v>
      </c>
      <c r="I319" s="11">
        <v>34</v>
      </c>
      <c r="J319" s="51">
        <v>0.95</v>
      </c>
    </row>
    <row r="320" spans="2:10" x14ac:dyDescent="0.35">
      <c r="B320" s="50">
        <v>43783</v>
      </c>
      <c r="C320" s="11">
        <v>383044</v>
      </c>
      <c r="D320" s="7">
        <v>0.19</v>
      </c>
      <c r="E320" s="11">
        <v>34</v>
      </c>
      <c r="F320" s="11">
        <v>20</v>
      </c>
      <c r="G320" s="11">
        <v>25</v>
      </c>
      <c r="H320" s="11">
        <v>378</v>
      </c>
      <c r="I320" s="11">
        <v>33</v>
      </c>
      <c r="J320" s="51">
        <v>0.92</v>
      </c>
    </row>
    <row r="321" spans="2:10" x14ac:dyDescent="0.35">
      <c r="B321" s="50">
        <v>43784</v>
      </c>
      <c r="C321" s="11">
        <v>396628</v>
      </c>
      <c r="D321" s="7">
        <v>0.19</v>
      </c>
      <c r="E321" s="11">
        <v>30</v>
      </c>
      <c r="F321" s="11">
        <v>18</v>
      </c>
      <c r="G321" s="11">
        <v>27</v>
      </c>
      <c r="H321" s="11">
        <v>365</v>
      </c>
      <c r="I321" s="11">
        <v>40</v>
      </c>
      <c r="J321" s="51">
        <v>0.91</v>
      </c>
    </row>
    <row r="322" spans="2:10" x14ac:dyDescent="0.35">
      <c r="B322" s="50">
        <v>43785</v>
      </c>
      <c r="C322" s="11">
        <v>404564</v>
      </c>
      <c r="D322" s="7">
        <v>0.18</v>
      </c>
      <c r="E322" s="11">
        <v>40</v>
      </c>
      <c r="F322" s="11">
        <v>21</v>
      </c>
      <c r="G322" s="11">
        <v>30</v>
      </c>
      <c r="H322" s="11">
        <v>392</v>
      </c>
      <c r="I322" s="11">
        <v>39</v>
      </c>
      <c r="J322" s="51">
        <v>0.92</v>
      </c>
    </row>
    <row r="323" spans="2:10" x14ac:dyDescent="0.35">
      <c r="B323" s="50">
        <v>43786</v>
      </c>
      <c r="C323" s="11">
        <v>380987</v>
      </c>
      <c r="D323" s="7">
        <v>0.19</v>
      </c>
      <c r="E323" s="11">
        <v>112</v>
      </c>
      <c r="F323" s="11">
        <v>22</v>
      </c>
      <c r="G323" s="11">
        <v>27</v>
      </c>
      <c r="H323" s="11">
        <v>353</v>
      </c>
      <c r="I323" s="11">
        <v>38</v>
      </c>
      <c r="J323" s="51">
        <v>0.95</v>
      </c>
    </row>
    <row r="324" spans="2:10" x14ac:dyDescent="0.35">
      <c r="B324" s="50">
        <v>43787</v>
      </c>
      <c r="C324" s="11">
        <v>398199</v>
      </c>
      <c r="D324" s="7">
        <v>0.18</v>
      </c>
      <c r="E324" s="11">
        <v>37</v>
      </c>
      <c r="F324" s="11">
        <v>22</v>
      </c>
      <c r="G324" s="11">
        <v>26</v>
      </c>
      <c r="H324" s="11">
        <v>385</v>
      </c>
      <c r="I324" s="11">
        <v>34</v>
      </c>
      <c r="J324" s="51">
        <v>0.94</v>
      </c>
    </row>
    <row r="325" spans="2:10" x14ac:dyDescent="0.35">
      <c r="B325" s="50">
        <v>43788</v>
      </c>
      <c r="C325" s="11">
        <v>384779</v>
      </c>
      <c r="D325" s="7">
        <v>0.19</v>
      </c>
      <c r="E325" s="11">
        <v>33</v>
      </c>
      <c r="F325" s="11">
        <v>22</v>
      </c>
      <c r="G325" s="11">
        <v>27</v>
      </c>
      <c r="H325" s="11">
        <v>369</v>
      </c>
      <c r="I325" s="11">
        <v>33</v>
      </c>
      <c r="J325" s="51">
        <v>0.92</v>
      </c>
    </row>
    <row r="326" spans="2:10" x14ac:dyDescent="0.35">
      <c r="B326" s="50">
        <v>43789</v>
      </c>
      <c r="C326" s="11">
        <v>410182</v>
      </c>
      <c r="D326" s="7">
        <v>0.19</v>
      </c>
      <c r="E326" s="11">
        <v>40</v>
      </c>
      <c r="F326" s="11">
        <v>19</v>
      </c>
      <c r="G326" s="11">
        <v>29</v>
      </c>
      <c r="H326" s="11">
        <v>389</v>
      </c>
      <c r="I326" s="11">
        <v>32</v>
      </c>
      <c r="J326" s="51">
        <v>0.92</v>
      </c>
    </row>
    <row r="327" spans="2:10" x14ac:dyDescent="0.35">
      <c r="B327" s="50">
        <v>43790</v>
      </c>
      <c r="C327" s="11">
        <v>393181</v>
      </c>
      <c r="D327" s="7">
        <v>0.18</v>
      </c>
      <c r="E327" s="11">
        <v>38</v>
      </c>
      <c r="F327" s="11">
        <v>21</v>
      </c>
      <c r="G327" s="11">
        <v>27</v>
      </c>
      <c r="H327" s="11">
        <v>395</v>
      </c>
      <c r="I327" s="11">
        <v>35</v>
      </c>
      <c r="J327" s="51">
        <v>0.92</v>
      </c>
    </row>
    <row r="328" spans="2:10" x14ac:dyDescent="0.35">
      <c r="B328" s="50">
        <v>43791</v>
      </c>
      <c r="C328" s="11">
        <v>409499</v>
      </c>
      <c r="D328" s="7">
        <v>0.18</v>
      </c>
      <c r="E328" s="11">
        <v>35</v>
      </c>
      <c r="F328" s="11">
        <v>19</v>
      </c>
      <c r="G328" s="11">
        <v>25</v>
      </c>
      <c r="H328" s="11">
        <v>360</v>
      </c>
      <c r="I328" s="11">
        <v>37</v>
      </c>
      <c r="J328" s="51">
        <v>0.95</v>
      </c>
    </row>
    <row r="329" spans="2:10" x14ac:dyDescent="0.35">
      <c r="B329" s="50">
        <v>43792</v>
      </c>
      <c r="C329" s="11">
        <v>401426</v>
      </c>
      <c r="D329" s="7">
        <v>0.18</v>
      </c>
      <c r="E329" s="11">
        <v>37</v>
      </c>
      <c r="F329" s="11">
        <v>18</v>
      </c>
      <c r="G329" s="11">
        <v>28</v>
      </c>
      <c r="H329" s="11">
        <v>393</v>
      </c>
      <c r="I329" s="11">
        <v>39</v>
      </c>
      <c r="J329" s="51">
        <v>0.95</v>
      </c>
    </row>
    <row r="330" spans="2:10" x14ac:dyDescent="0.35">
      <c r="B330" s="50">
        <v>43793</v>
      </c>
      <c r="C330" s="11">
        <v>388049</v>
      </c>
      <c r="D330" s="7">
        <v>0.19</v>
      </c>
      <c r="E330" s="11">
        <v>34</v>
      </c>
      <c r="F330" s="11">
        <v>22</v>
      </c>
      <c r="G330" s="11">
        <v>27</v>
      </c>
      <c r="H330" s="11">
        <v>354</v>
      </c>
      <c r="I330" s="11">
        <v>37</v>
      </c>
      <c r="J330" s="51">
        <v>0.95</v>
      </c>
    </row>
    <row r="331" spans="2:10" x14ac:dyDescent="0.35">
      <c r="B331" s="50">
        <v>43794</v>
      </c>
      <c r="C331" s="11">
        <v>408801</v>
      </c>
      <c r="D331" s="7">
        <v>0.19</v>
      </c>
      <c r="E331" s="11">
        <v>34</v>
      </c>
      <c r="F331" s="11">
        <v>22</v>
      </c>
      <c r="G331" s="11">
        <v>26</v>
      </c>
      <c r="H331" s="11">
        <v>392</v>
      </c>
      <c r="I331" s="11">
        <v>39</v>
      </c>
      <c r="J331" s="51">
        <v>0.94</v>
      </c>
    </row>
    <row r="332" spans="2:10" x14ac:dyDescent="0.35">
      <c r="B332" s="50">
        <v>43795</v>
      </c>
      <c r="C332" s="11">
        <v>396857</v>
      </c>
      <c r="D332" s="7">
        <v>0.17</v>
      </c>
      <c r="E332" s="11">
        <v>35</v>
      </c>
      <c r="F332" s="11">
        <v>17</v>
      </c>
      <c r="G332" s="11">
        <v>25</v>
      </c>
      <c r="H332" s="11">
        <v>368</v>
      </c>
      <c r="I332" s="11">
        <v>39</v>
      </c>
      <c r="J332" s="51">
        <v>0.95</v>
      </c>
    </row>
    <row r="333" spans="2:10" x14ac:dyDescent="0.35">
      <c r="B333" s="50">
        <v>43796</v>
      </c>
      <c r="C333" s="11">
        <v>396457</v>
      </c>
      <c r="D333" s="7">
        <v>0.19</v>
      </c>
      <c r="E333" s="11">
        <v>35</v>
      </c>
      <c r="F333" s="11">
        <v>22</v>
      </c>
      <c r="G333" s="11">
        <v>28</v>
      </c>
      <c r="H333" s="11">
        <v>369</v>
      </c>
      <c r="I333" s="11">
        <v>34</v>
      </c>
      <c r="J333" s="51">
        <v>0.91</v>
      </c>
    </row>
    <row r="334" spans="2:10" x14ac:dyDescent="0.35">
      <c r="B334" s="50">
        <v>43797</v>
      </c>
      <c r="C334" s="11">
        <v>403521</v>
      </c>
      <c r="D334" s="7">
        <v>0.18</v>
      </c>
      <c r="E334" s="11">
        <v>33</v>
      </c>
      <c r="F334" s="11">
        <v>21</v>
      </c>
      <c r="G334" s="11">
        <v>28</v>
      </c>
      <c r="H334" s="11">
        <v>380</v>
      </c>
      <c r="I334" s="11">
        <v>32</v>
      </c>
      <c r="J334" s="51">
        <v>0.94</v>
      </c>
    </row>
    <row r="335" spans="2:10" x14ac:dyDescent="0.35">
      <c r="B335" s="50">
        <v>43798</v>
      </c>
      <c r="C335" s="11">
        <v>403130</v>
      </c>
      <c r="D335" s="7">
        <v>0.17</v>
      </c>
      <c r="E335" s="11">
        <v>39</v>
      </c>
      <c r="F335" s="11">
        <v>17</v>
      </c>
      <c r="G335" s="11">
        <v>28</v>
      </c>
      <c r="H335" s="11">
        <v>352</v>
      </c>
      <c r="I335" s="11">
        <v>32</v>
      </c>
      <c r="J335" s="51">
        <v>0.94</v>
      </c>
    </row>
    <row r="336" spans="2:10" x14ac:dyDescent="0.35">
      <c r="B336" s="50">
        <v>43799</v>
      </c>
      <c r="C336" s="11">
        <v>381333</v>
      </c>
      <c r="D336" s="7">
        <v>0.19</v>
      </c>
      <c r="E336" s="11">
        <v>40</v>
      </c>
      <c r="F336" s="11">
        <v>18</v>
      </c>
      <c r="G336" s="11">
        <v>29</v>
      </c>
      <c r="H336" s="11">
        <v>369</v>
      </c>
      <c r="I336" s="11">
        <v>36</v>
      </c>
      <c r="J336" s="51">
        <v>0.93</v>
      </c>
    </row>
    <row r="337" spans="2:10" x14ac:dyDescent="0.35">
      <c r="B337" s="50">
        <v>43800</v>
      </c>
      <c r="C337" s="11">
        <v>397690</v>
      </c>
      <c r="D337" s="7">
        <v>0.18</v>
      </c>
      <c r="E337" s="11">
        <v>40</v>
      </c>
      <c r="F337" s="11">
        <v>18</v>
      </c>
      <c r="G337" s="11">
        <v>27</v>
      </c>
      <c r="H337" s="11">
        <v>388</v>
      </c>
      <c r="I337" s="11">
        <v>39</v>
      </c>
      <c r="J337" s="51">
        <v>0.92</v>
      </c>
    </row>
    <row r="338" spans="2:10" x14ac:dyDescent="0.35">
      <c r="B338" s="50">
        <v>43801</v>
      </c>
      <c r="C338" s="11">
        <v>400613</v>
      </c>
      <c r="D338" s="7">
        <v>0.17</v>
      </c>
      <c r="E338" s="11">
        <v>37</v>
      </c>
      <c r="F338" s="11">
        <v>22</v>
      </c>
      <c r="G338" s="11">
        <v>26</v>
      </c>
      <c r="H338" s="11">
        <v>394</v>
      </c>
      <c r="I338" s="11">
        <v>37</v>
      </c>
      <c r="J338" s="51">
        <v>0.91</v>
      </c>
    </row>
    <row r="339" spans="2:10" x14ac:dyDescent="0.35">
      <c r="B339" s="50">
        <v>43802</v>
      </c>
      <c r="C339" s="11">
        <v>393251</v>
      </c>
      <c r="D339" s="7">
        <v>0.19</v>
      </c>
      <c r="E339" s="11">
        <v>36</v>
      </c>
      <c r="F339" s="11">
        <v>20</v>
      </c>
      <c r="G339" s="11">
        <v>30</v>
      </c>
      <c r="H339" s="11">
        <v>360</v>
      </c>
      <c r="I339" s="11">
        <v>39</v>
      </c>
      <c r="J339" s="51">
        <v>0.94</v>
      </c>
    </row>
    <row r="340" spans="2:10" x14ac:dyDescent="0.35">
      <c r="B340" s="50">
        <v>43803</v>
      </c>
      <c r="C340" s="11">
        <v>385988</v>
      </c>
      <c r="D340" s="7">
        <v>0.19</v>
      </c>
      <c r="E340" s="11">
        <v>37</v>
      </c>
      <c r="F340" s="11">
        <v>18</v>
      </c>
      <c r="G340" s="11">
        <v>28</v>
      </c>
      <c r="H340" s="11">
        <v>397</v>
      </c>
      <c r="I340" s="11">
        <v>38</v>
      </c>
      <c r="J340" s="51">
        <v>0.92</v>
      </c>
    </row>
    <row r="341" spans="2:10" x14ac:dyDescent="0.35">
      <c r="B341" s="50">
        <v>43804</v>
      </c>
      <c r="C341" s="11">
        <v>404457</v>
      </c>
      <c r="D341" s="7">
        <v>0.18</v>
      </c>
      <c r="E341" s="11">
        <v>30</v>
      </c>
      <c r="F341" s="11">
        <v>22</v>
      </c>
      <c r="G341" s="11">
        <v>30</v>
      </c>
      <c r="H341" s="11">
        <v>370</v>
      </c>
      <c r="I341" s="11">
        <v>39</v>
      </c>
      <c r="J341" s="51">
        <v>0.91</v>
      </c>
    </row>
    <row r="342" spans="2:10" x14ac:dyDescent="0.35">
      <c r="B342" s="50">
        <v>43805</v>
      </c>
      <c r="C342" s="11">
        <v>386475</v>
      </c>
      <c r="D342" s="7">
        <v>0.19</v>
      </c>
      <c r="E342" s="11">
        <v>34</v>
      </c>
      <c r="F342" s="11">
        <v>21</v>
      </c>
      <c r="G342" s="11">
        <v>26</v>
      </c>
      <c r="H342" s="11">
        <v>356</v>
      </c>
      <c r="I342" s="11">
        <v>32</v>
      </c>
      <c r="J342" s="51">
        <v>0.91</v>
      </c>
    </row>
    <row r="343" spans="2:10" x14ac:dyDescent="0.35">
      <c r="B343" s="50">
        <v>43806</v>
      </c>
      <c r="C343" s="11">
        <v>401987</v>
      </c>
      <c r="D343" s="7">
        <v>0.17</v>
      </c>
      <c r="E343" s="11">
        <v>38</v>
      </c>
      <c r="F343" s="11">
        <v>20</v>
      </c>
      <c r="G343" s="11">
        <v>30</v>
      </c>
      <c r="H343" s="11">
        <v>370</v>
      </c>
      <c r="I343" s="11">
        <v>36</v>
      </c>
      <c r="J343" s="51">
        <v>0.95</v>
      </c>
    </row>
    <row r="344" spans="2:10" x14ac:dyDescent="0.35">
      <c r="B344" s="50">
        <v>43807</v>
      </c>
      <c r="C344" s="11">
        <v>392420</v>
      </c>
      <c r="D344" s="7">
        <v>0.19</v>
      </c>
      <c r="E344" s="11">
        <v>30</v>
      </c>
      <c r="F344" s="11">
        <v>18</v>
      </c>
      <c r="G344" s="11">
        <v>25</v>
      </c>
      <c r="H344" s="11">
        <v>394</v>
      </c>
      <c r="I344" s="11">
        <v>36</v>
      </c>
      <c r="J344" s="51">
        <v>0.93</v>
      </c>
    </row>
    <row r="345" spans="2:10" x14ac:dyDescent="0.35">
      <c r="B345" s="50">
        <v>43808</v>
      </c>
      <c r="C345" s="11">
        <v>397135</v>
      </c>
      <c r="D345" s="7">
        <v>0.17</v>
      </c>
      <c r="E345" s="11">
        <v>36</v>
      </c>
      <c r="F345" s="11">
        <v>22</v>
      </c>
      <c r="G345" s="11">
        <v>25</v>
      </c>
      <c r="H345" s="11">
        <v>363</v>
      </c>
      <c r="I345" s="11">
        <v>38</v>
      </c>
      <c r="J345" s="51">
        <v>0.92</v>
      </c>
    </row>
    <row r="346" spans="2:10" x14ac:dyDescent="0.35">
      <c r="B346" s="50">
        <v>43809</v>
      </c>
      <c r="C346" s="11">
        <v>408697</v>
      </c>
      <c r="D346" s="7">
        <v>0.18</v>
      </c>
      <c r="E346" s="11">
        <v>31</v>
      </c>
      <c r="F346" s="11">
        <v>19</v>
      </c>
      <c r="G346" s="11">
        <v>29</v>
      </c>
      <c r="H346" s="11">
        <v>370</v>
      </c>
      <c r="I346" s="11">
        <v>35</v>
      </c>
      <c r="J346" s="51">
        <v>0.94</v>
      </c>
    </row>
    <row r="347" spans="2:10" x14ac:dyDescent="0.35">
      <c r="B347" s="50">
        <v>43810</v>
      </c>
      <c r="C347" s="11">
        <v>384623</v>
      </c>
      <c r="D347" s="7">
        <v>0.18</v>
      </c>
      <c r="E347" s="11">
        <v>36</v>
      </c>
      <c r="F347" s="11">
        <v>20</v>
      </c>
      <c r="G347" s="11">
        <v>27</v>
      </c>
      <c r="H347" s="11">
        <v>397</v>
      </c>
      <c r="I347" s="11">
        <v>37</v>
      </c>
      <c r="J347" s="51">
        <v>0.94</v>
      </c>
    </row>
    <row r="348" spans="2:10" x14ac:dyDescent="0.35">
      <c r="B348" s="50">
        <v>43811</v>
      </c>
      <c r="C348" s="11">
        <v>385929</v>
      </c>
      <c r="D348" s="7">
        <v>0.18</v>
      </c>
      <c r="E348" s="11">
        <v>36</v>
      </c>
      <c r="F348" s="11">
        <v>21</v>
      </c>
      <c r="G348" s="11">
        <v>27</v>
      </c>
      <c r="H348" s="11">
        <v>386</v>
      </c>
      <c r="I348" s="11">
        <v>33</v>
      </c>
      <c r="J348" s="51">
        <v>0.92</v>
      </c>
    </row>
    <row r="349" spans="2:10" x14ac:dyDescent="0.35">
      <c r="B349" s="50">
        <v>43812</v>
      </c>
      <c r="C349" s="11">
        <v>410246</v>
      </c>
      <c r="D349" s="7">
        <v>0.17</v>
      </c>
      <c r="E349" s="11">
        <v>32</v>
      </c>
      <c r="F349" s="11">
        <v>20</v>
      </c>
      <c r="G349" s="11">
        <v>25</v>
      </c>
      <c r="H349" s="11">
        <v>371</v>
      </c>
      <c r="I349" s="11">
        <v>33</v>
      </c>
      <c r="J349" s="51">
        <v>0.92</v>
      </c>
    </row>
    <row r="350" spans="2:10" x14ac:dyDescent="0.35">
      <c r="B350" s="50">
        <v>43813</v>
      </c>
      <c r="C350" s="11">
        <v>386399</v>
      </c>
      <c r="D350" s="7">
        <v>0.17</v>
      </c>
      <c r="E350" s="11">
        <v>38</v>
      </c>
      <c r="F350" s="11">
        <v>19</v>
      </c>
      <c r="G350" s="11">
        <v>26</v>
      </c>
      <c r="H350" s="11">
        <v>391</v>
      </c>
      <c r="I350" s="11">
        <v>40</v>
      </c>
      <c r="J350" s="51">
        <v>0.92</v>
      </c>
    </row>
    <row r="351" spans="2:10" x14ac:dyDescent="0.35">
      <c r="B351" s="50">
        <v>43814</v>
      </c>
      <c r="C351" s="11">
        <v>410008</v>
      </c>
      <c r="D351" s="7">
        <v>0.18</v>
      </c>
      <c r="E351" s="11">
        <v>30</v>
      </c>
      <c r="F351" s="11">
        <v>21</v>
      </c>
      <c r="G351" s="11">
        <v>27</v>
      </c>
      <c r="H351" s="11">
        <v>355</v>
      </c>
      <c r="I351" s="11">
        <v>32</v>
      </c>
      <c r="J351" s="51">
        <v>0.91</v>
      </c>
    </row>
    <row r="352" spans="2:10" x14ac:dyDescent="0.35">
      <c r="B352" s="50">
        <v>43815</v>
      </c>
      <c r="C352" s="11">
        <v>390197</v>
      </c>
      <c r="D352" s="7">
        <v>0.19</v>
      </c>
      <c r="E352" s="11">
        <v>40</v>
      </c>
      <c r="F352" s="11">
        <v>19</v>
      </c>
      <c r="G352" s="11">
        <v>27</v>
      </c>
      <c r="H352" s="11">
        <v>386</v>
      </c>
      <c r="I352" s="11">
        <v>31</v>
      </c>
      <c r="J352" s="51">
        <v>0.95</v>
      </c>
    </row>
    <row r="353" spans="2:10" x14ac:dyDescent="0.35">
      <c r="B353" s="50">
        <v>43816</v>
      </c>
      <c r="C353" s="11">
        <v>393364</v>
      </c>
      <c r="D353" s="7">
        <v>0.17</v>
      </c>
      <c r="E353" s="11">
        <v>40</v>
      </c>
      <c r="F353" s="11">
        <v>20</v>
      </c>
      <c r="G353" s="11">
        <v>27</v>
      </c>
      <c r="H353" s="11">
        <v>356</v>
      </c>
      <c r="I353" s="11">
        <v>33</v>
      </c>
      <c r="J353" s="51">
        <v>0.92</v>
      </c>
    </row>
    <row r="354" spans="2:10" x14ac:dyDescent="0.35">
      <c r="B354" s="50">
        <v>43817</v>
      </c>
      <c r="C354" s="11">
        <v>396256</v>
      </c>
      <c r="D354" s="7">
        <v>0.19</v>
      </c>
      <c r="E354" s="11">
        <v>40</v>
      </c>
      <c r="F354" s="11">
        <v>22</v>
      </c>
      <c r="G354" s="11">
        <v>27</v>
      </c>
      <c r="H354" s="11">
        <v>362</v>
      </c>
      <c r="I354" s="11">
        <v>38</v>
      </c>
      <c r="J354" s="51">
        <v>0.93</v>
      </c>
    </row>
    <row r="355" spans="2:10" x14ac:dyDescent="0.35">
      <c r="B355" s="50">
        <v>43818</v>
      </c>
      <c r="C355" s="11">
        <v>395679</v>
      </c>
      <c r="D355" s="7">
        <v>0.17</v>
      </c>
      <c r="E355" s="11">
        <v>34</v>
      </c>
      <c r="F355" s="11">
        <v>19</v>
      </c>
      <c r="G355" s="11">
        <v>30</v>
      </c>
      <c r="H355" s="11">
        <v>354</v>
      </c>
      <c r="I355" s="11">
        <v>32</v>
      </c>
      <c r="J355" s="51">
        <v>0.92</v>
      </c>
    </row>
    <row r="356" spans="2:10" x14ac:dyDescent="0.35">
      <c r="B356" s="50">
        <v>43819</v>
      </c>
      <c r="C356" s="11">
        <v>388480</v>
      </c>
      <c r="D356" s="7">
        <v>0.18</v>
      </c>
      <c r="E356" s="11">
        <v>34</v>
      </c>
      <c r="F356" s="11">
        <v>20</v>
      </c>
      <c r="G356" s="11">
        <v>27</v>
      </c>
      <c r="H356" s="11">
        <v>362</v>
      </c>
      <c r="I356" s="11">
        <v>39</v>
      </c>
      <c r="J356" s="51">
        <v>0.95</v>
      </c>
    </row>
    <row r="357" spans="2:10" x14ac:dyDescent="0.35">
      <c r="B357" s="50">
        <v>43820</v>
      </c>
      <c r="C357" s="11">
        <v>399659</v>
      </c>
      <c r="D357" s="7">
        <v>0.17</v>
      </c>
      <c r="E357" s="11">
        <v>39</v>
      </c>
      <c r="F357" s="11">
        <v>17</v>
      </c>
      <c r="G357" s="11">
        <v>29</v>
      </c>
      <c r="H357" s="11">
        <v>350</v>
      </c>
      <c r="I357" s="11">
        <v>31</v>
      </c>
      <c r="J357" s="51">
        <v>0.91</v>
      </c>
    </row>
    <row r="358" spans="2:10" x14ac:dyDescent="0.35">
      <c r="B358" s="50">
        <v>43821</v>
      </c>
      <c r="C358" s="11">
        <v>391668</v>
      </c>
      <c r="D358" s="7">
        <v>0.18</v>
      </c>
      <c r="E358" s="11">
        <v>30</v>
      </c>
      <c r="F358" s="11">
        <v>18</v>
      </c>
      <c r="G358" s="11">
        <v>25</v>
      </c>
      <c r="H358" s="11">
        <v>397</v>
      </c>
      <c r="I358" s="11">
        <v>39</v>
      </c>
      <c r="J358" s="51">
        <v>0.92</v>
      </c>
    </row>
    <row r="359" spans="2:10" x14ac:dyDescent="0.35">
      <c r="B359" s="50">
        <v>43822</v>
      </c>
      <c r="C359" s="11">
        <v>387294</v>
      </c>
      <c r="D359" s="7">
        <v>0.17</v>
      </c>
      <c r="E359" s="11">
        <v>34</v>
      </c>
      <c r="F359" s="11">
        <v>18</v>
      </c>
      <c r="G359" s="11">
        <v>29</v>
      </c>
      <c r="H359" s="11">
        <v>357</v>
      </c>
      <c r="I359" s="11">
        <v>30</v>
      </c>
      <c r="J359" s="51">
        <v>0.92</v>
      </c>
    </row>
    <row r="360" spans="2:10" x14ac:dyDescent="0.35">
      <c r="B360" s="50">
        <v>43823</v>
      </c>
      <c r="C360" s="11">
        <v>385346</v>
      </c>
      <c r="D360" s="7">
        <v>0.17</v>
      </c>
      <c r="E360" s="11">
        <v>40</v>
      </c>
      <c r="F360" s="11">
        <v>17</v>
      </c>
      <c r="G360" s="11">
        <v>26</v>
      </c>
      <c r="H360" s="11">
        <v>394</v>
      </c>
      <c r="I360" s="11">
        <v>40</v>
      </c>
      <c r="J360" s="51">
        <v>0.93</v>
      </c>
    </row>
    <row r="361" spans="2:10" x14ac:dyDescent="0.35">
      <c r="B361" s="50">
        <v>43824</v>
      </c>
      <c r="C361" s="11">
        <v>403674</v>
      </c>
      <c r="D361" s="7">
        <v>0.19</v>
      </c>
      <c r="E361" s="11">
        <v>38</v>
      </c>
      <c r="F361" s="11">
        <v>20</v>
      </c>
      <c r="G361" s="11">
        <v>27</v>
      </c>
      <c r="H361" s="11">
        <v>366</v>
      </c>
      <c r="I361" s="11">
        <v>35</v>
      </c>
      <c r="J361" s="51">
        <v>0.93</v>
      </c>
    </row>
    <row r="362" spans="2:10" x14ac:dyDescent="0.35">
      <c r="B362" s="50">
        <v>43825</v>
      </c>
      <c r="C362" s="11">
        <v>381035</v>
      </c>
      <c r="D362" s="7">
        <v>0.18</v>
      </c>
      <c r="E362" s="11">
        <v>39</v>
      </c>
      <c r="F362" s="11">
        <v>21</v>
      </c>
      <c r="G362" s="11">
        <v>29</v>
      </c>
      <c r="H362" s="11">
        <v>380</v>
      </c>
      <c r="I362" s="11">
        <v>36</v>
      </c>
      <c r="J362" s="51">
        <v>0.95</v>
      </c>
    </row>
    <row r="363" spans="2:10" x14ac:dyDescent="0.35">
      <c r="B363" s="50">
        <v>43826</v>
      </c>
      <c r="C363" s="11">
        <v>409390</v>
      </c>
      <c r="D363" s="7">
        <v>0.19</v>
      </c>
      <c r="E363" s="11">
        <v>30</v>
      </c>
      <c r="F363" s="11">
        <v>18</v>
      </c>
      <c r="G363" s="11">
        <v>27</v>
      </c>
      <c r="H363" s="11">
        <v>387</v>
      </c>
      <c r="I363" s="11">
        <v>33</v>
      </c>
      <c r="J363" s="51">
        <v>0.91</v>
      </c>
    </row>
    <row r="364" spans="2:10" x14ac:dyDescent="0.35">
      <c r="B364" s="50">
        <v>43827</v>
      </c>
      <c r="C364" s="11">
        <v>383323</v>
      </c>
      <c r="D364" s="7">
        <v>0.19</v>
      </c>
      <c r="E364" s="11">
        <v>30</v>
      </c>
      <c r="F364" s="11">
        <v>18</v>
      </c>
      <c r="G364" s="11">
        <v>27</v>
      </c>
      <c r="H364" s="11">
        <v>388</v>
      </c>
      <c r="I364" s="11">
        <v>37</v>
      </c>
      <c r="J364" s="51">
        <v>0.91</v>
      </c>
    </row>
    <row r="365" spans="2:10" x14ac:dyDescent="0.35">
      <c r="B365" s="50">
        <v>43828</v>
      </c>
      <c r="C365" s="11">
        <v>385433</v>
      </c>
      <c r="D365" s="7">
        <v>0.17</v>
      </c>
      <c r="E365" s="11">
        <v>38</v>
      </c>
      <c r="F365" s="11">
        <v>17</v>
      </c>
      <c r="G365" s="11">
        <v>25</v>
      </c>
      <c r="H365" s="11">
        <v>350</v>
      </c>
      <c r="I365" s="11">
        <v>31</v>
      </c>
      <c r="J365" s="51">
        <v>0.94</v>
      </c>
    </row>
    <row r="366" spans="2:10" x14ac:dyDescent="0.35">
      <c r="B366" s="50">
        <v>43829</v>
      </c>
      <c r="C366" s="11">
        <v>382858</v>
      </c>
      <c r="D366" s="7">
        <v>0.18</v>
      </c>
      <c r="E366" s="11">
        <v>38</v>
      </c>
      <c r="F366" s="11">
        <v>17</v>
      </c>
      <c r="G366" s="11">
        <v>26</v>
      </c>
      <c r="H366" s="11">
        <v>385</v>
      </c>
      <c r="I366" s="11">
        <v>30</v>
      </c>
      <c r="J366" s="51">
        <v>0.95</v>
      </c>
    </row>
    <row r="367" spans="2:10" x14ac:dyDescent="0.35">
      <c r="B367" s="50">
        <v>43830</v>
      </c>
      <c r="C367" s="11">
        <v>384453</v>
      </c>
      <c r="D367" s="7">
        <v>0.19</v>
      </c>
      <c r="E367" s="11">
        <v>33</v>
      </c>
      <c r="F367" s="11">
        <v>18</v>
      </c>
      <c r="G367" s="11">
        <v>26</v>
      </c>
      <c r="H367" s="11">
        <v>357</v>
      </c>
      <c r="I367" s="11">
        <v>36</v>
      </c>
      <c r="J367" s="51">
        <v>0.91</v>
      </c>
    </row>
    <row r="368" spans="2:10" x14ac:dyDescent="0.35">
      <c r="B368" s="52">
        <v>43831</v>
      </c>
      <c r="C368" s="53">
        <v>385535</v>
      </c>
      <c r="D368" s="44">
        <v>0.17</v>
      </c>
      <c r="E368" s="53">
        <v>31</v>
      </c>
      <c r="F368" s="53">
        <v>20</v>
      </c>
      <c r="G368" s="53">
        <v>28</v>
      </c>
      <c r="H368" s="53">
        <v>397</v>
      </c>
      <c r="I368" s="53">
        <v>33</v>
      </c>
      <c r="J368" s="54">
        <v>0.93</v>
      </c>
    </row>
  </sheetData>
  <conditionalFormatting sqref="D3:D368">
    <cfRule type="top10" dxfId="12" priority="5" rank="1"/>
  </conditionalFormatting>
  <conditionalFormatting sqref="G3:G368">
    <cfRule type="top10" dxfId="11" priority="2" rank="1"/>
  </conditionalFormatting>
  <conditionalFormatting sqref="H3:H368">
    <cfRule type="iconSet" priority="1">
      <iconSet iconSet="3Signs" reverse="1">
        <cfvo type="percent" val="0"/>
        <cfvo type="num" val="370" gte="0"/>
        <cfvo type="num" val="390" gte="0"/>
      </iconSet>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12136-1AF1-4946-A8B1-3A7CCEA985BD}">
  <dimension ref="B1:N41"/>
  <sheetViews>
    <sheetView topLeftCell="G1" zoomScale="76" workbookViewId="0">
      <selection activeCell="G3" sqref="G3"/>
    </sheetView>
  </sheetViews>
  <sheetFormatPr defaultRowHeight="15.5" x14ac:dyDescent="0.35"/>
  <cols>
    <col min="2" max="2" width="12" style="17" customWidth="1"/>
    <col min="3" max="3" width="10.5" style="5" customWidth="1"/>
    <col min="4" max="4" width="42.83203125" style="21" customWidth="1"/>
    <col min="5" max="5" width="45.5" style="21" customWidth="1"/>
    <col min="6" max="6" width="13.58203125" customWidth="1"/>
    <col min="7" max="7" width="17.1640625" style="5" customWidth="1"/>
    <col min="8" max="8" width="17" customWidth="1"/>
    <col min="9" max="9" width="17.6640625" customWidth="1"/>
    <col min="10" max="13" width="8.6640625" customWidth="1"/>
  </cols>
  <sheetData>
    <row r="1" spans="2:13" ht="18" customHeight="1" x14ac:dyDescent="0.35">
      <c r="E1" s="20"/>
    </row>
    <row r="2" spans="2:13" ht="51.5" customHeight="1" x14ac:dyDescent="0.35">
      <c r="B2" s="15" t="s">
        <v>0</v>
      </c>
      <c r="C2" s="6" t="s">
        <v>35</v>
      </c>
      <c r="D2" s="13" t="s">
        <v>38</v>
      </c>
      <c r="E2" s="13" t="s">
        <v>91</v>
      </c>
      <c r="F2" s="13" t="s">
        <v>18</v>
      </c>
      <c r="G2" s="14" t="s">
        <v>23</v>
      </c>
      <c r="H2" s="13" t="s">
        <v>24</v>
      </c>
      <c r="I2" s="13" t="s">
        <v>25</v>
      </c>
      <c r="J2" s="6" t="s">
        <v>19</v>
      </c>
      <c r="K2" s="6" t="s">
        <v>20</v>
      </c>
      <c r="L2" s="6" t="s">
        <v>21</v>
      </c>
      <c r="M2" s="6" t="s">
        <v>22</v>
      </c>
    </row>
    <row r="3" spans="2:13" ht="31" x14ac:dyDescent="0.35">
      <c r="B3" s="23">
        <v>43475</v>
      </c>
      <c r="C3" s="11" t="s">
        <v>36</v>
      </c>
      <c r="D3" s="19" t="s">
        <v>39</v>
      </c>
      <c r="E3" s="19" t="s">
        <v>41</v>
      </c>
      <c r="F3" s="7">
        <v>5.8609992429635833E-2</v>
      </c>
      <c r="G3" s="12">
        <v>-0.4522502426107996</v>
      </c>
      <c r="H3" s="12">
        <v>-0.48958332783737268</v>
      </c>
      <c r="I3" s="12">
        <v>7.3142421741578811E-2</v>
      </c>
      <c r="J3" s="7">
        <v>0.25749997932621504</v>
      </c>
      <c r="K3" s="7">
        <v>0.3879997153476864</v>
      </c>
      <c r="L3" s="7">
        <v>0.71540014917357275</v>
      </c>
      <c r="M3" s="7">
        <v>0.82000034183224713</v>
      </c>
    </row>
    <row r="4" spans="2:13" ht="31" x14ac:dyDescent="0.35">
      <c r="B4" s="23">
        <v>43482</v>
      </c>
      <c r="C4" s="11" t="s">
        <v>37</v>
      </c>
      <c r="D4" s="19" t="s">
        <v>40</v>
      </c>
      <c r="E4" s="20" t="s">
        <v>42</v>
      </c>
      <c r="F4" s="7">
        <v>5.7425009589223593E-2</v>
      </c>
      <c r="G4" s="12">
        <v>1.0595416371384867</v>
      </c>
      <c r="H4" s="12">
        <v>1.102040728108153</v>
      </c>
      <c r="I4" s="12">
        <v>-2.0218102601444077E-2</v>
      </c>
      <c r="J4" s="7">
        <v>0.25249999329424921</v>
      </c>
      <c r="K4" s="7">
        <v>0.38399989235388587</v>
      </c>
      <c r="L4" s="7">
        <v>0.70810011047156052</v>
      </c>
      <c r="M4" s="7">
        <v>0.83639983930063222</v>
      </c>
    </row>
    <row r="5" spans="2:13" ht="31" x14ac:dyDescent="0.35">
      <c r="B5" s="23">
        <v>43486</v>
      </c>
      <c r="C5" s="11" t="s">
        <v>37</v>
      </c>
      <c r="D5" s="19" t="s">
        <v>43</v>
      </c>
      <c r="E5" s="19" t="s">
        <v>44</v>
      </c>
      <c r="F5" s="7">
        <v>6.6660972593193465E-2</v>
      </c>
      <c r="G5" s="12">
        <v>0.23352106416819263</v>
      </c>
      <c r="H5" s="12">
        <v>5.154634623984955E-2</v>
      </c>
      <c r="I5" s="12">
        <v>0.17305434588235169</v>
      </c>
      <c r="J5" s="7">
        <v>0.25999997201116104</v>
      </c>
      <c r="K5" s="7">
        <v>0.4159999638853652</v>
      </c>
      <c r="L5" s="7">
        <v>0.75919999198639687</v>
      </c>
      <c r="M5" s="7">
        <v>0.81179964452742104</v>
      </c>
    </row>
    <row r="6" spans="2:13" ht="31" x14ac:dyDescent="0.35">
      <c r="B6" s="23">
        <v>43487</v>
      </c>
      <c r="C6" s="11" t="s">
        <v>37</v>
      </c>
      <c r="D6" s="19" t="s">
        <v>45</v>
      </c>
      <c r="E6" s="19" t="s">
        <v>46</v>
      </c>
      <c r="F6" s="7">
        <v>5.9130715665311848E-2</v>
      </c>
      <c r="G6" s="12">
        <v>0.85430485686646174</v>
      </c>
      <c r="H6" s="12">
        <v>0.76530616559927278</v>
      </c>
      <c r="I6" s="12">
        <v>5.041546377221362E-2</v>
      </c>
      <c r="J6" s="7">
        <v>0.25999998722418821</v>
      </c>
      <c r="K6" s="7">
        <v>0.38399997379320527</v>
      </c>
      <c r="L6" s="7">
        <v>0.70809988995192863</v>
      </c>
      <c r="M6" s="7">
        <v>0.83640012122832152</v>
      </c>
    </row>
    <row r="7" spans="2:13" ht="46.5" x14ac:dyDescent="0.35">
      <c r="B7" s="23">
        <v>43494</v>
      </c>
      <c r="C7" s="11" t="s">
        <v>36</v>
      </c>
      <c r="D7" s="19" t="s">
        <v>47</v>
      </c>
      <c r="E7" s="19" t="s">
        <v>48</v>
      </c>
      <c r="F7" s="7">
        <v>2.8097945089736356E-2</v>
      </c>
      <c r="G7" s="12">
        <v>-0.71708723442563915</v>
      </c>
      <c r="H7" s="12">
        <v>-0.40462431699643209</v>
      </c>
      <c r="I7" s="12">
        <v>-0.52481642115115479</v>
      </c>
      <c r="J7" s="7">
        <v>0.11749999776474974</v>
      </c>
      <c r="K7" s="7">
        <v>0.41599967431927592</v>
      </c>
      <c r="L7" s="7">
        <v>0.72269978937048018</v>
      </c>
      <c r="M7" s="7">
        <v>0.79540035839390932</v>
      </c>
    </row>
    <row r="8" spans="2:13" ht="46.5" x14ac:dyDescent="0.35">
      <c r="B8" s="23">
        <v>43496</v>
      </c>
      <c r="C8" s="11" t="s">
        <v>37</v>
      </c>
      <c r="D8" s="19" t="s">
        <v>49</v>
      </c>
      <c r="E8" s="19" t="s">
        <v>50</v>
      </c>
      <c r="F8" s="7">
        <v>6.1014082161498638E-2</v>
      </c>
      <c r="G8" s="12">
        <v>0.20059441674862155</v>
      </c>
      <c r="H8" s="12">
        <v>1.0526296911824717E-2</v>
      </c>
      <c r="I8" s="12">
        <v>0.18808824770202981</v>
      </c>
      <c r="J8" s="7">
        <v>0.25499996498573574</v>
      </c>
      <c r="K8" s="7">
        <v>0.4039999593710335</v>
      </c>
      <c r="L8" s="7">
        <v>0.70809986092920896</v>
      </c>
      <c r="M8" s="7">
        <v>0.83640020619695488</v>
      </c>
    </row>
    <row r="9" spans="2:13" ht="46.5" x14ac:dyDescent="0.35">
      <c r="B9" s="23">
        <v>43501</v>
      </c>
      <c r="C9" s="11" t="s">
        <v>37</v>
      </c>
      <c r="D9" s="19" t="s">
        <v>51</v>
      </c>
      <c r="E9" s="19" t="s">
        <v>52</v>
      </c>
      <c r="F9" s="7">
        <v>6.0345542866288224E-2</v>
      </c>
      <c r="G9" s="12">
        <v>1.1476852728398028</v>
      </c>
      <c r="H9" s="12">
        <v>0</v>
      </c>
      <c r="I9" s="12">
        <v>1.1476852728398028</v>
      </c>
      <c r="J9" s="7">
        <v>0.26249996647124618</v>
      </c>
      <c r="K9" s="7">
        <v>0.40399994890855911</v>
      </c>
      <c r="L9" s="7">
        <v>0.7081000599860805</v>
      </c>
      <c r="M9" s="7">
        <v>0.80360014216257369</v>
      </c>
    </row>
    <row r="10" spans="2:13" ht="31" x14ac:dyDescent="0.35">
      <c r="B10" s="23">
        <v>43515</v>
      </c>
      <c r="C10" s="11" t="s">
        <v>36</v>
      </c>
      <c r="D10" s="19" t="s">
        <v>53</v>
      </c>
      <c r="E10" s="19" t="s">
        <v>54</v>
      </c>
      <c r="F10" s="7">
        <v>2.8277810407735061E-2</v>
      </c>
      <c r="G10" s="12">
        <v>-0.55839299648571217</v>
      </c>
      <c r="H10" s="12">
        <v>-3.8095258977849822E-2</v>
      </c>
      <c r="I10" s="12">
        <v>-0.54090360183579034</v>
      </c>
      <c r="J10" s="7">
        <v>0.25749999555495034</v>
      </c>
      <c r="K10" s="7">
        <v>0.16799999716720751</v>
      </c>
      <c r="L10" s="7">
        <v>0.76649906680142099</v>
      </c>
      <c r="M10" s="7">
        <v>0.8528008953405718</v>
      </c>
    </row>
    <row r="11" spans="2:13" ht="31" x14ac:dyDescent="0.35">
      <c r="B11" s="23">
        <v>43522</v>
      </c>
      <c r="C11" s="11" t="s">
        <v>37</v>
      </c>
      <c r="D11" s="19" t="s">
        <v>51</v>
      </c>
      <c r="E11" s="19" t="s">
        <v>55</v>
      </c>
      <c r="F11" s="7">
        <v>6.1014821497385206E-2</v>
      </c>
      <c r="G11" s="12">
        <v>1.2004191790539451</v>
      </c>
      <c r="H11" s="12">
        <v>1.980199148273698E-2</v>
      </c>
      <c r="I11" s="12">
        <v>1.157692572996929</v>
      </c>
      <c r="J11" s="7">
        <v>0.24499996870649643</v>
      </c>
      <c r="K11" s="7">
        <v>0.41199991971345001</v>
      </c>
      <c r="L11" s="7">
        <v>0.74459987811748196</v>
      </c>
      <c r="M11" s="7">
        <v>0.81180033082704983</v>
      </c>
    </row>
    <row r="12" spans="2:13" ht="31" x14ac:dyDescent="0.35">
      <c r="B12" s="23">
        <v>43524</v>
      </c>
      <c r="C12" s="11" t="s">
        <v>37</v>
      </c>
      <c r="D12" s="19" t="s">
        <v>49</v>
      </c>
      <c r="E12" s="19" t="s">
        <v>56</v>
      </c>
      <c r="F12" s="7">
        <v>6.2235804656984049E-2</v>
      </c>
      <c r="G12" s="12">
        <v>0.22324803045110131</v>
      </c>
      <c r="H12" s="12">
        <v>8.3333329336271023E-2</v>
      </c>
      <c r="I12" s="12">
        <v>0.12915198644756454</v>
      </c>
      <c r="J12" s="7">
        <v>0.25499997033565081</v>
      </c>
      <c r="K12" s="7">
        <v>0.39599992221463276</v>
      </c>
      <c r="L12" s="7">
        <v>0.72270016227210765</v>
      </c>
      <c r="M12" s="7">
        <v>0.85279947873218831</v>
      </c>
    </row>
    <row r="13" spans="2:13" x14ac:dyDescent="0.35">
      <c r="B13" s="23">
        <v>43526</v>
      </c>
      <c r="C13" s="11" t="s">
        <v>36</v>
      </c>
      <c r="D13" s="19" t="s">
        <v>53</v>
      </c>
      <c r="E13" s="19" t="s">
        <v>57</v>
      </c>
      <c r="F13" s="7">
        <v>1.9298820571939712E-2</v>
      </c>
      <c r="G13" s="12">
        <v>-0.37594234941110949</v>
      </c>
      <c r="H13" s="12">
        <v>8.3333360405835055E-2</v>
      </c>
      <c r="I13" s="12">
        <v>-0.42394678407179354</v>
      </c>
      <c r="J13" s="7">
        <v>0.20999999143199985</v>
      </c>
      <c r="K13" s="7">
        <v>0.33999998571999918</v>
      </c>
      <c r="L13" s="7">
        <v>0.33319983331998332</v>
      </c>
      <c r="M13" s="7">
        <v>0.81119976662651061</v>
      </c>
    </row>
    <row r="14" spans="2:13" ht="46.5" x14ac:dyDescent="0.35">
      <c r="B14" s="23">
        <v>43533</v>
      </c>
      <c r="C14" s="11" t="s">
        <v>37</v>
      </c>
      <c r="D14" s="19" t="s">
        <v>58</v>
      </c>
      <c r="E14" s="19" t="s">
        <v>59</v>
      </c>
      <c r="F14" s="7">
        <v>3.8987613670586958E-2</v>
      </c>
      <c r="G14" s="12">
        <v>1.0202070652584099</v>
      </c>
      <c r="H14" s="12">
        <v>0</v>
      </c>
      <c r="I14" s="12">
        <v>1.0202070652584103</v>
      </c>
      <c r="J14" s="7">
        <v>0.20789999601587994</v>
      </c>
      <c r="K14" s="7">
        <v>0.33660001224000047</v>
      </c>
      <c r="L14" s="7">
        <v>0.70719987756351388</v>
      </c>
      <c r="M14" s="7">
        <v>0.78779980453787235</v>
      </c>
    </row>
    <row r="15" spans="2:13" ht="31" x14ac:dyDescent="0.35">
      <c r="B15" s="23">
        <v>43543</v>
      </c>
      <c r="C15" s="11" t="s">
        <v>36</v>
      </c>
      <c r="D15" s="19" t="s">
        <v>60</v>
      </c>
      <c r="E15" s="19" t="s">
        <v>61</v>
      </c>
      <c r="F15" s="7">
        <v>3.2258660130726403E-2</v>
      </c>
      <c r="G15" s="12">
        <v>-0.45549226537958976</v>
      </c>
      <c r="H15" s="12">
        <v>2.0201937045509322E-2</v>
      </c>
      <c r="I15" s="12">
        <v>-0.46627457709544307</v>
      </c>
      <c r="J15" s="7">
        <v>0.26249996979645729</v>
      </c>
      <c r="K15" s="7">
        <v>0.42000003820897847</v>
      </c>
      <c r="L15" s="7">
        <v>0.75919992722100005</v>
      </c>
      <c r="M15" s="7">
        <v>0.38539988387533919</v>
      </c>
    </row>
    <row r="16" spans="2:13" x14ac:dyDescent="0.35">
      <c r="B16" s="23">
        <v>43548</v>
      </c>
      <c r="C16" s="11" t="s">
        <v>37</v>
      </c>
      <c r="D16" s="19" t="s">
        <v>49</v>
      </c>
      <c r="E16" s="19" t="s">
        <v>62</v>
      </c>
      <c r="F16" s="7">
        <v>4.05705966353474E-2</v>
      </c>
      <c r="G16" s="12">
        <v>0.22259812803337153</v>
      </c>
      <c r="H16" s="12">
        <v>6.3157920407615809E-2</v>
      </c>
      <c r="I16" s="12">
        <v>0.14996853706998059</v>
      </c>
      <c r="J16" s="7">
        <v>0.20789997972590626</v>
      </c>
      <c r="K16" s="7">
        <v>0.35019993838256785</v>
      </c>
      <c r="L16" s="7">
        <v>0.69360011705717539</v>
      </c>
      <c r="M16" s="7">
        <v>0.80339980956873436</v>
      </c>
    </row>
    <row r="17" spans="2:13" x14ac:dyDescent="0.35">
      <c r="B17" s="23">
        <v>43550</v>
      </c>
      <c r="C17" s="11" t="s">
        <v>37</v>
      </c>
      <c r="D17" s="19" t="s">
        <v>51</v>
      </c>
      <c r="E17" s="19" t="s">
        <v>63</v>
      </c>
      <c r="F17" s="7">
        <v>6.0399174123825596E-2</v>
      </c>
      <c r="G17" s="12">
        <v>0.77964973472889199</v>
      </c>
      <c r="H17" s="12">
        <v>-4.950491032145643E-2</v>
      </c>
      <c r="I17" s="12">
        <v>0.87233982685769784</v>
      </c>
      <c r="J17" s="7">
        <v>0.2449999870495187</v>
      </c>
      <c r="K17" s="7">
        <v>0.39999996084510364</v>
      </c>
      <c r="L17" s="7">
        <v>0.72270010234112048</v>
      </c>
      <c r="M17" s="7">
        <v>0.85279937586220211</v>
      </c>
    </row>
    <row r="18" spans="2:13" ht="46.5" x14ac:dyDescent="0.35">
      <c r="B18" s="23">
        <v>43559</v>
      </c>
      <c r="C18" s="11" t="s">
        <v>36</v>
      </c>
      <c r="D18" s="19" t="s">
        <v>60</v>
      </c>
      <c r="E18" s="19" t="s">
        <v>64</v>
      </c>
      <c r="F18" s="7">
        <v>2.8362399667348135E-2</v>
      </c>
      <c r="G18" s="12">
        <v>-0.52087951809985289</v>
      </c>
      <c r="H18" s="12">
        <v>3.0302975335167126E-2</v>
      </c>
      <c r="I18" s="12">
        <v>-0.53497129252622422</v>
      </c>
      <c r="J18" s="7">
        <v>0.26249996219249577</v>
      </c>
      <c r="K18" s="7">
        <v>0.19999993121021695</v>
      </c>
      <c r="L18" s="7">
        <v>0.69350013714967718</v>
      </c>
      <c r="M18" s="7">
        <v>0.77899977061802939</v>
      </c>
    </row>
    <row r="19" spans="2:13" x14ac:dyDescent="0.35">
      <c r="B19" s="23">
        <v>43566</v>
      </c>
      <c r="C19" s="11" t="s">
        <v>37</v>
      </c>
      <c r="D19" s="19" t="s">
        <v>65</v>
      </c>
      <c r="E19" s="19" t="s">
        <v>66</v>
      </c>
      <c r="F19" s="7">
        <v>5.8587237081908793E-2</v>
      </c>
      <c r="G19" s="12">
        <v>0.9239043412518404</v>
      </c>
      <c r="H19" s="12">
        <v>-6.8627420442282427E-2</v>
      </c>
      <c r="I19" s="12">
        <v>1.0656657324153227</v>
      </c>
      <c r="J19" s="7">
        <v>0.24749997249348119</v>
      </c>
      <c r="K19" s="7">
        <v>0.38799997414952425</v>
      </c>
      <c r="L19" s="7">
        <v>0.75919979406836124</v>
      </c>
      <c r="M19" s="7">
        <v>0.80360028906556957</v>
      </c>
    </row>
    <row r="20" spans="2:13" x14ac:dyDescent="0.35">
      <c r="B20" s="23">
        <v>43567</v>
      </c>
      <c r="C20" s="11" t="s">
        <v>36</v>
      </c>
      <c r="D20" s="19" t="s">
        <v>67</v>
      </c>
      <c r="E20" s="19" t="s">
        <v>68</v>
      </c>
      <c r="F20" s="7">
        <v>5.5172357300906243E-2</v>
      </c>
      <c r="G20" s="12">
        <v>-0.27312591355188975</v>
      </c>
      <c r="H20" s="12">
        <v>-8.6538441103775954E-2</v>
      </c>
      <c r="I20" s="12">
        <v>-0.20426414390111858</v>
      </c>
      <c r="J20" s="7">
        <v>0.24499995710437156</v>
      </c>
      <c r="K20" s="7">
        <v>0.38000003956705725</v>
      </c>
      <c r="L20" s="7">
        <v>0.72999963556661585</v>
      </c>
      <c r="M20" s="7">
        <v>0.8118003731343284</v>
      </c>
    </row>
    <row r="21" spans="2:13" ht="31" x14ac:dyDescent="0.35">
      <c r="B21" s="23">
        <v>43569</v>
      </c>
      <c r="C21" s="11" t="s">
        <v>37</v>
      </c>
      <c r="D21" s="19" t="s">
        <v>43</v>
      </c>
      <c r="E21" s="19" t="s">
        <v>69</v>
      </c>
      <c r="F21" s="7">
        <v>4.1354652231300019E-2</v>
      </c>
      <c r="G21" s="12">
        <v>0.28376620785956508</v>
      </c>
      <c r="H21" s="12">
        <v>8.3333360405835055E-2</v>
      </c>
      <c r="I21" s="12">
        <v>0.18501496110113713</v>
      </c>
      <c r="J21" s="7">
        <v>0.20999999143199985</v>
      </c>
      <c r="K21" s="7">
        <v>0.35359995250879722</v>
      </c>
      <c r="L21" s="7">
        <v>0.68000003461539127</v>
      </c>
      <c r="M21" s="7">
        <v>0.81900011580883991</v>
      </c>
    </row>
    <row r="22" spans="2:13" ht="31" x14ac:dyDescent="0.35">
      <c r="B22" s="23">
        <v>43573</v>
      </c>
      <c r="C22" s="11" t="s">
        <v>37</v>
      </c>
      <c r="D22" s="19" t="s">
        <v>51</v>
      </c>
      <c r="E22" s="19" t="s">
        <v>70</v>
      </c>
      <c r="F22" s="7">
        <v>9.1715082005789803E-2</v>
      </c>
      <c r="G22" s="12">
        <v>0.7302283946685022</v>
      </c>
      <c r="H22" s="12">
        <v>0.10526311452716519</v>
      </c>
      <c r="I22" s="12">
        <v>0.56544473803340667</v>
      </c>
      <c r="J22" s="7">
        <v>0.23749997094706898</v>
      </c>
      <c r="K22" s="7">
        <v>0.67199992761866711</v>
      </c>
      <c r="L22" s="7">
        <v>0.73000015661961026</v>
      </c>
      <c r="M22" s="7">
        <v>0.78719987834787986</v>
      </c>
    </row>
    <row r="23" spans="2:13" x14ac:dyDescent="0.35">
      <c r="B23" s="23">
        <v>43574</v>
      </c>
      <c r="C23" s="11" t="s">
        <v>37</v>
      </c>
      <c r="D23" s="19" t="s">
        <v>49</v>
      </c>
      <c r="E23" s="19" t="s">
        <v>71</v>
      </c>
      <c r="F23" s="7">
        <v>6.409119088762856E-2</v>
      </c>
      <c r="G23" s="12">
        <v>0.2472495952251057</v>
      </c>
      <c r="H23" s="12">
        <v>7.3684175322051626E-2</v>
      </c>
      <c r="I23" s="12">
        <v>0.16165402428030418</v>
      </c>
      <c r="J23" s="7">
        <v>0.24999996614253353</v>
      </c>
      <c r="K23" s="7">
        <v>0.41199991838092309</v>
      </c>
      <c r="L23" s="7">
        <v>0.76649998707060718</v>
      </c>
      <c r="M23" s="7">
        <v>0.81180011710458899</v>
      </c>
    </row>
    <row r="24" spans="2:13" ht="31" x14ac:dyDescent="0.35">
      <c r="B24" s="23">
        <v>43580</v>
      </c>
      <c r="C24" s="11" t="s">
        <v>36</v>
      </c>
      <c r="D24" s="19" t="s">
        <v>72</v>
      </c>
      <c r="E24" s="19" t="s">
        <v>73</v>
      </c>
      <c r="F24" s="7">
        <v>5.6230073252415767E-2</v>
      </c>
      <c r="G24" s="12">
        <v>-0.38690483590402214</v>
      </c>
      <c r="H24" s="12">
        <v>0</v>
      </c>
      <c r="I24" s="12">
        <v>-0.38690483590402214</v>
      </c>
      <c r="J24" s="7">
        <v>0.24999996710988942</v>
      </c>
      <c r="K24" s="7">
        <v>0.38399989755825542</v>
      </c>
      <c r="L24" s="7">
        <v>0.69350013498654928</v>
      </c>
      <c r="M24" s="7">
        <v>0.84459992648928361</v>
      </c>
    </row>
    <row r="25" spans="2:13" ht="31" x14ac:dyDescent="0.35">
      <c r="B25" s="23">
        <v>43636</v>
      </c>
      <c r="C25" s="11" t="s">
        <v>36</v>
      </c>
      <c r="D25" s="19" t="s">
        <v>74</v>
      </c>
      <c r="E25" s="19" t="s">
        <v>75</v>
      </c>
      <c r="F25" s="7">
        <v>6.035553509059826E-2</v>
      </c>
      <c r="G25" s="12">
        <v>-0.54373712252615491</v>
      </c>
      <c r="H25" s="12">
        <v>-0.52999999355353777</v>
      </c>
      <c r="I25" s="12">
        <v>-2.9227939289827587E-2</v>
      </c>
      <c r="J25" s="7">
        <v>0.24749993876841234</v>
      </c>
      <c r="K25" s="7">
        <v>0.41200006808459433</v>
      </c>
      <c r="L25" s="7">
        <v>0.70079927134584841</v>
      </c>
      <c r="M25" s="7">
        <v>0.84460000438711946</v>
      </c>
    </row>
    <row r="26" spans="2:13" ht="31" x14ac:dyDescent="0.35">
      <c r="B26" s="23">
        <v>43643</v>
      </c>
      <c r="C26" s="11" t="s">
        <v>37</v>
      </c>
      <c r="D26" s="19" t="s">
        <v>76</v>
      </c>
      <c r="E26" s="19" t="s">
        <v>77</v>
      </c>
      <c r="F26" s="7">
        <v>5.9136272478794182E-2</v>
      </c>
      <c r="G26" s="12">
        <v>1.1472182813955829</v>
      </c>
      <c r="H26" s="12">
        <v>1.1914893179280521</v>
      </c>
      <c r="I26" s="12">
        <v>-2.0201338783159994E-2</v>
      </c>
      <c r="J26" s="7">
        <v>0.2574999798827477</v>
      </c>
      <c r="K26" s="7">
        <v>0.3879998909718626</v>
      </c>
      <c r="L26" s="7">
        <v>0.75189988509409045</v>
      </c>
      <c r="M26" s="7">
        <v>0.78720007141156867</v>
      </c>
    </row>
    <row r="27" spans="2:13" ht="31" x14ac:dyDescent="0.35">
      <c r="B27" s="23">
        <v>43662</v>
      </c>
      <c r="C27" s="11" t="s">
        <v>36</v>
      </c>
      <c r="D27" s="19" t="s">
        <v>78</v>
      </c>
      <c r="E27" s="19" t="s">
        <v>79</v>
      </c>
      <c r="F27" s="7">
        <v>2.4178642019404045E-2</v>
      </c>
      <c r="G27" s="12">
        <v>-0.63082013655867986</v>
      </c>
      <c r="H27" s="12">
        <v>-9.5238059737655312E-2</v>
      </c>
      <c r="I27" s="12">
        <v>-0.59195909830169868</v>
      </c>
      <c r="J27" s="7">
        <v>9.9999985459109E-2</v>
      </c>
      <c r="K27" s="7">
        <v>0.39599989724435536</v>
      </c>
      <c r="L27" s="7">
        <v>0.72999953488713665</v>
      </c>
      <c r="M27" s="7">
        <v>0.83640055397760615</v>
      </c>
    </row>
    <row r="28" spans="2:13" ht="31" x14ac:dyDescent="0.35">
      <c r="B28" s="23">
        <v>43669</v>
      </c>
      <c r="C28" s="11" t="s">
        <v>37</v>
      </c>
      <c r="D28" s="19" t="s">
        <v>51</v>
      </c>
      <c r="E28" s="19" t="s">
        <v>80</v>
      </c>
      <c r="F28" s="7">
        <v>5.5087881671529941E-2</v>
      </c>
      <c r="G28" s="12">
        <v>1.3503180372102532</v>
      </c>
      <c r="H28" s="12">
        <v>3.1578939205113343E-2</v>
      </c>
      <c r="I28" s="12">
        <v>1.2783695472773182</v>
      </c>
      <c r="J28" s="7">
        <v>0.2374999606493316</v>
      </c>
      <c r="K28" s="7">
        <v>0.3959999683463542</v>
      </c>
      <c r="L28" s="7">
        <v>0.75190004321402437</v>
      </c>
      <c r="M28" s="7">
        <v>0.77899966247013397</v>
      </c>
    </row>
    <row r="29" spans="2:13" ht="31" x14ac:dyDescent="0.35">
      <c r="B29" s="23">
        <v>43688</v>
      </c>
      <c r="C29" s="11" t="s">
        <v>36</v>
      </c>
      <c r="D29" s="19" t="s">
        <v>78</v>
      </c>
      <c r="E29" s="19" t="s">
        <v>81</v>
      </c>
      <c r="F29" s="7">
        <v>1.7407114550830941E-2</v>
      </c>
      <c r="G29" s="12">
        <v>-0.54353363205176886</v>
      </c>
      <c r="H29" s="12">
        <v>0</v>
      </c>
      <c r="I29" s="12">
        <v>-0.54353363205176897</v>
      </c>
      <c r="J29" s="7">
        <v>0.22049999823831426</v>
      </c>
      <c r="K29" s="7">
        <v>0.32639992099153153</v>
      </c>
      <c r="L29" s="7">
        <v>0.32639989286683241</v>
      </c>
      <c r="M29" s="7">
        <v>0.74099989162325142</v>
      </c>
    </row>
    <row r="30" spans="2:13" x14ac:dyDescent="0.35">
      <c r="B30" s="23">
        <v>43695</v>
      </c>
      <c r="C30" s="11" t="s">
        <v>37</v>
      </c>
      <c r="D30" s="19" t="s">
        <v>51</v>
      </c>
      <c r="E30" s="19" t="s">
        <v>82</v>
      </c>
      <c r="F30" s="7">
        <v>3.4897710227265712E-2</v>
      </c>
      <c r="G30" s="12">
        <v>1.0661671278564273</v>
      </c>
      <c r="H30" s="12">
        <v>3.0612233532244737E-2</v>
      </c>
      <c r="I30" s="12">
        <v>1.0047958049198824</v>
      </c>
      <c r="J30" s="7">
        <v>0.20999999823550097</v>
      </c>
      <c r="K30" s="7">
        <v>0.32979999403431276</v>
      </c>
      <c r="L30" s="7">
        <v>0.64599989044809281</v>
      </c>
      <c r="M30" s="7">
        <v>0.77999991126364998</v>
      </c>
    </row>
    <row r="31" spans="2:13" ht="31" x14ac:dyDescent="0.35">
      <c r="B31" s="23">
        <v>43722</v>
      </c>
      <c r="C31" s="11" t="s">
        <v>36</v>
      </c>
      <c r="D31" s="19" t="s">
        <v>78</v>
      </c>
      <c r="E31" s="19" t="s">
        <v>83</v>
      </c>
      <c r="F31" s="7">
        <v>1.5671593882322647E-2</v>
      </c>
      <c r="G31" s="12">
        <v>-0.53590439000986212</v>
      </c>
      <c r="H31" s="12">
        <v>-4.8076934816731254E-2</v>
      </c>
      <c r="I31" s="12">
        <v>-0.51246522327334754</v>
      </c>
      <c r="J31" s="7">
        <v>0.20999999707476361</v>
      </c>
      <c r="K31" s="7">
        <v>0.14959991230719827</v>
      </c>
      <c r="L31" s="7">
        <v>0.67319985703572605</v>
      </c>
      <c r="M31" s="7">
        <v>0.74100054261668924</v>
      </c>
    </row>
    <row r="32" spans="2:13" ht="31" x14ac:dyDescent="0.35">
      <c r="B32" s="23">
        <v>43729</v>
      </c>
      <c r="C32" s="11" t="s">
        <v>37</v>
      </c>
      <c r="D32" s="19" t="s">
        <v>51</v>
      </c>
      <c r="E32" s="19" t="s">
        <v>56</v>
      </c>
      <c r="F32" s="7">
        <v>3.3487986610279082E-2</v>
      </c>
      <c r="G32" s="12">
        <v>1.1152745531323451</v>
      </c>
      <c r="H32" s="12">
        <v>-1.0100976689217722E-2</v>
      </c>
      <c r="I32" s="12">
        <v>1.1368590113895878</v>
      </c>
      <c r="J32" s="7">
        <v>0.2015999970903771</v>
      </c>
      <c r="K32" s="7">
        <v>0.34339995882183544</v>
      </c>
      <c r="L32" s="7">
        <v>0.6459998200646323</v>
      </c>
      <c r="M32" s="7">
        <v>0.74880007644541036</v>
      </c>
    </row>
    <row r="33" spans="2:14" ht="31" x14ac:dyDescent="0.35">
      <c r="B33" s="23">
        <v>43747</v>
      </c>
      <c r="C33" s="11" t="s">
        <v>37</v>
      </c>
      <c r="D33" s="19" t="s">
        <v>51</v>
      </c>
      <c r="E33" s="19" t="s">
        <v>84</v>
      </c>
      <c r="F33" s="7">
        <v>6.7975514884468013E-2</v>
      </c>
      <c r="G33" s="12">
        <v>0.21871070507745793</v>
      </c>
      <c r="H33" s="12">
        <v>-4.0404060136093878E-2</v>
      </c>
      <c r="I33" s="12">
        <v>0.27002486365627365</v>
      </c>
      <c r="J33" s="7">
        <v>0.2624999678888657</v>
      </c>
      <c r="K33" s="7">
        <v>0.39999992614149699</v>
      </c>
      <c r="L33" s="7">
        <v>0.76649999261414836</v>
      </c>
      <c r="M33" s="7">
        <v>0.84460021006075381</v>
      </c>
    </row>
    <row r="34" spans="2:14" ht="31" x14ac:dyDescent="0.35">
      <c r="B34" s="23">
        <v>43759</v>
      </c>
      <c r="C34" s="11" t="s">
        <v>37</v>
      </c>
      <c r="D34" s="19" t="s">
        <v>65</v>
      </c>
      <c r="E34" s="19" t="s">
        <v>85</v>
      </c>
      <c r="F34" s="7">
        <v>6.4134443896422116E-2</v>
      </c>
      <c r="G34" s="12">
        <v>0.32382903302894461</v>
      </c>
      <c r="H34" s="12">
        <v>9.3749977516524474E-2</v>
      </c>
      <c r="I34" s="12">
        <v>0.21035794983323086</v>
      </c>
      <c r="J34" s="7">
        <v>0.24999996710988942</v>
      </c>
      <c r="K34" s="7">
        <v>0.4159999621105876</v>
      </c>
      <c r="L34" s="7">
        <v>0.73729988155340875</v>
      </c>
      <c r="M34" s="7">
        <v>0.83639981218519999</v>
      </c>
    </row>
    <row r="35" spans="2:14" x14ac:dyDescent="0.35">
      <c r="B35" s="1">
        <v>43760</v>
      </c>
      <c r="C35" s="11" t="s">
        <v>37</v>
      </c>
      <c r="D35" s="26" t="s">
        <v>86</v>
      </c>
      <c r="E35" s="2" t="s">
        <v>87</v>
      </c>
      <c r="F35" s="25">
        <v>0.06</v>
      </c>
      <c r="G35" s="7">
        <v>0.2</v>
      </c>
      <c r="H35" s="10">
        <v>-0.01</v>
      </c>
      <c r="I35" s="12">
        <v>0.21</v>
      </c>
      <c r="J35" s="12">
        <v>0.25</v>
      </c>
      <c r="K35" s="7">
        <v>0.39</v>
      </c>
      <c r="L35" s="7">
        <v>0.74</v>
      </c>
      <c r="M35" s="7">
        <v>0.86</v>
      </c>
      <c r="N35" s="24"/>
    </row>
    <row r="36" spans="2:14" x14ac:dyDescent="0.35">
      <c r="B36" s="23">
        <v>43778</v>
      </c>
      <c r="C36" s="11" t="s">
        <v>37</v>
      </c>
      <c r="D36" s="19" t="s">
        <v>43</v>
      </c>
      <c r="E36" s="19" t="s">
        <v>88</v>
      </c>
      <c r="F36" s="7">
        <v>4.0184661571176179E-2</v>
      </c>
      <c r="G36" s="12">
        <v>0.26260801898348074</v>
      </c>
      <c r="H36" s="12">
        <v>7.3684224842708756E-2</v>
      </c>
      <c r="I36" s="12">
        <v>0.17595846284092165</v>
      </c>
      <c r="J36" s="7">
        <v>0.2120999935681199</v>
      </c>
      <c r="K36" s="7">
        <v>0.34679996103603777</v>
      </c>
      <c r="L36" s="7">
        <v>0.67999985748053493</v>
      </c>
      <c r="M36" s="7">
        <v>0.80339994576923635</v>
      </c>
    </row>
    <row r="37" spans="2:14" ht="31" x14ac:dyDescent="0.35">
      <c r="B37" s="23">
        <v>43786</v>
      </c>
      <c r="C37" s="11" t="s">
        <v>36</v>
      </c>
      <c r="D37" s="19" t="s">
        <v>78</v>
      </c>
      <c r="E37" s="19" t="s">
        <v>89</v>
      </c>
      <c r="F37" s="7">
        <v>1.5904044273549561E-2</v>
      </c>
      <c r="G37" s="12">
        <v>-0.57004623700582813</v>
      </c>
      <c r="H37" s="12">
        <v>-6.6666636964265225E-2</v>
      </c>
      <c r="I37" s="12">
        <v>-0.53933524904808428</v>
      </c>
      <c r="J37" s="7">
        <v>0.2120999850995483</v>
      </c>
      <c r="K37" s="7">
        <v>0.13599997342105244</v>
      </c>
      <c r="L37" s="7">
        <v>0.71399965641534024</v>
      </c>
      <c r="M37" s="7">
        <v>0.77220055913214214</v>
      </c>
    </row>
    <row r="38" spans="2:14" ht="31" x14ac:dyDescent="0.35">
      <c r="B38" s="23">
        <v>43793</v>
      </c>
      <c r="C38" s="11" t="s">
        <v>37</v>
      </c>
      <c r="D38" s="19" t="s">
        <v>51</v>
      </c>
      <c r="E38" s="19" t="s">
        <v>90</v>
      </c>
      <c r="F38" s="7">
        <v>3.5632390666384087E-2</v>
      </c>
      <c r="G38" s="12">
        <v>1.3547702422639891</v>
      </c>
      <c r="H38" s="12">
        <v>5.1020374066121921E-2</v>
      </c>
      <c r="I38" s="12">
        <v>1.2404609829743283</v>
      </c>
      <c r="J38" s="7">
        <v>0.20999999935116115</v>
      </c>
      <c r="K38" s="7">
        <v>0.33999999794019414</v>
      </c>
      <c r="L38" s="7">
        <v>0.65959981607145346</v>
      </c>
      <c r="M38" s="7">
        <v>0.75659980941665428</v>
      </c>
    </row>
    <row r="39" spans="2:14" ht="31" x14ac:dyDescent="0.35">
      <c r="B39" s="23">
        <v>43800</v>
      </c>
      <c r="C39" s="11" t="s">
        <v>36</v>
      </c>
      <c r="D39" s="19" t="s">
        <v>92</v>
      </c>
      <c r="E39" s="19" t="s">
        <v>93</v>
      </c>
      <c r="F39" s="7">
        <v>4.2611513592918031E-2</v>
      </c>
      <c r="G39" s="12">
        <v>0.20747489400703478</v>
      </c>
      <c r="H39" s="12">
        <v>9.7087489930292037E-3</v>
      </c>
      <c r="I39" s="12">
        <v>0.19586457141979285</v>
      </c>
      <c r="J39" s="7">
        <v>0.2183999945164799</v>
      </c>
      <c r="K39" s="7">
        <v>0.34339998183615306</v>
      </c>
      <c r="L39" s="7">
        <v>0.7003998191545906</v>
      </c>
      <c r="M39" s="7">
        <v>0.81120019181734293</v>
      </c>
    </row>
    <row r="40" spans="2:14" x14ac:dyDescent="0.35">
      <c r="B40" s="23">
        <v>43821</v>
      </c>
      <c r="C40" s="11" t="s">
        <v>37</v>
      </c>
      <c r="D40" s="19" t="s">
        <v>94</v>
      </c>
      <c r="E40" s="19" t="s">
        <v>95</v>
      </c>
      <c r="F40" s="7">
        <v>3.8916711684367444E-2</v>
      </c>
      <c r="G40" s="12">
        <v>0.21029166080314066</v>
      </c>
      <c r="H40" s="12">
        <v>0</v>
      </c>
      <c r="I40" s="12">
        <v>0.21029166080314066</v>
      </c>
      <c r="J40" s="7">
        <v>0.21209999220311987</v>
      </c>
      <c r="K40" s="7">
        <v>0.35699991827375799</v>
      </c>
      <c r="L40" s="7">
        <v>0.64599997057990677</v>
      </c>
      <c r="M40" s="7">
        <v>0.79560017400817007</v>
      </c>
    </row>
    <row r="41" spans="2:14" x14ac:dyDescent="0.35">
      <c r="B41" s="1">
        <v>43827</v>
      </c>
      <c r="C41" s="11" t="s">
        <v>37</v>
      </c>
      <c r="D41" s="19" t="s">
        <v>86</v>
      </c>
      <c r="E41" s="19" t="s">
        <v>96</v>
      </c>
      <c r="F41" s="7">
        <f ca="1">$F41/$C41</f>
        <v>3.9002773086661079E-2</v>
      </c>
      <c r="G41" s="10">
        <f ca="1">$F41/VLOOKUP($B41-7,$B$3:$F$368,6,FALSE)-1</f>
        <v>0.17702582712427128</v>
      </c>
      <c r="H41" s="12">
        <f>VLOOKUP($B41,'Channel wise traffic'!$B$3:$G$368,6,FALSE)/VLOOKUP($B41-7,'Channel wise traffic'!$B$3:$G$368,6,FALSE)-1</f>
        <v>-1.9417454730133787E-2</v>
      </c>
      <c r="I41" s="12">
        <f ca="1">$G41/VLOOKUP($B41-7,$B$3:$G$368,7,FALSE)-1</f>
        <v>0.2003332689885069</v>
      </c>
      <c r="J41" s="7">
        <v>0.21</v>
      </c>
      <c r="K41" s="7">
        <v>0.34</v>
      </c>
      <c r="L41" s="7">
        <v>0.67</v>
      </c>
      <c r="M41" s="12">
        <v>0.8</v>
      </c>
    </row>
  </sheetData>
  <conditionalFormatting sqref="F3:F34 F36:F40">
    <cfRule type="cellIs" dxfId="10" priority="5" operator="lessThan">
      <formula>0.04</formula>
    </cfRule>
  </conditionalFormatting>
  <conditionalFormatting sqref="G2">
    <cfRule type="colorScale" priority="21">
      <colorScale>
        <cfvo type="min"/>
        <cfvo type="percentile" val="50"/>
        <cfvo type="max"/>
        <color rgb="FFF8696B"/>
        <color rgb="FFFCFCFF"/>
        <color rgb="FF63BE7B"/>
      </colorScale>
    </cfRule>
  </conditionalFormatting>
  <conditionalFormatting sqref="G3:I34">
    <cfRule type="cellIs" dxfId="9" priority="17" operator="lessThan">
      <formula>-0.2</formula>
    </cfRule>
    <cfRule type="cellIs" dxfId="8" priority="18" operator="greaterThan">
      <formula>0.2</formula>
    </cfRule>
  </conditionalFormatting>
  <conditionalFormatting sqref="G36:I41">
    <cfRule type="cellIs" dxfId="7" priority="1" operator="lessThan">
      <formula>-0.2</formula>
    </cfRule>
    <cfRule type="cellIs" dxfId="6" priority="2" operator="greaterThan">
      <formula>0.2</formula>
    </cfRule>
  </conditionalFormatting>
  <conditionalFormatting sqref="H2">
    <cfRule type="colorScale" priority="20">
      <colorScale>
        <cfvo type="min"/>
        <cfvo type="percentile" val="50"/>
        <cfvo type="max"/>
        <color rgb="FFF8696B"/>
        <color rgb="FFFCFCFF"/>
        <color rgb="FF63BE7B"/>
      </colorScale>
    </cfRule>
  </conditionalFormatting>
  <conditionalFormatting sqref="H35:I35">
    <cfRule type="cellIs" dxfId="5" priority="3" operator="lessThan">
      <formula>-0.2</formula>
    </cfRule>
    <cfRule type="cellIs" dxfId="4" priority="4" operator="greaterThan">
      <formula>0.2</formula>
    </cfRule>
  </conditionalFormatting>
  <conditionalFormatting sqref="I2">
    <cfRule type="colorScale" priority="19">
      <colorScale>
        <cfvo type="min"/>
        <cfvo type="percentile" val="50"/>
        <cfvo type="max"/>
        <color rgb="FFF8696B"/>
        <color rgb="FFFCFCFF"/>
        <color rgb="FF63BE7B"/>
      </colorScale>
    </cfRule>
  </conditionalFormatting>
  <conditionalFormatting sqref="J3:J34 J36:J40">
    <cfRule type="top10" dxfId="3" priority="10" bottom="1" rank="3"/>
  </conditionalFormatting>
  <conditionalFormatting sqref="K3:K34 K36:K40">
    <cfRule type="top10" dxfId="2" priority="9" bottom="1" rank="3"/>
  </conditionalFormatting>
  <conditionalFormatting sqref="L3:L34 L36:L40">
    <cfRule type="top10" dxfId="1" priority="7" bottom="1" rank="2"/>
  </conditionalFormatting>
  <conditionalFormatting sqref="M15">
    <cfRule type="top10" dxfId="0" priority="6" bottom="1" rank="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B7454-72EF-4FEC-8043-4DA5C514A7EB}">
  <dimension ref="A3:Q50"/>
  <sheetViews>
    <sheetView tabSelected="1" zoomScale="49" workbookViewId="0">
      <selection activeCell="B44" sqref="A38:B50"/>
    </sheetView>
  </sheetViews>
  <sheetFormatPr defaultRowHeight="15.5" x14ac:dyDescent="0.35"/>
  <cols>
    <col min="1" max="1" width="18.6640625" bestFit="1" customWidth="1"/>
    <col min="2" max="2" width="27.4140625" bestFit="1" customWidth="1"/>
    <col min="3" max="3" width="12.83203125" bestFit="1" customWidth="1"/>
    <col min="13" max="14" width="14.25" bestFit="1" customWidth="1"/>
    <col min="15" max="15" width="41" bestFit="1" customWidth="1"/>
    <col min="16" max="16" width="38.08203125" bestFit="1" customWidth="1"/>
    <col min="17" max="17" width="16.9140625" bestFit="1" customWidth="1"/>
    <col min="18" max="18" width="29.1640625" bestFit="1" customWidth="1"/>
    <col min="19" max="26" width="7.75" bestFit="1" customWidth="1"/>
    <col min="27" max="38" width="8.75" bestFit="1" customWidth="1"/>
    <col min="39" max="39" width="10.58203125" bestFit="1" customWidth="1"/>
    <col min="40" max="135" width="7.75" bestFit="1" customWidth="1"/>
    <col min="136" max="140" width="8.75" bestFit="1" customWidth="1"/>
    <col min="141" max="141" width="10.58203125" bestFit="1" customWidth="1"/>
    <col min="142" max="142" width="10.5" bestFit="1" customWidth="1"/>
    <col min="143" max="150" width="7.75" bestFit="1" customWidth="1"/>
    <col min="151" max="151" width="13.5" bestFit="1" customWidth="1"/>
    <col min="152" max="152" width="10.5" bestFit="1" customWidth="1"/>
    <col min="153" max="156" width="7.75" bestFit="1" customWidth="1"/>
    <col min="157" max="157" width="13.5" bestFit="1" customWidth="1"/>
    <col min="158" max="158" width="10.5" bestFit="1" customWidth="1"/>
    <col min="159" max="162" width="7.75" bestFit="1" customWidth="1"/>
    <col min="163" max="163" width="13.5" bestFit="1" customWidth="1"/>
    <col min="164" max="164" width="10.5" bestFit="1" customWidth="1"/>
    <col min="165" max="171" width="7.75" bestFit="1" customWidth="1"/>
    <col min="172" max="172" width="13.5" bestFit="1" customWidth="1"/>
    <col min="173" max="173" width="10.5" bestFit="1" customWidth="1"/>
    <col min="174" max="177" width="7.75" bestFit="1" customWidth="1"/>
    <col min="178" max="178" width="13.5" bestFit="1" customWidth="1"/>
    <col min="179" max="179" width="10.5" bestFit="1" customWidth="1"/>
    <col min="180" max="183" width="7.75" bestFit="1" customWidth="1"/>
    <col min="184" max="184" width="13.5" bestFit="1" customWidth="1"/>
    <col min="185" max="185" width="10.5" bestFit="1" customWidth="1"/>
    <col min="186" max="190" width="7.75" bestFit="1" customWidth="1"/>
    <col min="191" max="191" width="13.5" bestFit="1" customWidth="1"/>
    <col min="192" max="192" width="10.5" bestFit="1" customWidth="1"/>
    <col min="193" max="196" width="7.75" bestFit="1" customWidth="1"/>
    <col min="197" max="197" width="8.75" bestFit="1" customWidth="1"/>
    <col min="198" max="198" width="13.5" bestFit="1" customWidth="1"/>
    <col min="199" max="199" width="10.5" bestFit="1" customWidth="1"/>
    <col min="200" max="205" width="7.75" bestFit="1" customWidth="1"/>
    <col min="206" max="207" width="8.75" bestFit="1" customWidth="1"/>
    <col min="208" max="208" width="13.5" bestFit="1" customWidth="1"/>
    <col min="209" max="209" width="10.5" bestFit="1" customWidth="1"/>
    <col min="210" max="213" width="7.75" bestFit="1" customWidth="1"/>
    <col min="214" max="215" width="8.75" bestFit="1" customWidth="1"/>
    <col min="216" max="216" width="13.5" bestFit="1" customWidth="1"/>
    <col min="217" max="217" width="10.5" bestFit="1" customWidth="1"/>
    <col min="218" max="220" width="7.75" bestFit="1" customWidth="1"/>
    <col min="221" max="222" width="8.75" bestFit="1" customWidth="1"/>
    <col min="223" max="223" width="13.5" bestFit="1" customWidth="1"/>
    <col min="224" max="224" width="10.58203125" bestFit="1" customWidth="1"/>
  </cols>
  <sheetData>
    <row r="3" spans="1:17" x14ac:dyDescent="0.35">
      <c r="A3" s="27" t="s">
        <v>116</v>
      </c>
      <c r="B3" t="s">
        <v>115</v>
      </c>
      <c r="M3" s="27" t="s">
        <v>116</v>
      </c>
      <c r="N3" t="s">
        <v>119</v>
      </c>
      <c r="O3" t="s">
        <v>120</v>
      </c>
      <c r="P3" t="s">
        <v>121</v>
      </c>
      <c r="Q3" t="s">
        <v>122</v>
      </c>
    </row>
    <row r="4" spans="1:17" x14ac:dyDescent="0.35">
      <c r="A4" s="28" t="s">
        <v>102</v>
      </c>
      <c r="B4" s="31">
        <v>1.6909113525924533</v>
      </c>
      <c r="M4" s="28" t="s">
        <v>102</v>
      </c>
      <c r="N4" s="48">
        <v>312407748</v>
      </c>
      <c r="O4" s="48">
        <v>228773311</v>
      </c>
      <c r="P4" s="48">
        <v>112204738</v>
      </c>
      <c r="Q4" s="48">
        <v>223979555</v>
      </c>
    </row>
    <row r="5" spans="1:17" x14ac:dyDescent="0.35">
      <c r="A5" s="28" t="s">
        <v>103</v>
      </c>
      <c r="B5" s="31">
        <v>1.4756566038977419</v>
      </c>
      <c r="M5" s="28" t="s">
        <v>103</v>
      </c>
      <c r="N5" s="48">
        <v>285313636</v>
      </c>
      <c r="O5" s="48">
        <v>213985225</v>
      </c>
      <c r="P5" s="48">
        <v>87179158</v>
      </c>
      <c r="Q5" s="48">
        <v>206059844</v>
      </c>
    </row>
    <row r="6" spans="1:17" x14ac:dyDescent="0.35">
      <c r="A6" s="28" t="s">
        <v>104</v>
      </c>
      <c r="B6" s="31">
        <v>1.5913183469791152</v>
      </c>
      <c r="M6" s="28" t="s">
        <v>104</v>
      </c>
      <c r="N6" s="48">
        <v>324738378</v>
      </c>
      <c r="O6" s="48">
        <v>243553784</v>
      </c>
      <c r="P6" s="48">
        <v>99225605</v>
      </c>
      <c r="Q6" s="48">
        <v>234533270</v>
      </c>
    </row>
    <row r="7" spans="1:17" x14ac:dyDescent="0.35">
      <c r="A7" s="28" t="s">
        <v>105</v>
      </c>
      <c r="B7" s="31">
        <v>1.640286036035385</v>
      </c>
      <c r="M7" s="28" t="s">
        <v>105</v>
      </c>
      <c r="N7" s="48">
        <v>302905072</v>
      </c>
      <c r="O7" s="48">
        <v>227178803</v>
      </c>
      <c r="P7" s="48">
        <v>92554318</v>
      </c>
      <c r="Q7" s="48">
        <v>218764769</v>
      </c>
    </row>
    <row r="8" spans="1:17" x14ac:dyDescent="0.35">
      <c r="A8" s="28" t="s">
        <v>106</v>
      </c>
      <c r="B8" s="31">
        <v>1.6574099737192258</v>
      </c>
      <c r="M8" s="28" t="s">
        <v>106</v>
      </c>
      <c r="N8" s="48">
        <v>309993479</v>
      </c>
      <c r="O8" s="48">
        <v>232495110</v>
      </c>
      <c r="P8" s="48">
        <v>94720222</v>
      </c>
      <c r="Q8" s="48">
        <v>223884175</v>
      </c>
    </row>
    <row r="9" spans="1:17" x14ac:dyDescent="0.35">
      <c r="A9" s="28" t="s">
        <v>107</v>
      </c>
      <c r="B9" s="31">
        <v>1.56966142074795</v>
      </c>
      <c r="M9" s="28" t="s">
        <v>107</v>
      </c>
      <c r="N9" s="48">
        <v>314663322</v>
      </c>
      <c r="O9" s="48">
        <v>235997492</v>
      </c>
      <c r="P9" s="48">
        <v>96147116</v>
      </c>
      <c r="Q9" s="48">
        <v>227256840</v>
      </c>
    </row>
    <row r="10" spans="1:17" x14ac:dyDescent="0.35">
      <c r="A10" s="28" t="s">
        <v>108</v>
      </c>
      <c r="B10" s="31">
        <v>1.6825943388013695</v>
      </c>
      <c r="M10" s="28" t="s">
        <v>108</v>
      </c>
      <c r="N10" s="48">
        <v>305734571</v>
      </c>
      <c r="O10" s="48">
        <v>229300927</v>
      </c>
      <c r="P10" s="48">
        <v>93418887</v>
      </c>
      <c r="Q10" s="48">
        <v>220808299</v>
      </c>
    </row>
    <row r="11" spans="1:17" x14ac:dyDescent="0.35">
      <c r="A11" s="28" t="s">
        <v>109</v>
      </c>
      <c r="B11" s="31">
        <v>1.631899978612348</v>
      </c>
      <c r="M11" s="28" t="s">
        <v>109</v>
      </c>
      <c r="N11" s="48">
        <v>318470958</v>
      </c>
      <c r="O11" s="48">
        <v>238853221</v>
      </c>
      <c r="P11" s="48">
        <v>97310562</v>
      </c>
      <c r="Q11" s="48">
        <v>230006799</v>
      </c>
    </row>
    <row r="12" spans="1:17" x14ac:dyDescent="0.35">
      <c r="A12" s="28" t="s">
        <v>110</v>
      </c>
      <c r="B12" s="31">
        <v>1.5538746018874443</v>
      </c>
      <c r="M12" s="28" t="s">
        <v>110</v>
      </c>
      <c r="N12" s="48">
        <v>307306195</v>
      </c>
      <c r="O12" s="48">
        <v>230479648</v>
      </c>
      <c r="P12" s="48">
        <v>93899107</v>
      </c>
      <c r="Q12" s="48">
        <v>221943361</v>
      </c>
    </row>
    <row r="13" spans="1:17" x14ac:dyDescent="0.35">
      <c r="A13" s="28" t="s">
        <v>111</v>
      </c>
      <c r="B13" s="31">
        <v>1.6377892683689756</v>
      </c>
      <c r="M13" s="28" t="s">
        <v>111</v>
      </c>
      <c r="N13" s="48">
        <v>305458508</v>
      </c>
      <c r="O13" s="48">
        <v>229093879</v>
      </c>
      <c r="P13" s="48">
        <v>93334537</v>
      </c>
      <c r="Q13" s="48">
        <v>220608922</v>
      </c>
    </row>
    <row r="14" spans="1:17" x14ac:dyDescent="0.35">
      <c r="A14" s="28" t="s">
        <v>112</v>
      </c>
      <c r="B14" s="31">
        <v>1.5539307869480903</v>
      </c>
      <c r="M14" s="28" t="s">
        <v>112</v>
      </c>
      <c r="N14" s="48">
        <v>311591298</v>
      </c>
      <c r="O14" s="48">
        <v>233693475</v>
      </c>
      <c r="P14" s="48">
        <v>95208446</v>
      </c>
      <c r="Q14" s="48">
        <v>225038155</v>
      </c>
    </row>
    <row r="15" spans="1:17" x14ac:dyDescent="0.35">
      <c r="A15" s="28" t="s">
        <v>113</v>
      </c>
      <c r="B15" s="31">
        <v>1.6285923567345519</v>
      </c>
      <c r="M15" s="28" t="s">
        <v>113</v>
      </c>
      <c r="N15" s="48">
        <v>316792462</v>
      </c>
      <c r="O15" s="48">
        <v>237594347</v>
      </c>
      <c r="P15" s="48">
        <v>96797688</v>
      </c>
      <c r="Q15" s="48">
        <v>228794551</v>
      </c>
    </row>
    <row r="21" spans="1:16" x14ac:dyDescent="0.35">
      <c r="A21" s="27" t="s">
        <v>117</v>
      </c>
      <c r="B21" t="s">
        <v>118</v>
      </c>
      <c r="C21" t="s">
        <v>114</v>
      </c>
    </row>
    <row r="22" spans="1:16" x14ac:dyDescent="0.35">
      <c r="A22" s="28" t="s">
        <v>98</v>
      </c>
      <c r="B22" s="48">
        <v>221784049</v>
      </c>
      <c r="C22" s="48">
        <v>125751375.67328</v>
      </c>
    </row>
    <row r="23" spans="1:16" x14ac:dyDescent="0.35">
      <c r="A23" s="28" t="s">
        <v>99</v>
      </c>
      <c r="B23" s="48">
        <v>225551060</v>
      </c>
      <c r="C23" s="48">
        <v>127778094</v>
      </c>
    </row>
    <row r="24" spans="1:16" x14ac:dyDescent="0.35">
      <c r="A24" s="28" t="s">
        <v>100</v>
      </c>
      <c r="B24" s="48">
        <v>223017968</v>
      </c>
      <c r="C24" s="48">
        <v>127266730</v>
      </c>
    </row>
    <row r="25" spans="1:16" x14ac:dyDescent="0.35">
      <c r="A25" s="28" t="s">
        <v>101</v>
      </c>
      <c r="B25" s="48">
        <v>222717819</v>
      </c>
      <c r="C25" s="48">
        <v>125966380</v>
      </c>
    </row>
    <row r="27" spans="1:16" x14ac:dyDescent="0.35">
      <c r="N27" s="55" t="s">
        <v>116</v>
      </c>
      <c r="O27" s="56" t="s">
        <v>123</v>
      </c>
      <c r="P27" s="56" t="s">
        <v>124</v>
      </c>
    </row>
    <row r="28" spans="1:16" x14ac:dyDescent="0.35">
      <c r="N28" s="29" t="s">
        <v>102</v>
      </c>
      <c r="O28" s="29">
        <v>634</v>
      </c>
      <c r="P28" s="29">
        <v>877</v>
      </c>
    </row>
    <row r="29" spans="1:16" x14ac:dyDescent="0.35">
      <c r="N29" s="29" t="s">
        <v>103</v>
      </c>
      <c r="O29" s="29">
        <v>544</v>
      </c>
      <c r="P29" s="29">
        <v>765</v>
      </c>
    </row>
    <row r="30" spans="1:16" x14ac:dyDescent="0.35">
      <c r="N30" s="29" t="s">
        <v>104</v>
      </c>
      <c r="O30" s="29">
        <v>602</v>
      </c>
      <c r="P30" s="29">
        <v>883</v>
      </c>
    </row>
    <row r="31" spans="1:16" x14ac:dyDescent="0.35">
      <c r="N31" s="29" t="s">
        <v>105</v>
      </c>
      <c r="O31" s="29">
        <v>581</v>
      </c>
      <c r="P31" s="29">
        <v>813</v>
      </c>
    </row>
    <row r="32" spans="1:16" x14ac:dyDescent="0.35">
      <c r="N32" s="29" t="s">
        <v>106</v>
      </c>
      <c r="O32" s="29">
        <v>606</v>
      </c>
      <c r="P32" s="29">
        <v>844</v>
      </c>
    </row>
    <row r="33" spans="1:16" x14ac:dyDescent="0.35">
      <c r="N33" s="29" t="s">
        <v>107</v>
      </c>
      <c r="O33" s="29">
        <v>592</v>
      </c>
      <c r="P33" s="29">
        <v>836</v>
      </c>
    </row>
    <row r="34" spans="1:16" x14ac:dyDescent="0.35">
      <c r="N34" s="29" t="s">
        <v>108</v>
      </c>
      <c r="O34" s="29">
        <v>616</v>
      </c>
      <c r="P34" s="29">
        <v>854</v>
      </c>
    </row>
    <row r="35" spans="1:16" x14ac:dyDescent="0.35">
      <c r="N35" s="29" t="s">
        <v>109</v>
      </c>
      <c r="O35" s="29">
        <v>622</v>
      </c>
      <c r="P35" s="29">
        <v>869</v>
      </c>
    </row>
    <row r="36" spans="1:16" x14ac:dyDescent="0.35">
      <c r="N36" s="29" t="s">
        <v>110</v>
      </c>
      <c r="O36" s="29">
        <v>588</v>
      </c>
      <c r="P36" s="29">
        <v>834</v>
      </c>
    </row>
    <row r="37" spans="1:16" x14ac:dyDescent="0.35">
      <c r="N37" s="29" t="s">
        <v>111</v>
      </c>
      <c r="O37" s="29">
        <v>616</v>
      </c>
      <c r="P37" s="29">
        <v>856</v>
      </c>
    </row>
    <row r="38" spans="1:16" x14ac:dyDescent="0.35">
      <c r="A38" s="27" t="s">
        <v>125</v>
      </c>
      <c r="B38" t="s">
        <v>126</v>
      </c>
      <c r="N38" s="29" t="s">
        <v>112</v>
      </c>
      <c r="O38" s="29">
        <v>598</v>
      </c>
      <c r="P38" s="29">
        <v>814</v>
      </c>
    </row>
    <row r="39" spans="1:16" x14ac:dyDescent="0.35">
      <c r="A39" s="28" t="s">
        <v>102</v>
      </c>
      <c r="B39">
        <v>12015</v>
      </c>
      <c r="N39" s="29" t="s">
        <v>113</v>
      </c>
      <c r="O39" s="29">
        <v>600</v>
      </c>
      <c r="P39" s="29">
        <v>842</v>
      </c>
    </row>
    <row r="40" spans="1:16" x14ac:dyDescent="0.35">
      <c r="A40" s="28" t="s">
        <v>103</v>
      </c>
      <c r="B40">
        <v>10377</v>
      </c>
    </row>
    <row r="41" spans="1:16" x14ac:dyDescent="0.35">
      <c r="A41" s="28" t="s">
        <v>104</v>
      </c>
      <c r="B41">
        <v>11610</v>
      </c>
    </row>
    <row r="42" spans="1:16" x14ac:dyDescent="0.35">
      <c r="A42" s="28" t="s">
        <v>105</v>
      </c>
      <c r="B42">
        <v>11318</v>
      </c>
    </row>
    <row r="43" spans="1:16" x14ac:dyDescent="0.35">
      <c r="A43" s="28" t="s">
        <v>106</v>
      </c>
      <c r="B43">
        <v>11789</v>
      </c>
    </row>
    <row r="44" spans="1:16" x14ac:dyDescent="0.35">
      <c r="A44" s="28" t="s">
        <v>107</v>
      </c>
      <c r="B44">
        <v>11335</v>
      </c>
    </row>
    <row r="45" spans="1:16" x14ac:dyDescent="0.35">
      <c r="A45" s="28" t="s">
        <v>108</v>
      </c>
      <c r="B45">
        <v>11804</v>
      </c>
    </row>
    <row r="46" spans="1:16" x14ac:dyDescent="0.35">
      <c r="A46" s="28" t="s">
        <v>109</v>
      </c>
      <c r="B46">
        <v>11563</v>
      </c>
    </row>
    <row r="47" spans="1:16" x14ac:dyDescent="0.35">
      <c r="A47" s="28" t="s">
        <v>110</v>
      </c>
      <c r="B47">
        <v>11290</v>
      </c>
    </row>
    <row r="48" spans="1:16" x14ac:dyDescent="0.35">
      <c r="A48" s="28" t="s">
        <v>111</v>
      </c>
      <c r="B48">
        <v>11679</v>
      </c>
    </row>
    <row r="49" spans="1:2" x14ac:dyDescent="0.35">
      <c r="A49" s="28" t="s">
        <v>112</v>
      </c>
      <c r="B49">
        <v>11296</v>
      </c>
    </row>
    <row r="50" spans="1:2" x14ac:dyDescent="0.35">
      <c r="A50" s="28" t="s">
        <v>113</v>
      </c>
      <c r="B50">
        <v>11593</v>
      </c>
    </row>
  </sheetData>
  <pageMargins left="0.7" right="0.7" top="0.75" bottom="0.75" header="0.3" footer="0.3"/>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5549D-6DAF-4F1F-8DC9-99EF64F494A5}">
  <dimension ref="A1:Z70"/>
  <sheetViews>
    <sheetView showGridLines="0" zoomScale="66" workbookViewId="0">
      <selection activeCell="C10" sqref="C10"/>
    </sheetView>
  </sheetViews>
  <sheetFormatPr defaultColWidth="0" defaultRowHeight="15.5" zeroHeight="1" x14ac:dyDescent="0.35"/>
  <cols>
    <col min="1" max="22" width="8.6640625" style="57" customWidth="1"/>
    <col min="23" max="26" width="8.6640625" customWidth="1"/>
    <col min="27" max="16384" width="8.6640625" hidden="1"/>
  </cols>
  <sheetData>
    <row r="1" spans="1:22" x14ac:dyDescent="0.35">
      <c r="A1" s="58" t="s">
        <v>127</v>
      </c>
      <c r="B1" s="59"/>
      <c r="C1" s="59"/>
      <c r="D1" s="59"/>
      <c r="E1" s="59"/>
      <c r="F1" s="59"/>
      <c r="G1" s="59"/>
      <c r="H1" s="59"/>
      <c r="I1" s="59"/>
      <c r="J1" s="59"/>
      <c r="K1" s="59"/>
      <c r="L1" s="59"/>
      <c r="M1" s="59"/>
      <c r="N1" s="59"/>
      <c r="O1" s="59"/>
      <c r="P1" s="59"/>
      <c r="Q1" s="59"/>
      <c r="R1" s="59"/>
      <c r="S1" s="59"/>
      <c r="T1" s="59"/>
      <c r="U1" s="59"/>
      <c r="V1" s="59"/>
    </row>
    <row r="2" spans="1:22" x14ac:dyDescent="0.35">
      <c r="A2" s="59"/>
      <c r="B2" s="59"/>
      <c r="C2" s="59"/>
      <c r="D2" s="59"/>
      <c r="E2" s="59"/>
      <c r="F2" s="59"/>
      <c r="G2" s="59"/>
      <c r="H2" s="59"/>
      <c r="I2" s="59"/>
      <c r="J2" s="59"/>
      <c r="K2" s="59"/>
      <c r="L2" s="59"/>
      <c r="M2" s="59"/>
      <c r="N2" s="59"/>
      <c r="O2" s="59"/>
      <c r="P2" s="59"/>
      <c r="Q2" s="59"/>
      <c r="R2" s="59"/>
      <c r="S2" s="59"/>
      <c r="T2" s="59"/>
      <c r="U2" s="59"/>
      <c r="V2" s="59"/>
    </row>
    <row r="3" spans="1:22" x14ac:dyDescent="0.35">
      <c r="A3" s="59"/>
      <c r="B3" s="59"/>
      <c r="C3" s="59"/>
      <c r="D3" s="59"/>
      <c r="E3" s="59"/>
      <c r="F3" s="59"/>
      <c r="G3" s="59"/>
      <c r="H3" s="59"/>
      <c r="I3" s="59"/>
      <c r="J3" s="59"/>
      <c r="K3" s="59"/>
      <c r="L3" s="59"/>
      <c r="M3" s="59"/>
      <c r="N3" s="59"/>
      <c r="O3" s="59"/>
      <c r="P3" s="59"/>
      <c r="Q3" s="59"/>
      <c r="R3" s="59"/>
      <c r="S3" s="59"/>
      <c r="T3" s="59"/>
      <c r="U3" s="59"/>
      <c r="V3" s="59"/>
    </row>
    <row r="4" spans="1:22" x14ac:dyDescent="0.35">
      <c r="A4" s="59"/>
      <c r="B4" s="59"/>
      <c r="C4" s="59"/>
      <c r="D4" s="59"/>
      <c r="E4" s="59"/>
      <c r="F4" s="59"/>
      <c r="G4" s="59"/>
      <c r="H4" s="59"/>
      <c r="I4" s="59"/>
      <c r="J4" s="59"/>
      <c r="K4" s="59"/>
      <c r="L4" s="59"/>
      <c r="M4" s="59"/>
      <c r="N4" s="59"/>
      <c r="O4" s="59"/>
      <c r="P4" s="59"/>
      <c r="Q4" s="59"/>
      <c r="R4" s="59"/>
      <c r="S4" s="59"/>
      <c r="T4" s="59"/>
      <c r="U4" s="59"/>
      <c r="V4" s="59"/>
    </row>
    <row r="5" spans="1:22" x14ac:dyDescent="0.35">
      <c r="A5" s="5"/>
      <c r="B5"/>
      <c r="C5"/>
      <c r="D5"/>
      <c r="E5"/>
      <c r="F5"/>
      <c r="G5"/>
      <c r="H5"/>
      <c r="I5"/>
      <c r="J5"/>
      <c r="K5"/>
      <c r="L5"/>
      <c r="M5"/>
      <c r="N5"/>
      <c r="O5"/>
      <c r="P5"/>
      <c r="Q5"/>
      <c r="R5"/>
      <c r="S5"/>
      <c r="T5"/>
      <c r="U5"/>
      <c r="V5"/>
    </row>
    <row r="6" spans="1:22" x14ac:dyDescent="0.35"/>
    <row r="7" spans="1:22" x14ac:dyDescent="0.35"/>
    <row r="8" spans="1:22" x14ac:dyDescent="0.35"/>
    <row r="9" spans="1:22" x14ac:dyDescent="0.35"/>
    <row r="10" spans="1:22" x14ac:dyDescent="0.35"/>
    <row r="11" spans="1:22" x14ac:dyDescent="0.35"/>
    <row r="12" spans="1:22" x14ac:dyDescent="0.35"/>
    <row r="13" spans="1:22" x14ac:dyDescent="0.35"/>
    <row r="14" spans="1:22" x14ac:dyDescent="0.35"/>
    <row r="15" spans="1:22" x14ac:dyDescent="0.35"/>
    <row r="16" spans="1:22" x14ac:dyDescent="0.35"/>
    <row r="17" x14ac:dyDescent="0.35"/>
    <row r="18" x14ac:dyDescent="0.35"/>
    <row r="19" x14ac:dyDescent="0.35"/>
    <row r="20" x14ac:dyDescent="0.35"/>
    <row r="21" x14ac:dyDescent="0.35"/>
    <row r="22" x14ac:dyDescent="0.35"/>
    <row r="23" x14ac:dyDescent="0.35"/>
    <row r="24" x14ac:dyDescent="0.35"/>
    <row r="25" x14ac:dyDescent="0.35"/>
    <row r="26" x14ac:dyDescent="0.35"/>
    <row r="27" x14ac:dyDescent="0.35"/>
    <row r="28" x14ac:dyDescent="0.35"/>
    <row r="29" x14ac:dyDescent="0.35"/>
    <row r="30" x14ac:dyDescent="0.35"/>
    <row r="31" x14ac:dyDescent="0.35"/>
    <row r="32" x14ac:dyDescent="0.35"/>
    <row r="33" x14ac:dyDescent="0.35"/>
    <row r="34" x14ac:dyDescent="0.35"/>
    <row r="35" x14ac:dyDescent="0.35"/>
    <row r="36" x14ac:dyDescent="0.35"/>
    <row r="37" x14ac:dyDescent="0.35"/>
    <row r="38" x14ac:dyDescent="0.35"/>
    <row r="39" x14ac:dyDescent="0.35"/>
    <row r="40" x14ac:dyDescent="0.35"/>
    <row r="41" x14ac:dyDescent="0.35"/>
    <row r="42" x14ac:dyDescent="0.35"/>
    <row r="43" x14ac:dyDescent="0.35"/>
    <row r="44" x14ac:dyDescent="0.35"/>
    <row r="45" x14ac:dyDescent="0.35"/>
    <row r="46" x14ac:dyDescent="0.35"/>
    <row r="47" x14ac:dyDescent="0.35"/>
    <row r="48" x14ac:dyDescent="0.35"/>
    <row r="49" x14ac:dyDescent="0.35"/>
    <row r="50" x14ac:dyDescent="0.35"/>
    <row r="51" x14ac:dyDescent="0.35"/>
    <row r="52" x14ac:dyDescent="0.35"/>
    <row r="53" x14ac:dyDescent="0.35"/>
    <row r="54" x14ac:dyDescent="0.35"/>
    <row r="55" x14ac:dyDescent="0.35"/>
    <row r="56" x14ac:dyDescent="0.35"/>
    <row r="57" x14ac:dyDescent="0.35"/>
    <row r="58" x14ac:dyDescent="0.35"/>
    <row r="59" x14ac:dyDescent="0.35"/>
    <row r="60" x14ac:dyDescent="0.35"/>
    <row r="61" x14ac:dyDescent="0.35"/>
    <row r="62" x14ac:dyDescent="0.35"/>
    <row r="63" x14ac:dyDescent="0.35"/>
    <row r="64" x14ac:dyDescent="0.35"/>
    <row r="65" x14ac:dyDescent="0.35"/>
    <row r="66" x14ac:dyDescent="0.35"/>
    <row r="67" x14ac:dyDescent="0.35"/>
    <row r="68" x14ac:dyDescent="0.35"/>
    <row r="69" x14ac:dyDescent="0.35"/>
    <row r="70" x14ac:dyDescent="0.35"/>
  </sheetData>
  <mergeCells count="1">
    <mergeCell ref="A1:V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Session Details</vt:lpstr>
      <vt:lpstr>Channel wise traffic</vt:lpstr>
      <vt:lpstr>Supporting Data</vt:lpstr>
      <vt:lpstr>Inference sheet</vt:lpstr>
      <vt:lpstr>Pivots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Lakshmi Mohan</cp:lastModifiedBy>
  <dcterms:created xsi:type="dcterms:W3CDTF">2022-09-19T07:36:05Z</dcterms:created>
  <dcterms:modified xsi:type="dcterms:W3CDTF">2024-03-31T09:22:59Z</dcterms:modified>
</cp:coreProperties>
</file>