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20" yWindow="-120" windowWidth="19420" windowHeight="11020"/>
  </bookViews>
  <sheets>
    <sheet name="Progress Report of SHC" sheetId="5" r:id="rId1"/>
    <sheet name="Sheet2" sheetId="2" r:id="rId2"/>
    <sheet name="Sheet3" sheetId="3" r:id="rId3"/>
  </sheets>
  <definedNames>
    <definedName name="_xlnm.Print_Area" localSheetId="0">'Progress Report of SHC'!$A$1:$T$43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6" i="5"/>
  <c r="P36"/>
  <c r="K36"/>
  <c r="H36"/>
  <c r="S33"/>
  <c r="P33"/>
  <c r="K38"/>
  <c r="K33"/>
  <c r="H38"/>
  <c r="H33"/>
  <c r="H19"/>
  <c r="S32"/>
  <c r="E5"/>
  <c r="E6"/>
  <c r="E7"/>
  <c r="E9"/>
  <c r="E10"/>
  <c r="E11"/>
  <c r="E12"/>
  <c r="E13"/>
  <c r="E14"/>
  <c r="E15"/>
  <c r="E17"/>
  <c r="E18"/>
  <c r="E19"/>
  <c r="E20"/>
  <c r="E22"/>
  <c r="E23"/>
  <c r="E24"/>
  <c r="E25"/>
  <c r="E26"/>
  <c r="E27"/>
  <c r="E28"/>
  <c r="E29"/>
  <c r="E30"/>
  <c r="E31"/>
  <c r="E32"/>
  <c r="E33"/>
  <c r="E34"/>
  <c r="E35"/>
  <c r="E38"/>
  <c r="E39"/>
  <c r="E40"/>
  <c r="E4"/>
  <c r="D41"/>
  <c r="P5"/>
  <c r="S6"/>
  <c r="P7"/>
  <c r="S9"/>
  <c r="P10"/>
  <c r="S11"/>
  <c r="P12"/>
  <c r="S13"/>
  <c r="P14"/>
  <c r="S15"/>
  <c r="P17"/>
  <c r="S18"/>
  <c r="P19"/>
  <c r="S20"/>
  <c r="P22"/>
  <c r="S23"/>
  <c r="P24"/>
  <c r="S25"/>
  <c r="P26"/>
  <c r="S27"/>
  <c r="P28"/>
  <c r="S29"/>
  <c r="P30"/>
  <c r="S31"/>
  <c r="P32"/>
  <c r="P34"/>
  <c r="S35"/>
  <c r="P38"/>
  <c r="S39"/>
  <c r="P40"/>
  <c r="S4"/>
  <c r="K5"/>
  <c r="H6"/>
  <c r="K7"/>
  <c r="H9"/>
  <c r="K10"/>
  <c r="H11"/>
  <c r="K12"/>
  <c r="H13"/>
  <c r="K14"/>
  <c r="H15"/>
  <c r="K17"/>
  <c r="H18"/>
  <c r="K19"/>
  <c r="H20"/>
  <c r="K22"/>
  <c r="H23"/>
  <c r="K24"/>
  <c r="H25"/>
  <c r="K26"/>
  <c r="H27"/>
  <c r="K28"/>
  <c r="H29"/>
  <c r="K30"/>
  <c r="H31"/>
  <c r="K32"/>
  <c r="H34"/>
  <c r="K35"/>
  <c r="H39"/>
  <c r="K40"/>
  <c r="H4"/>
  <c r="E41" l="1"/>
  <c r="F41"/>
  <c r="H40"/>
  <c r="H35"/>
  <c r="H32"/>
  <c r="H30"/>
  <c r="H28"/>
  <c r="H26"/>
  <c r="H24"/>
  <c r="H22"/>
  <c r="H17"/>
  <c r="H14"/>
  <c r="H12"/>
  <c r="H10"/>
  <c r="H7"/>
  <c r="H5"/>
  <c r="K4"/>
  <c r="K39"/>
  <c r="K34"/>
  <c r="K31"/>
  <c r="K29"/>
  <c r="K27"/>
  <c r="K25"/>
  <c r="K23"/>
  <c r="K20"/>
  <c r="K18"/>
  <c r="K15"/>
  <c r="K13"/>
  <c r="K11"/>
  <c r="K9"/>
  <c r="K6"/>
  <c r="P4"/>
  <c r="P39"/>
  <c r="P35"/>
  <c r="P31"/>
  <c r="P29"/>
  <c r="P27"/>
  <c r="P25"/>
  <c r="P23"/>
  <c r="P20"/>
  <c r="P18"/>
  <c r="P15"/>
  <c r="P13"/>
  <c r="P11"/>
  <c r="P9"/>
  <c r="P6"/>
  <c r="S40"/>
  <c r="S38"/>
  <c r="S34"/>
  <c r="S30"/>
  <c r="S28"/>
  <c r="S26"/>
  <c r="S24"/>
  <c r="S22"/>
  <c r="S19"/>
  <c r="S17"/>
  <c r="S14"/>
  <c r="S12"/>
  <c r="S10"/>
  <c r="S7"/>
  <c r="S5"/>
  <c r="N41"/>
  <c r="J41"/>
  <c r="C41"/>
  <c r="M41"/>
  <c r="T41"/>
  <c r="Q41"/>
  <c r="L41"/>
  <c r="K41" l="1"/>
  <c r="I41" l="1"/>
  <c r="O41"/>
  <c r="P41" s="1"/>
  <c r="R41" l="1"/>
  <c r="S41" s="1"/>
  <c r="G41" l="1"/>
  <c r="H41" s="1"/>
</calcChain>
</file>

<file path=xl/sharedStrings.xml><?xml version="1.0" encoding="utf-8"?>
<sst xmlns="http://schemas.openxmlformats.org/spreadsheetml/2006/main" count="64" uniqueCount="58">
  <si>
    <t>Sl.No.</t>
  </si>
  <si>
    <t>Total</t>
  </si>
  <si>
    <t>Andhra Pradesh</t>
  </si>
  <si>
    <t>Karnataka</t>
  </si>
  <si>
    <t>Tamil Nadu</t>
  </si>
  <si>
    <t>Gujarat</t>
  </si>
  <si>
    <t>Madhya Pradesh</t>
  </si>
  <si>
    <t>Chhattisgarh</t>
  </si>
  <si>
    <t>Goa</t>
  </si>
  <si>
    <t>Punjab</t>
  </si>
  <si>
    <t>J &amp; K</t>
  </si>
  <si>
    <t>Bihar</t>
  </si>
  <si>
    <t>Jharkhand</t>
  </si>
  <si>
    <t>Odisha</t>
  </si>
  <si>
    <t>West Bengal</t>
  </si>
  <si>
    <t>Manipur</t>
  </si>
  <si>
    <t>Meghalaya</t>
  </si>
  <si>
    <t>Sikkim</t>
  </si>
  <si>
    <t>Tripura</t>
  </si>
  <si>
    <t xml:space="preserve"> </t>
  </si>
  <si>
    <t>Group - I</t>
  </si>
  <si>
    <t>Group - II</t>
  </si>
  <si>
    <t>Group - III</t>
  </si>
  <si>
    <t>Group - IV</t>
  </si>
  <si>
    <t>Union Territories</t>
  </si>
  <si>
    <t>Target for Soil Samples Collection &amp; Testing  during Cycle-II (2017-18)</t>
  </si>
  <si>
    <t xml:space="preserve">No. of Samples Collected (Cycle-II)  </t>
  </si>
  <si>
    <t xml:space="preserve">Percent Progress of Soil Samples Collected (Cycle-II) </t>
  </si>
  <si>
    <t xml:space="preserve">No. of Samples Tested (Cycle-II) </t>
  </si>
  <si>
    <t xml:space="preserve">Percent Progress of Soil Samples Tested (Cycle-II) </t>
  </si>
  <si>
    <t xml:space="preserve">No. of SHCs Printed (Cycle-II)  </t>
  </si>
  <si>
    <t xml:space="preserve">Percent Progress of SHCs Printed (Cycle-II) </t>
  </si>
  <si>
    <t xml:space="preserve">No. of SHCs Distributed (Cycle-II) </t>
  </si>
  <si>
    <t xml:space="preserve">Percent Progress of SHCs Distributed (Cycle-II) </t>
  </si>
  <si>
    <t>Last week</t>
  </si>
  <si>
    <r>
      <t>Target</t>
    </r>
    <r>
      <rPr>
        <b/>
        <u/>
        <sz val="16"/>
        <color theme="1"/>
        <rFont val="Arial Black"/>
        <family val="2"/>
      </rPr>
      <t xml:space="preserve"> </t>
    </r>
    <r>
      <rPr>
        <b/>
        <sz val="16"/>
        <color theme="1"/>
        <rFont val="Arial Black"/>
        <family val="2"/>
      </rPr>
      <t>for Printing &amp; Distribution of  SHCs for Cycle-II (2017-18)</t>
    </r>
  </si>
  <si>
    <t>States/UTs</t>
  </si>
  <si>
    <r>
      <rPr>
        <b/>
        <u/>
        <sz val="16"/>
        <color theme="1"/>
        <rFont val="Arial Black"/>
        <family val="2"/>
      </rPr>
      <t>Cumulative Target</t>
    </r>
    <r>
      <rPr>
        <b/>
        <sz val="16"/>
        <color theme="1"/>
        <rFont val="Arial Black"/>
        <family val="2"/>
      </rPr>
      <t xml:space="preserve"> for Soil Samples Collection &amp; Testing  during Cycle-II (2017-18 &amp; 2018-19)</t>
    </r>
  </si>
  <si>
    <t>Target for Soil Samples Collection &amp; Testing  during Cycle-II (2018-19)</t>
  </si>
  <si>
    <r>
      <rPr>
        <b/>
        <u/>
        <sz val="16"/>
        <color theme="1"/>
        <rFont val="Arial Black"/>
        <family val="2"/>
      </rPr>
      <t xml:space="preserve">Cumulative Target </t>
    </r>
    <r>
      <rPr>
        <b/>
        <sz val="16"/>
        <color theme="1"/>
        <rFont val="Arial Black"/>
        <family val="2"/>
      </rPr>
      <t>for Printing &amp; Distribution of  SHCs for Cycle-II (2017-18 &amp; 2018-19)</t>
    </r>
  </si>
  <si>
    <t xml:space="preserve">Puducherry </t>
  </si>
  <si>
    <t xml:space="preserve">Assam </t>
  </si>
  <si>
    <t>Arunachal Pradesh</t>
  </si>
  <si>
    <t xml:space="preserve">Himachal Pradesh </t>
  </si>
  <si>
    <t xml:space="preserve">Haryana </t>
  </si>
  <si>
    <t xml:space="preserve">Telangana </t>
  </si>
  <si>
    <t>Dadra and Nagar Haveli</t>
  </si>
  <si>
    <t>Maharashtra *</t>
  </si>
  <si>
    <t>*  As per change distribution target by State</t>
  </si>
  <si>
    <t>Rajasthan *</t>
  </si>
  <si>
    <t>Mizoram *</t>
  </si>
  <si>
    <t>Uttarakhand *</t>
  </si>
  <si>
    <t>Andaman &amp; Nicobar *</t>
  </si>
  <si>
    <t>Delhi</t>
  </si>
  <si>
    <t>Nagaland *</t>
  </si>
  <si>
    <t>Uttar Pradesh</t>
  </si>
  <si>
    <t>Kerala *</t>
  </si>
  <si>
    <t>State-wise Status of Soil Health Card Scheme Cycle-II (2017 to 2019) as on 31.03.2020</t>
  </si>
</sst>
</file>

<file path=xl/styles.xml><?xml version="1.0" encoding="utf-8"?>
<styleSheet xmlns="http://schemas.openxmlformats.org/spreadsheetml/2006/main">
  <fonts count="27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Arial Black"/>
      <family val="2"/>
    </font>
    <font>
      <sz val="18"/>
      <color theme="1"/>
      <name val="Calibri"/>
      <family val="2"/>
      <scheme val="minor"/>
    </font>
    <font>
      <sz val="20"/>
      <color theme="1"/>
      <name val="Arial Black"/>
      <family val="2"/>
    </font>
    <font>
      <b/>
      <sz val="20"/>
      <color theme="1"/>
      <name val="Arial Black"/>
      <family val="2"/>
    </font>
    <font>
      <sz val="20"/>
      <color theme="1"/>
      <name val="Calibri"/>
      <family val="2"/>
      <scheme val="minor"/>
    </font>
    <font>
      <sz val="22"/>
      <color theme="1"/>
      <name val="Arial Black"/>
      <family val="2"/>
    </font>
    <font>
      <sz val="16"/>
      <color theme="1"/>
      <name val="Arial Black"/>
      <family val="2"/>
    </font>
    <font>
      <sz val="18"/>
      <color theme="1"/>
      <name val="Arial Black"/>
      <family val="2"/>
    </font>
    <font>
      <b/>
      <sz val="16"/>
      <color theme="1"/>
      <name val="Arial Black"/>
      <family val="2"/>
    </font>
    <font>
      <b/>
      <u/>
      <sz val="16"/>
      <color theme="1"/>
      <name val="Arial Black"/>
      <family val="2"/>
    </font>
    <font>
      <sz val="16"/>
      <color rgb="FFFF0000"/>
      <name val="Arial Black"/>
      <family val="2"/>
    </font>
    <font>
      <b/>
      <sz val="16"/>
      <color rgb="FFFF0000"/>
      <name val="Arial Black"/>
      <family val="2"/>
    </font>
    <font>
      <sz val="19"/>
      <name val="Arial Black"/>
      <family val="2"/>
    </font>
    <font>
      <sz val="19"/>
      <color rgb="FFFF0000"/>
      <name val="Arial Black"/>
      <family val="2"/>
    </font>
    <font>
      <b/>
      <sz val="19"/>
      <name val="Arial Black"/>
      <family val="2"/>
    </font>
    <font>
      <b/>
      <sz val="19"/>
      <color rgb="FFFF0000"/>
      <name val="Arial Black"/>
      <family val="2"/>
    </font>
    <font>
      <sz val="19"/>
      <color theme="1"/>
      <name val="Arial Black"/>
      <family val="2"/>
    </font>
    <font>
      <b/>
      <sz val="19"/>
      <color theme="1"/>
      <name val="Arial Black"/>
      <family val="2"/>
    </font>
    <font>
      <b/>
      <sz val="19"/>
      <color rgb="FF006600"/>
      <name val="Arial Black"/>
      <family val="2"/>
    </font>
    <font>
      <b/>
      <sz val="19"/>
      <color rgb="FF0070C0"/>
      <name val="Arial Black"/>
      <family val="2"/>
    </font>
    <font>
      <sz val="19"/>
      <color rgb="FF0070C0"/>
      <name val="Arial Black"/>
      <family val="2"/>
    </font>
    <font>
      <sz val="19"/>
      <color rgb="FF006600"/>
      <name val="Arial Black"/>
      <family val="2"/>
    </font>
    <font>
      <b/>
      <sz val="20"/>
      <color theme="1"/>
      <name val="Arial"/>
      <family val="2"/>
    </font>
    <font>
      <sz val="22"/>
      <color theme="1"/>
      <name val="Calibri"/>
      <family val="2"/>
      <scheme val="minor"/>
    </font>
    <font>
      <sz val="28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ill="1"/>
    <xf numFmtId="0" fontId="1" fillId="0" borderId="0" xfId="0" applyFont="1"/>
    <xf numFmtId="0" fontId="3" fillId="0" borderId="0" xfId="0" applyFont="1"/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6" fillId="0" borderId="0" xfId="0" applyFont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right" vertical="center"/>
    </xf>
    <xf numFmtId="2" fontId="15" fillId="0" borderId="1" xfId="0" applyNumberFormat="1" applyFont="1" applyBorder="1" applyAlignment="1">
      <alignment horizontal="right" vertical="center"/>
    </xf>
    <xf numFmtId="1" fontId="16" fillId="0" borderId="1" xfId="0" applyNumberFormat="1" applyFont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1" fontId="16" fillId="0" borderId="1" xfId="0" applyNumberFormat="1" applyFont="1" applyFill="1" applyBorder="1" applyAlignment="1">
      <alignment horizontal="right" vertical="center" wrapText="1"/>
    </xf>
    <xf numFmtId="0" fontId="16" fillId="0" borderId="1" xfId="0" applyFont="1" applyFill="1" applyBorder="1" applyAlignment="1">
      <alignment horizontal="right" vertical="center" wrapText="1"/>
    </xf>
    <xf numFmtId="2" fontId="17" fillId="0" borderId="1" xfId="0" applyNumberFormat="1" applyFont="1" applyFill="1" applyBorder="1" applyAlignment="1">
      <alignment horizontal="right" vertical="center" wrapText="1"/>
    </xf>
    <xf numFmtId="0" fontId="19" fillId="0" borderId="1" xfId="0" applyFont="1" applyFill="1" applyBorder="1" applyAlignment="1">
      <alignment horizontal="right" vertical="center" wrapText="1"/>
    </xf>
    <xf numFmtId="0" fontId="16" fillId="0" borderId="2" xfId="0" applyFont="1" applyFill="1" applyBorder="1" applyAlignment="1">
      <alignment horizontal="right" vertical="center" wrapText="1"/>
    </xf>
    <xf numFmtId="1" fontId="19" fillId="0" borderId="2" xfId="0" applyNumberFormat="1" applyFont="1" applyBorder="1" applyAlignment="1">
      <alignment horizontal="right" vertical="center" wrapText="1"/>
    </xf>
    <xf numFmtId="0" fontId="18" fillId="0" borderId="1" xfId="0" applyFont="1" applyFill="1" applyBorder="1" applyAlignment="1">
      <alignment horizontal="right" vertical="center"/>
    </xf>
    <xf numFmtId="2" fontId="20" fillId="0" borderId="1" xfId="0" applyNumberFormat="1" applyFont="1" applyFill="1" applyBorder="1" applyAlignment="1">
      <alignment horizontal="right" vertical="center" wrapText="1"/>
    </xf>
    <xf numFmtId="2" fontId="21" fillId="0" borderId="1" xfId="0" applyNumberFormat="1" applyFont="1" applyFill="1" applyBorder="1" applyAlignment="1">
      <alignment horizontal="right" vertical="center" wrapText="1"/>
    </xf>
    <xf numFmtId="0" fontId="19" fillId="0" borderId="2" xfId="0" applyFont="1" applyFill="1" applyBorder="1" applyAlignment="1">
      <alignment vertical="center" wrapText="1"/>
    </xf>
    <xf numFmtId="2" fontId="22" fillId="0" borderId="1" xfId="0" applyNumberFormat="1" applyFont="1" applyBorder="1" applyAlignment="1">
      <alignment horizontal="right" vertical="center"/>
    </xf>
    <xf numFmtId="2" fontId="23" fillId="0" borderId="1" xfId="0" applyNumberFormat="1" applyFont="1" applyBorder="1" applyAlignment="1">
      <alignment horizontal="right" vertical="center"/>
    </xf>
    <xf numFmtId="0" fontId="1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19" fillId="0" borderId="2" xfId="0" applyNumberFormat="1" applyFont="1" applyFill="1" applyBorder="1" applyAlignment="1">
      <alignment horizontal="right" vertical="center" wrapText="1"/>
    </xf>
    <xf numFmtId="2" fontId="15" fillId="0" borderId="1" xfId="0" applyNumberFormat="1" applyFont="1" applyFill="1" applyBorder="1" applyAlignment="1">
      <alignment horizontal="right" vertical="center"/>
    </xf>
    <xf numFmtId="2" fontId="22" fillId="0" borderId="1" xfId="0" applyNumberFormat="1" applyFont="1" applyFill="1" applyBorder="1" applyAlignment="1">
      <alignment horizontal="right" vertical="center"/>
    </xf>
    <xf numFmtId="1" fontId="19" fillId="0" borderId="1" xfId="0" applyNumberFormat="1" applyFont="1" applyFill="1" applyBorder="1" applyAlignment="1">
      <alignment horizontal="right" vertical="center" wrapText="1"/>
    </xf>
    <xf numFmtId="1" fontId="16" fillId="0" borderId="2" xfId="0" applyNumberFormat="1" applyFont="1" applyFill="1" applyBorder="1" applyAlignment="1">
      <alignment horizontal="right" vertical="center" wrapText="1"/>
    </xf>
    <xf numFmtId="2" fontId="23" fillId="0" borderId="1" xfId="0" applyNumberFormat="1" applyFont="1" applyFill="1" applyBorder="1" applyAlignment="1">
      <alignment horizontal="right" vertical="center"/>
    </xf>
    <xf numFmtId="2" fontId="20" fillId="0" borderId="1" xfId="0" applyNumberFormat="1" applyFont="1" applyBorder="1" applyAlignment="1">
      <alignment horizontal="right" vertical="center"/>
    </xf>
    <xf numFmtId="1" fontId="25" fillId="0" borderId="0" xfId="0" applyNumberFormat="1" applyFont="1"/>
    <xf numFmtId="1" fontId="18" fillId="0" borderId="1" xfId="0" applyNumberFormat="1" applyFont="1" applyFill="1" applyBorder="1" applyAlignment="1">
      <alignment horizontal="right" vertical="center"/>
    </xf>
    <xf numFmtId="0" fontId="24" fillId="0" borderId="0" xfId="0" applyFont="1" applyAlignment="1">
      <alignment horizontal="left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6600"/>
      <color rgb="FF336600"/>
      <color rgb="FF00800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44"/>
  <sheetViews>
    <sheetView tabSelected="1" topLeftCell="A29" zoomScale="60" zoomScaleNormal="60" workbookViewId="0">
      <selection activeCell="R41" sqref="R41"/>
    </sheetView>
  </sheetViews>
  <sheetFormatPr defaultRowHeight="26"/>
  <cols>
    <col min="1" max="1" width="7.26953125" style="3" customWidth="1"/>
    <col min="2" max="2" width="47.26953125" style="7" customWidth="1"/>
    <col min="3" max="3" width="26.453125" hidden="1" customWidth="1"/>
    <col min="4" max="4" width="27.81640625" hidden="1" customWidth="1"/>
    <col min="5" max="5" width="26.453125" hidden="1" customWidth="1"/>
    <col min="6" max="6" width="31" customWidth="1"/>
    <col min="7" max="7" width="23" customWidth="1"/>
    <col min="8" max="8" width="18.453125" customWidth="1"/>
    <col min="9" max="9" width="18.1796875" hidden="1" customWidth="1"/>
    <col min="10" max="10" width="21" customWidth="1"/>
    <col min="11" max="11" width="18.81640625" customWidth="1"/>
    <col min="12" max="12" width="18.54296875" hidden="1" customWidth="1"/>
    <col min="13" max="13" width="19.7265625" hidden="1" customWidth="1"/>
    <col min="14" max="14" width="29" customWidth="1"/>
    <col min="15" max="15" width="25.54296875" customWidth="1"/>
    <col min="16" max="16" width="17.1796875" customWidth="1"/>
    <col min="17" max="17" width="17.1796875" hidden="1" customWidth="1"/>
    <col min="18" max="18" width="24.54296875" customWidth="1"/>
    <col min="19" max="19" width="20.7265625" customWidth="1"/>
    <col min="20" max="20" width="17.54296875" hidden="1" customWidth="1"/>
  </cols>
  <sheetData>
    <row r="1" spans="1:23" ht="63" customHeight="1">
      <c r="A1" s="48" t="s">
        <v>57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3" s="2" customFormat="1" ht="177.75" customHeight="1">
      <c r="A2" s="27" t="s">
        <v>0</v>
      </c>
      <c r="B2" s="28" t="s">
        <v>36</v>
      </c>
      <c r="C2" s="27" t="s">
        <v>25</v>
      </c>
      <c r="D2" s="27" t="s">
        <v>38</v>
      </c>
      <c r="E2" s="27" t="s">
        <v>1</v>
      </c>
      <c r="F2" s="27" t="s">
        <v>37</v>
      </c>
      <c r="G2" s="30" t="s">
        <v>26</v>
      </c>
      <c r="H2" s="29" t="s">
        <v>27</v>
      </c>
      <c r="I2" s="31" t="s">
        <v>34</v>
      </c>
      <c r="J2" s="32" t="s">
        <v>28</v>
      </c>
      <c r="K2" s="29" t="s">
        <v>29</v>
      </c>
      <c r="L2" s="33" t="s">
        <v>34</v>
      </c>
      <c r="M2" s="27" t="s">
        <v>35</v>
      </c>
      <c r="N2" s="27" t="s">
        <v>39</v>
      </c>
      <c r="O2" s="32" t="s">
        <v>30</v>
      </c>
      <c r="P2" s="27" t="s">
        <v>31</v>
      </c>
      <c r="Q2" s="33" t="s">
        <v>34</v>
      </c>
      <c r="R2" s="32" t="s">
        <v>32</v>
      </c>
      <c r="S2" s="27" t="s">
        <v>33</v>
      </c>
      <c r="T2" s="33" t="s">
        <v>34</v>
      </c>
    </row>
    <row r="3" spans="1:23" s="2" customFormat="1" ht="45" customHeight="1">
      <c r="A3" s="51" t="s">
        <v>20</v>
      </c>
      <c r="B3" s="52"/>
      <c r="C3" s="34"/>
      <c r="D3" s="34"/>
      <c r="E3" s="34"/>
      <c r="F3" s="34"/>
      <c r="G3" s="34"/>
      <c r="H3" s="34"/>
      <c r="I3" s="34"/>
      <c r="J3" s="34"/>
      <c r="K3" s="34"/>
      <c r="L3" s="35"/>
      <c r="M3" s="35" t="s">
        <v>19</v>
      </c>
      <c r="N3" s="35" t="s">
        <v>19</v>
      </c>
      <c r="O3" s="35"/>
      <c r="P3" s="35"/>
      <c r="Q3" s="35"/>
      <c r="R3" s="28"/>
      <c r="S3" s="28"/>
      <c r="T3" s="28"/>
    </row>
    <row r="4" spans="1:23" s="1" customFormat="1" ht="45" customHeight="1">
      <c r="A4" s="9">
        <v>1</v>
      </c>
      <c r="B4" s="5" t="s">
        <v>55</v>
      </c>
      <c r="C4" s="15">
        <v>2385199.5</v>
      </c>
      <c r="D4" s="15">
        <v>2385200</v>
      </c>
      <c r="E4" s="15">
        <f>C4+D4</f>
        <v>4770399.5</v>
      </c>
      <c r="F4" s="15">
        <v>4867442</v>
      </c>
      <c r="G4" s="16">
        <v>5273224</v>
      </c>
      <c r="H4" s="22">
        <f>G4/F4*100</f>
        <v>108.33665814610632</v>
      </c>
      <c r="I4" s="16">
        <v>4867442</v>
      </c>
      <c r="J4" s="18">
        <v>5082803</v>
      </c>
      <c r="K4" s="22">
        <f>J4/F4*100</f>
        <v>104.42452113450966</v>
      </c>
      <c r="L4" s="19">
        <v>4867442</v>
      </c>
      <c r="M4" s="36">
        <v>11662729.5</v>
      </c>
      <c r="N4" s="36">
        <v>23325456</v>
      </c>
      <c r="O4" s="16">
        <v>20354551</v>
      </c>
      <c r="P4" s="22">
        <f>O4/N4*100</f>
        <v>87.263250073224725</v>
      </c>
      <c r="Q4" s="16">
        <v>19131176</v>
      </c>
      <c r="R4" s="21">
        <v>20354551</v>
      </c>
      <c r="S4" s="41">
        <f>R4/N4*100</f>
        <v>87.263250073224725</v>
      </c>
      <c r="T4" s="21">
        <v>19131176</v>
      </c>
      <c r="U4" s="8"/>
      <c r="V4" s="8"/>
      <c r="W4" s="8"/>
    </row>
    <row r="5" spans="1:23" s="1" customFormat="1" ht="45" customHeight="1">
      <c r="A5" s="10">
        <v>2</v>
      </c>
      <c r="B5" s="4" t="s">
        <v>47</v>
      </c>
      <c r="C5" s="15">
        <v>1425763</v>
      </c>
      <c r="D5" s="15">
        <v>1677964</v>
      </c>
      <c r="E5" s="15">
        <f t="shared" ref="E5:E40" si="0">C5+D5</f>
        <v>3103727</v>
      </c>
      <c r="F5" s="15">
        <v>2851525</v>
      </c>
      <c r="G5" s="15">
        <v>2851525</v>
      </c>
      <c r="H5" s="22">
        <f t="shared" ref="H5:H40" si="1">G5/F5*100</f>
        <v>100</v>
      </c>
      <c r="I5" s="16">
        <v>2801485</v>
      </c>
      <c r="J5" s="15">
        <v>2851525</v>
      </c>
      <c r="K5" s="22">
        <f>J5/F5*100</f>
        <v>100</v>
      </c>
      <c r="L5" s="19">
        <v>2792042</v>
      </c>
      <c r="M5" s="36">
        <v>6488616</v>
      </c>
      <c r="N5" s="36">
        <v>13098115</v>
      </c>
      <c r="O5" s="36">
        <v>13098115</v>
      </c>
      <c r="P5" s="22">
        <f t="shared" ref="P5:P40" si="2">O5/N5*100</f>
        <v>100</v>
      </c>
      <c r="Q5" s="16">
        <v>13067735</v>
      </c>
      <c r="R5" s="36">
        <v>13098115</v>
      </c>
      <c r="S5" s="41">
        <f>R5/N5*100</f>
        <v>100</v>
      </c>
      <c r="T5" s="21">
        <v>13053011</v>
      </c>
      <c r="U5" s="8"/>
      <c r="V5" s="8"/>
      <c r="W5" s="8"/>
    </row>
    <row r="6" spans="1:23" s="1" customFormat="1" ht="45" customHeight="1">
      <c r="A6" s="9">
        <v>3</v>
      </c>
      <c r="B6" s="4" t="s">
        <v>6</v>
      </c>
      <c r="C6" s="15">
        <v>1156988.5</v>
      </c>
      <c r="D6" s="15">
        <v>1156989</v>
      </c>
      <c r="E6" s="15">
        <f t="shared" si="0"/>
        <v>2313977.5</v>
      </c>
      <c r="F6" s="15">
        <v>2315844</v>
      </c>
      <c r="G6" s="16">
        <v>2315844</v>
      </c>
      <c r="H6" s="22">
        <f t="shared" si="1"/>
        <v>100</v>
      </c>
      <c r="I6" s="16">
        <v>2315844</v>
      </c>
      <c r="J6" s="18">
        <v>2315844</v>
      </c>
      <c r="K6" s="22">
        <f>J6/F6*100</f>
        <v>100</v>
      </c>
      <c r="L6" s="19">
        <v>2315844</v>
      </c>
      <c r="M6" s="36">
        <v>4436188.5</v>
      </c>
      <c r="N6" s="36">
        <v>8872453</v>
      </c>
      <c r="O6" s="16">
        <v>8907385</v>
      </c>
      <c r="P6" s="22">
        <f t="shared" si="2"/>
        <v>100.3937129900829</v>
      </c>
      <c r="Q6" s="16">
        <v>8907385</v>
      </c>
      <c r="R6" s="21">
        <v>8907385</v>
      </c>
      <c r="S6" s="41">
        <f>R6/N6*100</f>
        <v>100.3937129900829</v>
      </c>
      <c r="T6" s="21">
        <v>8907385</v>
      </c>
      <c r="V6" s="8"/>
      <c r="W6" s="8"/>
    </row>
    <row r="7" spans="1:23" s="1" customFormat="1" ht="45" customHeight="1">
      <c r="A7" s="9">
        <v>4</v>
      </c>
      <c r="B7" s="4" t="s">
        <v>49</v>
      </c>
      <c r="C7" s="15">
        <v>1154006.5</v>
      </c>
      <c r="D7" s="15">
        <v>2184738</v>
      </c>
      <c r="E7" s="15">
        <f t="shared" si="0"/>
        <v>3338744.5</v>
      </c>
      <c r="F7" s="15">
        <v>2865039</v>
      </c>
      <c r="G7" s="16">
        <v>3030961</v>
      </c>
      <c r="H7" s="22">
        <f t="shared" si="1"/>
        <v>105.7912649705641</v>
      </c>
      <c r="I7" s="16">
        <v>2865039</v>
      </c>
      <c r="J7" s="18">
        <v>3022661</v>
      </c>
      <c r="K7" s="22">
        <f>J7/F7*100</f>
        <v>105.50156559823445</v>
      </c>
      <c r="L7" s="19">
        <v>2865039</v>
      </c>
      <c r="M7" s="36">
        <v>3443000</v>
      </c>
      <c r="N7" s="36">
        <v>10431793</v>
      </c>
      <c r="O7" s="36">
        <v>11860699</v>
      </c>
      <c r="P7" s="22">
        <f t="shared" si="2"/>
        <v>113.69760692145636</v>
      </c>
      <c r="Q7" s="15">
        <v>11401401</v>
      </c>
      <c r="R7" s="36">
        <v>11704897</v>
      </c>
      <c r="S7" s="41">
        <f>R7/N7*100</f>
        <v>112.20407651877295</v>
      </c>
      <c r="T7" s="44">
        <v>11169822</v>
      </c>
    </row>
    <row r="8" spans="1:23" s="1" customFormat="1" ht="45" customHeight="1">
      <c r="A8" s="51" t="s">
        <v>21</v>
      </c>
      <c r="B8" s="52"/>
      <c r="C8" s="15"/>
      <c r="D8" s="15"/>
      <c r="E8" s="15"/>
      <c r="F8" s="15"/>
      <c r="G8" s="16"/>
      <c r="H8" s="17"/>
      <c r="I8" s="16"/>
      <c r="J8" s="18"/>
      <c r="K8" s="17"/>
      <c r="L8" s="19"/>
      <c r="M8" s="20"/>
      <c r="N8" s="20"/>
      <c r="O8" s="16"/>
      <c r="P8" s="17"/>
      <c r="Q8" s="16"/>
      <c r="R8" s="21"/>
      <c r="S8" s="12"/>
      <c r="T8" s="21"/>
    </row>
    <row r="9" spans="1:23" s="1" customFormat="1" ht="45" customHeight="1">
      <c r="A9" s="9">
        <v>1</v>
      </c>
      <c r="B9" s="4" t="s">
        <v>3</v>
      </c>
      <c r="C9" s="15">
        <v>832882.5</v>
      </c>
      <c r="D9" s="15">
        <v>832883</v>
      </c>
      <c r="E9" s="15">
        <f t="shared" si="0"/>
        <v>1665765.5</v>
      </c>
      <c r="F9" s="15">
        <v>1665765.5</v>
      </c>
      <c r="G9" s="16">
        <v>1665766</v>
      </c>
      <c r="H9" s="22">
        <f t="shared" si="1"/>
        <v>100.00003001622977</v>
      </c>
      <c r="I9" s="16">
        <v>1665766</v>
      </c>
      <c r="J9" s="18">
        <v>1665766</v>
      </c>
      <c r="K9" s="22">
        <f t="shared" ref="K9:K15" si="3">J9/F9*100</f>
        <v>100.00003001622977</v>
      </c>
      <c r="L9" s="19">
        <v>1665766</v>
      </c>
      <c r="M9" s="36">
        <v>3916094.5</v>
      </c>
      <c r="N9" s="36">
        <v>7832189</v>
      </c>
      <c r="O9" s="16">
        <v>7832189</v>
      </c>
      <c r="P9" s="22">
        <f t="shared" si="2"/>
        <v>100</v>
      </c>
      <c r="Q9" s="16">
        <v>7832189</v>
      </c>
      <c r="R9" s="21">
        <v>7832189</v>
      </c>
      <c r="S9" s="41">
        <f t="shared" ref="S9:S15" si="4">R9/N9*100</f>
        <v>100</v>
      </c>
      <c r="T9" s="21">
        <v>7832189</v>
      </c>
    </row>
    <row r="10" spans="1:23" s="1" customFormat="1" ht="45" customHeight="1">
      <c r="A10" s="10">
        <v>2</v>
      </c>
      <c r="B10" s="4" t="s">
        <v>5</v>
      </c>
      <c r="C10" s="15">
        <v>794618</v>
      </c>
      <c r="D10" s="15">
        <v>862274</v>
      </c>
      <c r="E10" s="15">
        <f t="shared" si="0"/>
        <v>1656892</v>
      </c>
      <c r="F10" s="15">
        <v>1684207</v>
      </c>
      <c r="G10" s="16">
        <v>1684207</v>
      </c>
      <c r="H10" s="22">
        <f t="shared" si="1"/>
        <v>100</v>
      </c>
      <c r="I10" s="16">
        <v>1684207</v>
      </c>
      <c r="J10" s="18">
        <v>1684207</v>
      </c>
      <c r="K10" s="22">
        <f t="shared" si="3"/>
        <v>100</v>
      </c>
      <c r="L10" s="19">
        <v>1684207</v>
      </c>
      <c r="M10" s="36">
        <v>2554461.5</v>
      </c>
      <c r="N10" s="36">
        <v>7897106</v>
      </c>
      <c r="O10" s="16">
        <v>8694942</v>
      </c>
      <c r="P10" s="22">
        <f t="shared" si="2"/>
        <v>110.10289085647325</v>
      </c>
      <c r="Q10" s="16">
        <v>8692494</v>
      </c>
      <c r="R10" s="21">
        <v>8694942</v>
      </c>
      <c r="S10" s="41">
        <f t="shared" si="4"/>
        <v>110.10289085647325</v>
      </c>
      <c r="T10" s="21">
        <v>8571940</v>
      </c>
    </row>
    <row r="11" spans="1:23" s="1" customFormat="1" ht="45" customHeight="1">
      <c r="A11" s="10">
        <v>3</v>
      </c>
      <c r="B11" s="4" t="s">
        <v>2</v>
      </c>
      <c r="C11" s="15">
        <v>674191</v>
      </c>
      <c r="D11" s="15">
        <v>679377</v>
      </c>
      <c r="E11" s="15">
        <f t="shared" si="0"/>
        <v>1353568</v>
      </c>
      <c r="F11" s="15">
        <v>1357706</v>
      </c>
      <c r="G11" s="16">
        <v>1364148</v>
      </c>
      <c r="H11" s="22">
        <f t="shared" si="1"/>
        <v>100.47447680131046</v>
      </c>
      <c r="I11" s="16">
        <v>1357706</v>
      </c>
      <c r="J11" s="18">
        <v>1364148</v>
      </c>
      <c r="K11" s="22">
        <f t="shared" si="3"/>
        <v>100.47447680131046</v>
      </c>
      <c r="L11" s="19">
        <v>1357706</v>
      </c>
      <c r="M11" s="36">
        <v>3727602</v>
      </c>
      <c r="N11" s="36">
        <v>6967162</v>
      </c>
      <c r="O11" s="16">
        <v>6967162</v>
      </c>
      <c r="P11" s="22">
        <f t="shared" si="2"/>
        <v>100</v>
      </c>
      <c r="Q11" s="16">
        <v>6967162</v>
      </c>
      <c r="R11" s="21">
        <v>6967162</v>
      </c>
      <c r="S11" s="41">
        <f t="shared" si="4"/>
        <v>100</v>
      </c>
      <c r="T11" s="21">
        <v>6967162</v>
      </c>
    </row>
    <row r="12" spans="1:23" s="1" customFormat="1" ht="45" customHeight="1">
      <c r="A12" s="9">
        <v>4</v>
      </c>
      <c r="B12" s="5" t="s">
        <v>11</v>
      </c>
      <c r="C12" s="15">
        <v>654389</v>
      </c>
      <c r="D12" s="15">
        <v>654389</v>
      </c>
      <c r="E12" s="15">
        <f t="shared" si="0"/>
        <v>1308778</v>
      </c>
      <c r="F12" s="15">
        <v>1308778</v>
      </c>
      <c r="G12" s="16">
        <v>1184076</v>
      </c>
      <c r="H12" s="22">
        <f t="shared" si="1"/>
        <v>90.471875291302268</v>
      </c>
      <c r="I12" s="16">
        <v>1184076</v>
      </c>
      <c r="J12" s="18">
        <v>1149690</v>
      </c>
      <c r="K12" s="22">
        <f t="shared" si="3"/>
        <v>87.844538951602175</v>
      </c>
      <c r="L12" s="19">
        <v>1143565</v>
      </c>
      <c r="M12" s="36">
        <v>3618116.5</v>
      </c>
      <c r="N12" s="36">
        <v>7236232</v>
      </c>
      <c r="O12" s="16">
        <v>6019628</v>
      </c>
      <c r="P12" s="22">
        <f t="shared" si="2"/>
        <v>83.187327327260931</v>
      </c>
      <c r="Q12" s="16">
        <v>6010417</v>
      </c>
      <c r="R12" s="21">
        <v>6019628</v>
      </c>
      <c r="S12" s="41">
        <f t="shared" si="4"/>
        <v>83.187327327260931</v>
      </c>
      <c r="T12" s="21">
        <v>6010417</v>
      </c>
    </row>
    <row r="13" spans="1:23" s="1" customFormat="1" ht="45" customHeight="1">
      <c r="A13" s="10">
        <v>5</v>
      </c>
      <c r="B13" s="5" t="s">
        <v>14</v>
      </c>
      <c r="C13" s="15">
        <v>650174.5</v>
      </c>
      <c r="D13" s="15">
        <v>650000</v>
      </c>
      <c r="E13" s="15">
        <f t="shared" si="0"/>
        <v>1300174.5</v>
      </c>
      <c r="F13" s="15">
        <v>1300349</v>
      </c>
      <c r="G13" s="16">
        <v>1300349</v>
      </c>
      <c r="H13" s="22">
        <f t="shared" si="1"/>
        <v>100</v>
      </c>
      <c r="I13" s="16">
        <v>1300349</v>
      </c>
      <c r="J13" s="18">
        <v>1225000</v>
      </c>
      <c r="K13" s="22">
        <f t="shared" si="3"/>
        <v>94.205478683030478</v>
      </c>
      <c r="L13" s="19">
        <v>1167860</v>
      </c>
      <c r="M13" s="36">
        <v>2520255</v>
      </c>
      <c r="N13" s="36">
        <v>5100000</v>
      </c>
      <c r="O13" s="16">
        <v>4200000</v>
      </c>
      <c r="P13" s="22">
        <f t="shared" si="2"/>
        <v>82.35294117647058</v>
      </c>
      <c r="Q13" s="16">
        <v>3947850</v>
      </c>
      <c r="R13" s="21">
        <v>3089181</v>
      </c>
      <c r="S13" s="38">
        <f t="shared" si="4"/>
        <v>60.572176470588232</v>
      </c>
      <c r="T13" s="21">
        <v>3089181</v>
      </c>
    </row>
    <row r="14" spans="1:23" s="1" customFormat="1" ht="45" customHeight="1">
      <c r="A14" s="9">
        <v>6</v>
      </c>
      <c r="B14" s="5" t="s">
        <v>4</v>
      </c>
      <c r="C14" s="15">
        <v>637268</v>
      </c>
      <c r="D14" s="15">
        <v>644533</v>
      </c>
      <c r="E14" s="15">
        <f t="shared" si="0"/>
        <v>1281801</v>
      </c>
      <c r="F14" s="15">
        <v>1300037</v>
      </c>
      <c r="G14" s="16">
        <v>1300037</v>
      </c>
      <c r="H14" s="22">
        <f t="shared" si="1"/>
        <v>100</v>
      </c>
      <c r="I14" s="16">
        <v>1300037</v>
      </c>
      <c r="J14" s="18">
        <v>1300037</v>
      </c>
      <c r="K14" s="22">
        <f t="shared" si="3"/>
        <v>100</v>
      </c>
      <c r="L14" s="19">
        <v>1300037</v>
      </c>
      <c r="M14" s="36">
        <v>3500000</v>
      </c>
      <c r="N14" s="36">
        <v>6974843</v>
      </c>
      <c r="O14" s="16">
        <v>6974843</v>
      </c>
      <c r="P14" s="22">
        <f t="shared" si="2"/>
        <v>100</v>
      </c>
      <c r="Q14" s="16">
        <v>6974843</v>
      </c>
      <c r="R14" s="21">
        <v>6974843</v>
      </c>
      <c r="S14" s="41">
        <f t="shared" si="4"/>
        <v>100</v>
      </c>
      <c r="T14" s="21">
        <v>6974843</v>
      </c>
    </row>
    <row r="15" spans="1:23" s="1" customFormat="1" ht="45" customHeight="1">
      <c r="A15" s="10">
        <v>7</v>
      </c>
      <c r="B15" s="4" t="s">
        <v>45</v>
      </c>
      <c r="C15" s="15">
        <v>487627</v>
      </c>
      <c r="D15" s="15">
        <v>473696</v>
      </c>
      <c r="E15" s="15">
        <f t="shared" si="0"/>
        <v>961323</v>
      </c>
      <c r="F15" s="15">
        <v>960614</v>
      </c>
      <c r="G15" s="16">
        <v>960614</v>
      </c>
      <c r="H15" s="22">
        <f t="shared" si="1"/>
        <v>100</v>
      </c>
      <c r="I15" s="16">
        <v>960614</v>
      </c>
      <c r="J15" s="18">
        <v>960614</v>
      </c>
      <c r="K15" s="22">
        <f t="shared" si="3"/>
        <v>100</v>
      </c>
      <c r="L15" s="19">
        <v>954453</v>
      </c>
      <c r="M15" s="36">
        <v>2585294</v>
      </c>
      <c r="N15" s="36">
        <v>4976924</v>
      </c>
      <c r="O15" s="16">
        <v>4160206</v>
      </c>
      <c r="P15" s="22">
        <f t="shared" si="2"/>
        <v>83.589904125520093</v>
      </c>
      <c r="Q15" s="16">
        <v>3471172</v>
      </c>
      <c r="R15" s="21">
        <v>4160206</v>
      </c>
      <c r="S15" s="41">
        <f t="shared" si="4"/>
        <v>83.589904125520093</v>
      </c>
      <c r="T15" s="21">
        <v>3165530</v>
      </c>
    </row>
    <row r="16" spans="1:23" s="1" customFormat="1" ht="45" customHeight="1">
      <c r="A16" s="51" t="s">
        <v>22</v>
      </c>
      <c r="B16" s="52"/>
      <c r="C16" s="15"/>
      <c r="D16" s="15"/>
      <c r="E16" s="15"/>
      <c r="F16" s="15"/>
      <c r="G16" s="16"/>
      <c r="H16" s="17"/>
      <c r="I16" s="16"/>
      <c r="J16" s="18"/>
      <c r="K16" s="17"/>
      <c r="L16" s="19"/>
      <c r="M16" s="20"/>
      <c r="N16" s="20"/>
      <c r="O16" s="16"/>
      <c r="P16" s="17"/>
      <c r="Q16" s="16"/>
      <c r="R16" s="21"/>
      <c r="S16" s="12"/>
      <c r="T16" s="21"/>
    </row>
    <row r="17" spans="1:20" s="1" customFormat="1" ht="45" customHeight="1">
      <c r="A17" s="10">
        <v>1</v>
      </c>
      <c r="B17" s="4" t="s">
        <v>9</v>
      </c>
      <c r="C17" s="15">
        <v>417763</v>
      </c>
      <c r="D17" s="15">
        <v>417763</v>
      </c>
      <c r="E17" s="15">
        <f t="shared" si="0"/>
        <v>835526</v>
      </c>
      <c r="F17" s="15">
        <v>835526</v>
      </c>
      <c r="G17" s="16">
        <v>835526</v>
      </c>
      <c r="H17" s="22">
        <f t="shared" si="1"/>
        <v>100</v>
      </c>
      <c r="I17" s="16">
        <v>835526</v>
      </c>
      <c r="J17" s="18">
        <v>835526</v>
      </c>
      <c r="K17" s="22">
        <f>J17/F17*100</f>
        <v>100</v>
      </c>
      <c r="L17" s="19">
        <v>835526</v>
      </c>
      <c r="M17" s="36">
        <v>2309810.5</v>
      </c>
      <c r="N17" s="36">
        <v>1052554</v>
      </c>
      <c r="O17" s="16">
        <v>1160568</v>
      </c>
      <c r="P17" s="22">
        <f t="shared" si="2"/>
        <v>110.26208631576147</v>
      </c>
      <c r="Q17" s="16">
        <v>1160568</v>
      </c>
      <c r="R17" s="21">
        <v>1160568</v>
      </c>
      <c r="S17" s="41">
        <f>R17/N17*100</f>
        <v>110.26208631576147</v>
      </c>
      <c r="T17" s="21">
        <v>1160568</v>
      </c>
    </row>
    <row r="18" spans="1:20" s="1" customFormat="1" ht="45" customHeight="1">
      <c r="A18" s="9">
        <v>2</v>
      </c>
      <c r="B18" s="5" t="s">
        <v>44</v>
      </c>
      <c r="C18" s="15">
        <v>622550</v>
      </c>
      <c r="D18" s="15">
        <v>850765</v>
      </c>
      <c r="E18" s="15">
        <f t="shared" si="0"/>
        <v>1473315</v>
      </c>
      <c r="F18" s="15">
        <v>1245100</v>
      </c>
      <c r="G18" s="16">
        <v>1245100</v>
      </c>
      <c r="H18" s="22">
        <f t="shared" si="1"/>
        <v>100</v>
      </c>
      <c r="I18" s="16">
        <v>1245100</v>
      </c>
      <c r="J18" s="18">
        <v>1245100</v>
      </c>
      <c r="K18" s="22">
        <f>J18/F18*100</f>
        <v>100</v>
      </c>
      <c r="L18" s="19">
        <v>1245100</v>
      </c>
      <c r="M18" s="36">
        <v>2180277.5</v>
      </c>
      <c r="N18" s="36">
        <v>4540969</v>
      </c>
      <c r="O18" s="16">
        <v>4058394</v>
      </c>
      <c r="P18" s="22">
        <f t="shared" si="2"/>
        <v>89.372862928595197</v>
      </c>
      <c r="Q18" s="16">
        <v>3371143</v>
      </c>
      <c r="R18" s="21">
        <v>3964293</v>
      </c>
      <c r="S18" s="41">
        <f>R18/N18*100</f>
        <v>87.300595974119176</v>
      </c>
      <c r="T18" s="21">
        <v>2932654</v>
      </c>
    </row>
    <row r="19" spans="1:20" s="1" customFormat="1" ht="45" customHeight="1">
      <c r="A19" s="10">
        <v>3</v>
      </c>
      <c r="B19" s="4" t="s">
        <v>7</v>
      </c>
      <c r="C19" s="15">
        <v>351845.5</v>
      </c>
      <c r="D19" s="15">
        <v>351846</v>
      </c>
      <c r="E19" s="15">
        <f t="shared" si="0"/>
        <v>703691.5</v>
      </c>
      <c r="F19" s="15">
        <v>949334</v>
      </c>
      <c r="G19" s="16">
        <v>949334</v>
      </c>
      <c r="H19" s="22">
        <f t="shared" si="1"/>
        <v>100</v>
      </c>
      <c r="I19" s="16">
        <v>949334</v>
      </c>
      <c r="J19" s="18">
        <v>949334</v>
      </c>
      <c r="K19" s="22">
        <f>J19/F19*100</f>
        <v>100</v>
      </c>
      <c r="L19" s="19">
        <v>949334</v>
      </c>
      <c r="M19" s="36">
        <v>1945354.5</v>
      </c>
      <c r="N19" s="36">
        <v>4746670</v>
      </c>
      <c r="O19" s="16">
        <v>4746670</v>
      </c>
      <c r="P19" s="22">
        <f t="shared" si="2"/>
        <v>100</v>
      </c>
      <c r="Q19" s="16">
        <v>4746670</v>
      </c>
      <c r="R19" s="21">
        <v>4746670</v>
      </c>
      <c r="S19" s="41">
        <f>R19/N19*100</f>
        <v>100</v>
      </c>
      <c r="T19" s="21">
        <v>4746670</v>
      </c>
    </row>
    <row r="20" spans="1:20" s="1" customFormat="1" ht="45" customHeight="1">
      <c r="A20" s="9">
        <v>4</v>
      </c>
      <c r="B20" s="5" t="s">
        <v>13</v>
      </c>
      <c r="C20" s="15">
        <v>334317.5</v>
      </c>
      <c r="D20" s="15">
        <v>334318</v>
      </c>
      <c r="E20" s="15">
        <f t="shared" si="0"/>
        <v>668635.5</v>
      </c>
      <c r="F20" s="15">
        <v>668636</v>
      </c>
      <c r="G20" s="16">
        <v>638388</v>
      </c>
      <c r="H20" s="22">
        <f t="shared" si="1"/>
        <v>95.476163413277177</v>
      </c>
      <c r="I20" s="16">
        <v>622388</v>
      </c>
      <c r="J20" s="18">
        <v>638388</v>
      </c>
      <c r="K20" s="22">
        <f>J20/F20*100</f>
        <v>95.476163413277177</v>
      </c>
      <c r="L20" s="19">
        <v>579383</v>
      </c>
      <c r="M20" s="36">
        <v>1848440.5</v>
      </c>
      <c r="N20" s="36">
        <v>3343180</v>
      </c>
      <c r="O20" s="16">
        <v>1363921</v>
      </c>
      <c r="P20" s="17">
        <f t="shared" si="2"/>
        <v>40.797115321340762</v>
      </c>
      <c r="Q20" s="16">
        <v>1363921</v>
      </c>
      <c r="R20" s="21">
        <v>1291711</v>
      </c>
      <c r="S20" s="37">
        <f>R20/N20*100</f>
        <v>38.637195723831802</v>
      </c>
      <c r="T20" s="21">
        <v>1291711</v>
      </c>
    </row>
    <row r="21" spans="1:20" s="1" customFormat="1" ht="45" customHeight="1">
      <c r="A21" s="51" t="s">
        <v>23</v>
      </c>
      <c r="B21" s="52"/>
      <c r="C21" s="15"/>
      <c r="D21" s="15"/>
      <c r="E21" s="15"/>
      <c r="F21" s="15"/>
      <c r="G21" s="16"/>
      <c r="H21" s="17"/>
      <c r="I21" s="16"/>
      <c r="J21" s="18"/>
      <c r="K21" s="17"/>
      <c r="L21" s="19"/>
      <c r="M21" s="20"/>
      <c r="N21" s="20"/>
      <c r="O21" s="16"/>
      <c r="P21" s="17"/>
      <c r="Q21" s="16"/>
      <c r="R21" s="21"/>
      <c r="S21" s="12"/>
      <c r="T21" s="21"/>
    </row>
    <row r="22" spans="1:20" s="1" customFormat="1" ht="45" customHeight="1">
      <c r="A22" s="10">
        <v>1</v>
      </c>
      <c r="B22" s="4" t="s">
        <v>56</v>
      </c>
      <c r="C22" s="15">
        <v>103392</v>
      </c>
      <c r="D22" s="15">
        <v>103392</v>
      </c>
      <c r="E22" s="15">
        <f t="shared" si="0"/>
        <v>206784</v>
      </c>
      <c r="F22" s="15">
        <v>173980</v>
      </c>
      <c r="G22" s="16">
        <v>173980</v>
      </c>
      <c r="H22" s="22">
        <f t="shared" si="1"/>
        <v>100</v>
      </c>
      <c r="I22" s="16">
        <v>173430</v>
      </c>
      <c r="J22" s="18">
        <v>153439</v>
      </c>
      <c r="K22" s="22">
        <f t="shared" ref="K22:K36" si="5">J22/F22*100</f>
        <v>88.193470513852162</v>
      </c>
      <c r="L22" s="19">
        <v>141454</v>
      </c>
      <c r="M22" s="20">
        <v>2852208</v>
      </c>
      <c r="N22" s="20">
        <v>2350000</v>
      </c>
      <c r="O22" s="16">
        <v>2209717</v>
      </c>
      <c r="P22" s="22">
        <f t="shared" si="2"/>
        <v>94.030510638297869</v>
      </c>
      <c r="Q22" s="16">
        <v>2251280</v>
      </c>
      <c r="R22" s="21">
        <v>2209717</v>
      </c>
      <c r="S22" s="26">
        <f t="shared" ref="S22:S36" si="6">R22/N22*100</f>
        <v>94.030510638297869</v>
      </c>
      <c r="T22" s="21">
        <v>2052653</v>
      </c>
    </row>
    <row r="23" spans="1:20" s="1" customFormat="1" ht="45" customHeight="1">
      <c r="A23" s="9">
        <v>2</v>
      </c>
      <c r="B23" s="5" t="s">
        <v>8</v>
      </c>
      <c r="C23" s="15">
        <v>12500</v>
      </c>
      <c r="D23" s="15">
        <v>12500</v>
      </c>
      <c r="E23" s="15">
        <f t="shared" si="0"/>
        <v>25000</v>
      </c>
      <c r="F23" s="15">
        <v>20000</v>
      </c>
      <c r="G23" s="16">
        <v>13850</v>
      </c>
      <c r="H23" s="23">
        <f t="shared" si="1"/>
        <v>69.25</v>
      </c>
      <c r="I23" s="16">
        <v>12000</v>
      </c>
      <c r="J23" s="18">
        <v>13150</v>
      </c>
      <c r="K23" s="23">
        <f t="shared" si="5"/>
        <v>65.75</v>
      </c>
      <c r="L23" s="19">
        <v>12000</v>
      </c>
      <c r="M23" s="20">
        <v>12500</v>
      </c>
      <c r="N23" s="20">
        <v>20000</v>
      </c>
      <c r="O23" s="16">
        <v>13150</v>
      </c>
      <c r="P23" s="23">
        <f t="shared" si="2"/>
        <v>65.75</v>
      </c>
      <c r="Q23" s="16">
        <v>12000</v>
      </c>
      <c r="R23" s="21">
        <v>13150</v>
      </c>
      <c r="S23" s="25">
        <f t="shared" si="6"/>
        <v>65.75</v>
      </c>
      <c r="T23" s="21">
        <v>12000</v>
      </c>
    </row>
    <row r="24" spans="1:20" s="1" customFormat="1" ht="45" customHeight="1">
      <c r="A24" s="10">
        <v>3</v>
      </c>
      <c r="B24" s="5" t="s">
        <v>51</v>
      </c>
      <c r="C24" s="15">
        <v>67869</v>
      </c>
      <c r="D24" s="15">
        <v>69150</v>
      </c>
      <c r="E24" s="15">
        <f t="shared" si="0"/>
        <v>137019</v>
      </c>
      <c r="F24" s="15">
        <v>137019</v>
      </c>
      <c r="G24" s="16">
        <v>139390</v>
      </c>
      <c r="H24" s="22">
        <f t="shared" si="1"/>
        <v>101.73041694947416</v>
      </c>
      <c r="I24" s="16">
        <v>137019</v>
      </c>
      <c r="J24" s="18">
        <v>139390</v>
      </c>
      <c r="K24" s="22">
        <f t="shared" si="5"/>
        <v>101.73041694947416</v>
      </c>
      <c r="L24" s="19">
        <v>137019</v>
      </c>
      <c r="M24" s="36">
        <v>375247</v>
      </c>
      <c r="N24" s="36">
        <v>882028</v>
      </c>
      <c r="O24" s="16">
        <v>882797</v>
      </c>
      <c r="P24" s="22">
        <f t="shared" si="2"/>
        <v>100.087185440825</v>
      </c>
      <c r="Q24" s="16">
        <v>882028</v>
      </c>
      <c r="R24" s="21">
        <v>882797</v>
      </c>
      <c r="S24" s="41">
        <f t="shared" si="6"/>
        <v>100.087185440825</v>
      </c>
      <c r="T24" s="21">
        <v>882058</v>
      </c>
    </row>
    <row r="25" spans="1:20" s="1" customFormat="1" ht="45" customHeight="1">
      <c r="A25" s="10">
        <v>4</v>
      </c>
      <c r="B25" s="5" t="s">
        <v>43</v>
      </c>
      <c r="C25" s="15">
        <v>50000</v>
      </c>
      <c r="D25" s="15">
        <v>50000</v>
      </c>
      <c r="E25" s="15">
        <f t="shared" si="0"/>
        <v>100000</v>
      </c>
      <c r="F25" s="15">
        <v>100000</v>
      </c>
      <c r="G25" s="16">
        <v>100000</v>
      </c>
      <c r="H25" s="22">
        <f t="shared" si="1"/>
        <v>100</v>
      </c>
      <c r="I25" s="16">
        <v>100000</v>
      </c>
      <c r="J25" s="18">
        <v>100000</v>
      </c>
      <c r="K25" s="22">
        <f t="shared" si="5"/>
        <v>100</v>
      </c>
      <c r="L25" s="19">
        <v>100000</v>
      </c>
      <c r="M25" s="36">
        <v>480383</v>
      </c>
      <c r="N25" s="36">
        <v>960765</v>
      </c>
      <c r="O25" s="16">
        <v>960765</v>
      </c>
      <c r="P25" s="22">
        <f t="shared" si="2"/>
        <v>100</v>
      </c>
      <c r="Q25" s="16">
        <v>960765</v>
      </c>
      <c r="R25" s="21">
        <v>960765</v>
      </c>
      <c r="S25" s="41">
        <f t="shared" si="6"/>
        <v>100</v>
      </c>
      <c r="T25" s="21">
        <v>960765</v>
      </c>
    </row>
    <row r="26" spans="1:20" s="1" customFormat="1" ht="45" customHeight="1">
      <c r="A26" s="9">
        <v>5</v>
      </c>
      <c r="B26" s="5" t="s">
        <v>10</v>
      </c>
      <c r="C26" s="15">
        <v>82659</v>
      </c>
      <c r="D26" s="15">
        <v>82659</v>
      </c>
      <c r="E26" s="15">
        <f t="shared" si="0"/>
        <v>165318</v>
      </c>
      <c r="F26" s="15">
        <v>165292</v>
      </c>
      <c r="G26" s="16">
        <v>165292</v>
      </c>
      <c r="H26" s="22">
        <f t="shared" si="1"/>
        <v>100</v>
      </c>
      <c r="I26" s="16">
        <v>165292</v>
      </c>
      <c r="J26" s="18">
        <v>147853</v>
      </c>
      <c r="K26" s="22">
        <f t="shared" si="5"/>
        <v>89.449580136969729</v>
      </c>
      <c r="L26" s="19">
        <v>147853</v>
      </c>
      <c r="M26" s="20">
        <v>457022</v>
      </c>
      <c r="N26" s="20">
        <v>1449398</v>
      </c>
      <c r="O26" s="16">
        <v>1018051</v>
      </c>
      <c r="P26" s="22">
        <f t="shared" si="2"/>
        <v>70.23957532713581</v>
      </c>
      <c r="Q26" s="16">
        <v>1018051</v>
      </c>
      <c r="R26" s="21">
        <v>1018051</v>
      </c>
      <c r="S26" s="26">
        <f t="shared" si="6"/>
        <v>70.23957532713581</v>
      </c>
      <c r="T26" s="21">
        <v>1018051</v>
      </c>
    </row>
    <row r="27" spans="1:20" s="1" customFormat="1" ht="45" customHeight="1">
      <c r="A27" s="10">
        <v>6</v>
      </c>
      <c r="B27" s="4" t="s">
        <v>12</v>
      </c>
      <c r="C27" s="15">
        <v>57651</v>
      </c>
      <c r="D27" s="15">
        <v>57651</v>
      </c>
      <c r="E27" s="15">
        <f t="shared" si="0"/>
        <v>115302</v>
      </c>
      <c r="F27" s="15">
        <v>115302</v>
      </c>
      <c r="G27" s="16">
        <v>113199</v>
      </c>
      <c r="H27" s="22">
        <f t="shared" si="1"/>
        <v>98.176094083363679</v>
      </c>
      <c r="I27" s="16">
        <v>102788</v>
      </c>
      <c r="J27" s="18">
        <v>81857</v>
      </c>
      <c r="K27" s="22">
        <f t="shared" si="5"/>
        <v>70.993564725676919</v>
      </c>
      <c r="L27" s="19">
        <v>76164</v>
      </c>
      <c r="M27" s="20">
        <v>318753.5</v>
      </c>
      <c r="N27" s="20">
        <v>637508</v>
      </c>
      <c r="O27" s="16">
        <v>288369</v>
      </c>
      <c r="P27" s="17">
        <f t="shared" si="2"/>
        <v>45.233785301517784</v>
      </c>
      <c r="Q27" s="16">
        <v>255391</v>
      </c>
      <c r="R27" s="21">
        <v>288369</v>
      </c>
      <c r="S27" s="12">
        <f t="shared" si="6"/>
        <v>45.233785301517784</v>
      </c>
      <c r="T27" s="21">
        <v>255391</v>
      </c>
    </row>
    <row r="28" spans="1:20" s="1" customFormat="1" ht="45" customHeight="1">
      <c r="A28" s="9">
        <v>7</v>
      </c>
      <c r="B28" s="5" t="s">
        <v>42</v>
      </c>
      <c r="C28" s="15">
        <v>10266</v>
      </c>
      <c r="D28" s="15">
        <v>11862</v>
      </c>
      <c r="E28" s="15">
        <f t="shared" si="0"/>
        <v>22128</v>
      </c>
      <c r="F28" s="15">
        <v>22128</v>
      </c>
      <c r="G28" s="16">
        <v>14722</v>
      </c>
      <c r="H28" s="23">
        <f t="shared" si="1"/>
        <v>66.53109182935647</v>
      </c>
      <c r="I28" s="16">
        <v>14722</v>
      </c>
      <c r="J28" s="18">
        <v>8005</v>
      </c>
      <c r="K28" s="17">
        <f t="shared" si="5"/>
        <v>36.175885755603758</v>
      </c>
      <c r="L28" s="19">
        <v>8005</v>
      </c>
      <c r="M28" s="20">
        <v>54649</v>
      </c>
      <c r="N28" s="20">
        <v>44256</v>
      </c>
      <c r="O28" s="16">
        <v>55</v>
      </c>
      <c r="P28" s="17">
        <f t="shared" si="2"/>
        <v>0.12427693420101228</v>
      </c>
      <c r="Q28" s="16">
        <v>55</v>
      </c>
      <c r="R28" s="21">
        <v>55</v>
      </c>
      <c r="S28" s="12">
        <f t="shared" si="6"/>
        <v>0.12427693420101228</v>
      </c>
      <c r="T28" s="21">
        <v>0</v>
      </c>
    </row>
    <row r="29" spans="1:20" s="1" customFormat="1" ht="45" customHeight="1">
      <c r="A29" s="10">
        <v>8</v>
      </c>
      <c r="B29" s="5" t="s">
        <v>41</v>
      </c>
      <c r="C29" s="15">
        <v>142389</v>
      </c>
      <c r="D29" s="15">
        <v>142389</v>
      </c>
      <c r="E29" s="15">
        <f t="shared" si="0"/>
        <v>284778</v>
      </c>
      <c r="F29" s="15">
        <v>284778</v>
      </c>
      <c r="G29" s="16">
        <v>284778</v>
      </c>
      <c r="H29" s="22">
        <f t="shared" si="1"/>
        <v>100</v>
      </c>
      <c r="I29" s="16">
        <v>284778</v>
      </c>
      <c r="J29" s="18">
        <v>284778</v>
      </c>
      <c r="K29" s="22">
        <f t="shared" si="5"/>
        <v>100</v>
      </c>
      <c r="L29" s="19">
        <v>284778</v>
      </c>
      <c r="M29" s="20">
        <v>770484</v>
      </c>
      <c r="N29" s="20">
        <v>1300901</v>
      </c>
      <c r="O29" s="16">
        <v>1300901</v>
      </c>
      <c r="P29" s="22">
        <f t="shared" si="2"/>
        <v>100</v>
      </c>
      <c r="Q29" s="16">
        <v>1300901</v>
      </c>
      <c r="R29" s="21">
        <v>301864</v>
      </c>
      <c r="S29" s="12">
        <f t="shared" si="6"/>
        <v>23.204225379179508</v>
      </c>
      <c r="T29" s="21">
        <v>301864</v>
      </c>
    </row>
    <row r="30" spans="1:20" s="1" customFormat="1" ht="45" customHeight="1">
      <c r="A30" s="9">
        <v>9</v>
      </c>
      <c r="B30" s="5" t="s">
        <v>15</v>
      </c>
      <c r="C30" s="15">
        <v>10356.5</v>
      </c>
      <c r="D30" s="15">
        <v>10357</v>
      </c>
      <c r="E30" s="15">
        <f t="shared" si="0"/>
        <v>20713.5</v>
      </c>
      <c r="F30" s="15">
        <v>20714</v>
      </c>
      <c r="G30" s="16">
        <v>20714</v>
      </c>
      <c r="H30" s="22">
        <f t="shared" si="1"/>
        <v>100</v>
      </c>
      <c r="I30" s="16">
        <v>20714</v>
      </c>
      <c r="J30" s="18">
        <v>20714</v>
      </c>
      <c r="K30" s="22">
        <f t="shared" si="5"/>
        <v>100</v>
      </c>
      <c r="L30" s="19">
        <v>13746</v>
      </c>
      <c r="M30" s="20">
        <v>57261</v>
      </c>
      <c r="N30" s="20">
        <v>114522</v>
      </c>
      <c r="O30" s="16">
        <v>64522</v>
      </c>
      <c r="P30" s="23">
        <f t="shared" si="2"/>
        <v>56.340266499013289</v>
      </c>
      <c r="Q30" s="16">
        <v>44516</v>
      </c>
      <c r="R30" s="21">
        <v>44516</v>
      </c>
      <c r="S30" s="12">
        <f t="shared" si="6"/>
        <v>38.871133930598489</v>
      </c>
      <c r="T30" s="21">
        <v>44516</v>
      </c>
    </row>
    <row r="31" spans="1:20" s="1" customFormat="1" ht="45" customHeight="1">
      <c r="A31" s="10">
        <v>10</v>
      </c>
      <c r="B31" s="5" t="s">
        <v>16</v>
      </c>
      <c r="C31" s="15">
        <v>19686</v>
      </c>
      <c r="D31" s="15">
        <v>19686</v>
      </c>
      <c r="E31" s="15">
        <f t="shared" si="0"/>
        <v>39372</v>
      </c>
      <c r="F31" s="15">
        <v>39372</v>
      </c>
      <c r="G31" s="16">
        <v>43667</v>
      </c>
      <c r="H31" s="22">
        <f t="shared" si="1"/>
        <v>110.90876765213858</v>
      </c>
      <c r="I31" s="16">
        <v>39372</v>
      </c>
      <c r="J31" s="18">
        <v>43519</v>
      </c>
      <c r="K31" s="22">
        <f t="shared" si="5"/>
        <v>110.53286599613938</v>
      </c>
      <c r="L31" s="19">
        <v>39372</v>
      </c>
      <c r="M31" s="36">
        <v>104780.5</v>
      </c>
      <c r="N31" s="36">
        <v>215235</v>
      </c>
      <c r="O31" s="15">
        <v>246879</v>
      </c>
      <c r="P31" s="22">
        <f t="shared" si="2"/>
        <v>114.70206983065022</v>
      </c>
      <c r="Q31" s="15">
        <v>236400</v>
      </c>
      <c r="R31" s="44">
        <v>246728</v>
      </c>
      <c r="S31" s="41">
        <f t="shared" si="6"/>
        <v>114.63191395451484</v>
      </c>
      <c r="T31" s="44">
        <v>236378</v>
      </c>
    </row>
    <row r="32" spans="1:20" s="1" customFormat="1" ht="45" customHeight="1">
      <c r="A32" s="9">
        <v>11</v>
      </c>
      <c r="B32" s="5" t="s">
        <v>50</v>
      </c>
      <c r="C32" s="15">
        <v>5993</v>
      </c>
      <c r="D32" s="15">
        <v>5993</v>
      </c>
      <c r="E32" s="15">
        <f t="shared" si="0"/>
        <v>11986</v>
      </c>
      <c r="F32" s="15">
        <v>11986</v>
      </c>
      <c r="G32" s="16">
        <v>11986</v>
      </c>
      <c r="H32" s="22">
        <f t="shared" si="1"/>
        <v>100</v>
      </c>
      <c r="I32" s="16">
        <v>11986</v>
      </c>
      <c r="J32" s="18">
        <v>11986</v>
      </c>
      <c r="K32" s="22">
        <f t="shared" si="5"/>
        <v>100</v>
      </c>
      <c r="L32" s="19">
        <v>11986</v>
      </c>
      <c r="M32" s="36">
        <v>5993</v>
      </c>
      <c r="N32" s="36">
        <v>16458</v>
      </c>
      <c r="O32" s="16">
        <v>16458</v>
      </c>
      <c r="P32" s="22">
        <f t="shared" si="2"/>
        <v>100</v>
      </c>
      <c r="Q32" s="16">
        <v>14974</v>
      </c>
      <c r="R32" s="21">
        <v>16458</v>
      </c>
      <c r="S32" s="41">
        <f t="shared" si="6"/>
        <v>100</v>
      </c>
      <c r="T32" s="21">
        <v>14974</v>
      </c>
    </row>
    <row r="33" spans="1:21" s="1" customFormat="1" ht="45" customHeight="1">
      <c r="A33" s="10">
        <v>12</v>
      </c>
      <c r="B33" s="5" t="s">
        <v>54</v>
      </c>
      <c r="C33" s="15">
        <v>16711.5</v>
      </c>
      <c r="D33" s="15">
        <v>16712</v>
      </c>
      <c r="E33" s="15">
        <f t="shared" si="0"/>
        <v>33423.5</v>
      </c>
      <c r="F33" s="15">
        <v>24995</v>
      </c>
      <c r="G33" s="15">
        <v>16712</v>
      </c>
      <c r="H33" s="23">
        <f t="shared" si="1"/>
        <v>66.861372274454894</v>
      </c>
      <c r="I33" s="15">
        <v>16712</v>
      </c>
      <c r="J33" s="39">
        <v>16712</v>
      </c>
      <c r="K33" s="23">
        <f t="shared" si="5"/>
        <v>66.861372274454894</v>
      </c>
      <c r="L33" s="40">
        <v>16712</v>
      </c>
      <c r="M33" s="20">
        <v>92398.5</v>
      </c>
      <c r="N33" s="20">
        <v>178411</v>
      </c>
      <c r="O33" s="16">
        <v>12000</v>
      </c>
      <c r="P33" s="17">
        <f t="shared" si="2"/>
        <v>6.7260426767407839</v>
      </c>
      <c r="Q33" s="16">
        <v>12000</v>
      </c>
      <c r="R33" s="21">
        <v>12000</v>
      </c>
      <c r="S33" s="12">
        <f t="shared" si="6"/>
        <v>6.7260426767407839</v>
      </c>
      <c r="T33" s="21">
        <v>12000</v>
      </c>
    </row>
    <row r="34" spans="1:21" s="1" customFormat="1" ht="45" customHeight="1">
      <c r="A34" s="10">
        <v>13</v>
      </c>
      <c r="B34" s="5" t="s">
        <v>17</v>
      </c>
      <c r="C34" s="15">
        <v>6608.5</v>
      </c>
      <c r="D34" s="15">
        <v>13000</v>
      </c>
      <c r="E34" s="15">
        <f t="shared" si="0"/>
        <v>19608.5</v>
      </c>
      <c r="F34" s="15">
        <v>15243</v>
      </c>
      <c r="G34" s="16">
        <v>11600</v>
      </c>
      <c r="H34" s="22">
        <f t="shared" si="1"/>
        <v>76.100505149904876</v>
      </c>
      <c r="I34" s="16">
        <v>11600</v>
      </c>
      <c r="J34" s="18">
        <v>10109</v>
      </c>
      <c r="K34" s="23">
        <f t="shared" si="5"/>
        <v>66.318966082792102</v>
      </c>
      <c r="L34" s="19">
        <v>10109</v>
      </c>
      <c r="M34" s="20">
        <v>23000</v>
      </c>
      <c r="N34" s="20">
        <v>66000</v>
      </c>
      <c r="O34" s="16">
        <v>21470</v>
      </c>
      <c r="P34" s="17">
        <f t="shared" si="2"/>
        <v>32.530303030303031</v>
      </c>
      <c r="Q34" s="16">
        <v>21470</v>
      </c>
      <c r="R34" s="21">
        <v>15360</v>
      </c>
      <c r="S34" s="12">
        <f t="shared" si="6"/>
        <v>23.272727272727273</v>
      </c>
      <c r="T34" s="21">
        <v>15360</v>
      </c>
    </row>
    <row r="35" spans="1:21" s="1" customFormat="1" ht="45" customHeight="1">
      <c r="A35" s="9">
        <v>14</v>
      </c>
      <c r="B35" s="5" t="s">
        <v>18</v>
      </c>
      <c r="C35" s="15">
        <v>16368</v>
      </c>
      <c r="D35" s="15">
        <v>16368</v>
      </c>
      <c r="E35" s="15">
        <f t="shared" si="0"/>
        <v>32736</v>
      </c>
      <c r="F35" s="15">
        <v>32736</v>
      </c>
      <c r="G35" s="16">
        <v>32736</v>
      </c>
      <c r="H35" s="22">
        <f t="shared" si="1"/>
        <v>100</v>
      </c>
      <c r="I35" s="16">
        <v>32736</v>
      </c>
      <c r="J35" s="18">
        <v>32736</v>
      </c>
      <c r="K35" s="22">
        <f t="shared" si="5"/>
        <v>100</v>
      </c>
      <c r="L35" s="19">
        <v>32736</v>
      </c>
      <c r="M35" s="20">
        <v>58861.5</v>
      </c>
      <c r="N35" s="20">
        <v>117723</v>
      </c>
      <c r="O35" s="16">
        <v>117723</v>
      </c>
      <c r="P35" s="22">
        <f t="shared" si="2"/>
        <v>100</v>
      </c>
      <c r="Q35" s="16">
        <v>117723</v>
      </c>
      <c r="R35" s="21">
        <v>117723</v>
      </c>
      <c r="S35" s="26">
        <f t="shared" si="6"/>
        <v>100</v>
      </c>
      <c r="T35" s="21">
        <v>117723</v>
      </c>
    </row>
    <row r="36" spans="1:21" s="1" customFormat="1" ht="45" customHeight="1">
      <c r="A36" s="9">
        <v>15</v>
      </c>
      <c r="B36" s="5" t="s">
        <v>53</v>
      </c>
      <c r="C36" s="15"/>
      <c r="D36" s="15"/>
      <c r="E36" s="15"/>
      <c r="F36" s="15">
        <v>1600</v>
      </c>
      <c r="G36" s="16">
        <v>860</v>
      </c>
      <c r="H36" s="23">
        <f t="shared" si="1"/>
        <v>53.75</v>
      </c>
      <c r="I36" s="16">
        <v>860</v>
      </c>
      <c r="J36" s="18">
        <v>860</v>
      </c>
      <c r="K36" s="23">
        <f t="shared" si="5"/>
        <v>53.75</v>
      </c>
      <c r="L36" s="19">
        <v>860</v>
      </c>
      <c r="M36" s="20"/>
      <c r="N36" s="20">
        <v>1600</v>
      </c>
      <c r="O36" s="16">
        <v>860</v>
      </c>
      <c r="P36" s="23">
        <f t="shared" si="2"/>
        <v>53.75</v>
      </c>
      <c r="Q36" s="16">
        <v>860</v>
      </c>
      <c r="R36" s="21">
        <v>860</v>
      </c>
      <c r="S36" s="25">
        <f t="shared" si="6"/>
        <v>53.75</v>
      </c>
      <c r="T36" s="21">
        <v>860</v>
      </c>
    </row>
    <row r="37" spans="1:21" s="1" customFormat="1" ht="45" customHeight="1">
      <c r="A37" s="49" t="s">
        <v>24</v>
      </c>
      <c r="B37" s="50"/>
      <c r="C37" s="15"/>
      <c r="D37" s="15"/>
      <c r="E37" s="15"/>
      <c r="F37" s="15"/>
      <c r="G37" s="15"/>
      <c r="H37" s="22"/>
      <c r="I37" s="15"/>
      <c r="J37" s="39"/>
      <c r="K37" s="23"/>
      <c r="L37" s="40"/>
      <c r="M37" s="20"/>
      <c r="N37" s="20"/>
      <c r="O37" s="16"/>
      <c r="P37" s="17"/>
      <c r="Q37" s="16"/>
      <c r="R37" s="21"/>
      <c r="S37" s="12"/>
      <c r="T37" s="21"/>
    </row>
    <row r="38" spans="1:21" s="1" customFormat="1" ht="45" customHeight="1">
      <c r="A38" s="9">
        <v>1</v>
      </c>
      <c r="B38" s="6" t="s">
        <v>52</v>
      </c>
      <c r="C38" s="15">
        <v>702.5</v>
      </c>
      <c r="D38" s="15">
        <v>703</v>
      </c>
      <c r="E38" s="15">
        <f t="shared" si="0"/>
        <v>1405.5</v>
      </c>
      <c r="F38" s="15">
        <v>11804</v>
      </c>
      <c r="G38" s="16">
        <v>8900</v>
      </c>
      <c r="H38" s="22">
        <f t="shared" si="1"/>
        <v>75.398170111826502</v>
      </c>
      <c r="I38" s="16">
        <v>11804</v>
      </c>
      <c r="J38" s="18">
        <v>5950</v>
      </c>
      <c r="K38" s="23">
        <f>J38/F38*100</f>
        <v>50.40664181633344</v>
      </c>
      <c r="L38" s="19">
        <v>11804</v>
      </c>
      <c r="M38" s="20">
        <v>3899.5</v>
      </c>
      <c r="N38" s="20">
        <v>11804</v>
      </c>
      <c r="O38" s="16">
        <v>5950</v>
      </c>
      <c r="P38" s="23">
        <f t="shared" si="2"/>
        <v>50.40664181633344</v>
      </c>
      <c r="Q38" s="16">
        <v>8970</v>
      </c>
      <c r="R38" s="21">
        <v>5950</v>
      </c>
      <c r="S38" s="25">
        <f>R38/N38*100</f>
        <v>50.40664181633344</v>
      </c>
      <c r="T38" s="21">
        <v>8970</v>
      </c>
    </row>
    <row r="39" spans="1:21" ht="67.5" customHeight="1">
      <c r="A39" s="9">
        <v>2</v>
      </c>
      <c r="B39" s="6" t="s">
        <v>46</v>
      </c>
      <c r="C39" s="15">
        <v>7362</v>
      </c>
      <c r="D39" s="15">
        <v>1081</v>
      </c>
      <c r="E39" s="15">
        <f t="shared" si="0"/>
        <v>8443</v>
      </c>
      <c r="F39" s="15">
        <v>2838</v>
      </c>
      <c r="G39" s="16">
        <v>2816</v>
      </c>
      <c r="H39" s="22">
        <f t="shared" si="1"/>
        <v>99.224806201550393</v>
      </c>
      <c r="I39" s="16">
        <v>2816</v>
      </c>
      <c r="J39" s="18">
        <v>0</v>
      </c>
      <c r="K39" s="17">
        <f>J39/F39*100</f>
        <v>0</v>
      </c>
      <c r="L39" s="24">
        <v>0</v>
      </c>
      <c r="M39" s="20">
        <v>7362</v>
      </c>
      <c r="N39" s="20">
        <v>12000</v>
      </c>
      <c r="O39" s="16">
        <v>0</v>
      </c>
      <c r="P39" s="17">
        <f t="shared" si="2"/>
        <v>0</v>
      </c>
      <c r="Q39" s="16">
        <v>0</v>
      </c>
      <c r="R39" s="21">
        <v>0</v>
      </c>
      <c r="S39" s="12">
        <f>R39/N39*100</f>
        <v>0</v>
      </c>
      <c r="T39" s="21">
        <v>0</v>
      </c>
    </row>
    <row r="40" spans="1:21" s="1" customFormat="1" ht="45" customHeight="1">
      <c r="A40" s="9">
        <v>3</v>
      </c>
      <c r="B40" s="5" t="s">
        <v>40</v>
      </c>
      <c r="C40" s="15">
        <v>3530</v>
      </c>
      <c r="D40" s="15">
        <v>3530</v>
      </c>
      <c r="E40" s="15">
        <f t="shared" si="0"/>
        <v>7060</v>
      </c>
      <c r="F40" s="15">
        <v>7060</v>
      </c>
      <c r="G40" s="16">
        <v>7060</v>
      </c>
      <c r="H40" s="22">
        <f t="shared" si="1"/>
        <v>100</v>
      </c>
      <c r="I40" s="16">
        <v>7060</v>
      </c>
      <c r="J40" s="18">
        <v>5747</v>
      </c>
      <c r="K40" s="22">
        <f>J40/F40*100</f>
        <v>81.402266288951836</v>
      </c>
      <c r="L40" s="19">
        <v>5747</v>
      </c>
      <c r="M40" s="36">
        <v>6000</v>
      </c>
      <c r="N40" s="36">
        <v>12000</v>
      </c>
      <c r="O40" s="16">
        <v>7074</v>
      </c>
      <c r="P40" s="23">
        <f t="shared" si="2"/>
        <v>58.95</v>
      </c>
      <c r="Q40" s="16">
        <v>7074</v>
      </c>
      <c r="R40" s="21">
        <v>7074</v>
      </c>
      <c r="S40" s="38">
        <f>R40/N40*100</f>
        <v>58.95</v>
      </c>
      <c r="T40" s="21">
        <v>7074</v>
      </c>
    </row>
    <row r="41" spans="1:21" s="3" customFormat="1" ht="45" customHeight="1">
      <c r="A41" s="46" t="s">
        <v>1</v>
      </c>
      <c r="B41" s="47"/>
      <c r="C41" s="11">
        <f>SUM(C4:C40)</f>
        <v>13193627.5</v>
      </c>
      <c r="D41" s="11">
        <f>SUM(D4:D40)</f>
        <v>14773768</v>
      </c>
      <c r="E41" s="11">
        <f>SUM(E4:E40)</f>
        <v>27967395.5</v>
      </c>
      <c r="F41" s="11">
        <f>SUM(F4:F40)</f>
        <v>27362749.5</v>
      </c>
      <c r="G41" s="11">
        <f>SUM(G4:G40)</f>
        <v>27761361</v>
      </c>
      <c r="H41" s="26">
        <f>G41/F41*100</f>
        <v>101.45676698169532</v>
      </c>
      <c r="I41" s="11">
        <f>SUM(I4:I40)</f>
        <v>27100602</v>
      </c>
      <c r="J41" s="11">
        <f>SUM(J4:J40)</f>
        <v>27367448</v>
      </c>
      <c r="K41" s="26">
        <f>J41/F41*100</f>
        <v>100.01717115452891</v>
      </c>
      <c r="L41" s="13">
        <f>SUM(L4:L40)</f>
        <v>26773649</v>
      </c>
      <c r="M41" s="13">
        <f>SUM(M4:M40)</f>
        <v>62417043</v>
      </c>
      <c r="N41" s="13">
        <f>SUM(N4:N40)</f>
        <v>124786255</v>
      </c>
      <c r="O41" s="13">
        <f>SUM(O4:O40)</f>
        <v>117566014</v>
      </c>
      <c r="P41" s="42">
        <f>O41/N41*100</f>
        <v>94.213913223054888</v>
      </c>
      <c r="Q41" s="13">
        <f>SUM(Q4:Q40)</f>
        <v>114190584</v>
      </c>
      <c r="R41" s="14">
        <f>SUM(R4:R40)</f>
        <v>115107778</v>
      </c>
      <c r="S41" s="26">
        <f>R41/N41*100</f>
        <v>92.243955874787659</v>
      </c>
      <c r="T41" s="11">
        <f>SUM(T4:T40)</f>
        <v>110944896</v>
      </c>
      <c r="U41" s="1"/>
    </row>
    <row r="43" spans="1:21" ht="25">
      <c r="A43" s="45" t="s">
        <v>48</v>
      </c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spans="1:21" ht="28.5">
      <c r="G44" s="7"/>
      <c r="H44" t="s">
        <v>19</v>
      </c>
      <c r="O44" s="43"/>
    </row>
  </sheetData>
  <mergeCells count="8">
    <mergeCell ref="A43:T43"/>
    <mergeCell ref="A41:B41"/>
    <mergeCell ref="A1:T1"/>
    <mergeCell ref="A37:B37"/>
    <mergeCell ref="A21:B21"/>
    <mergeCell ref="A16:B16"/>
    <mergeCell ref="A8:B8"/>
    <mergeCell ref="A3:B3"/>
  </mergeCells>
  <pageMargins left="0.25" right="0.25" top="0.75" bottom="0.25" header="0" footer="0"/>
  <pageSetup scale="35" orientation="portrait" r:id="rId1"/>
  <ignoredErrors>
    <ignoredError sqref="H41 K41 P41 S4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16" workbookViewId="0">
      <selection activeCell="Q14" sqref="Q13:Q14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Progress Report of SHC</vt:lpstr>
      <vt:lpstr>Sheet2</vt:lpstr>
      <vt:lpstr>Sheet3</vt:lpstr>
      <vt:lpstr>'Progress Report of SHC'!Print_Area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2022-05-12T03:23:07Z</dcterms:modified>
</cp:coreProperties>
</file>