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IVANG\Downloads\"/>
    </mc:Choice>
  </mc:AlternateContent>
  <xr:revisionPtr revIDLastSave="0" documentId="8_{FEC6287A-8FDA-41CC-B526-B003AB1E3C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1" l="1"/>
  <c r="U37" i="1"/>
  <c r="U38" i="1"/>
  <c r="U39" i="1"/>
  <c r="U40" i="1"/>
  <c r="S25" i="1" a="1"/>
  <c r="S25" i="1" s="1"/>
  <c r="T23" i="1"/>
  <c r="T20" i="1"/>
  <c r="S17" i="1"/>
  <c r="S15" i="1"/>
  <c r="S9" i="1"/>
  <c r="S11" i="1"/>
  <c r="S13" i="1"/>
  <c r="S5" i="1"/>
  <c r="S7" i="1"/>
  <c r="S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3" i="1" a="1"/>
  <c r="M3" i="1"/>
  <c r="M4" i="1" a="1"/>
  <c r="M4" i="1" s="1"/>
  <c r="M5" i="1" a="1"/>
  <c r="M5" i="1" s="1"/>
  <c r="M6" i="1" a="1"/>
  <c r="M6" i="1"/>
  <c r="M7" i="1" a="1"/>
  <c r="M7" i="1"/>
  <c r="M8" i="1" a="1"/>
  <c r="M8" i="1" s="1"/>
  <c r="M9" i="1" a="1"/>
  <c r="M9" i="1" s="1"/>
  <c r="M10" i="1" a="1"/>
  <c r="M10" i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/>
  <c r="M19" i="1" a="1"/>
  <c r="M19" i="1" s="1"/>
  <c r="M20" i="1" a="1"/>
  <c r="M20" i="1"/>
  <c r="M21" i="1" a="1"/>
  <c r="M21" i="1"/>
  <c r="M22" i="1" a="1"/>
  <c r="M22" i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/>
  <c r="M38" i="1" a="1"/>
  <c r="M38" i="1" s="1"/>
  <c r="M39" i="1" a="1"/>
  <c r="M39" i="1"/>
  <c r="M40" i="1" a="1"/>
  <c r="M40" i="1" s="1"/>
  <c r="M41" i="1" a="1"/>
  <c r="M41" i="1" s="1"/>
  <c r="M42" i="1" a="1"/>
  <c r="M42" i="1" s="1"/>
  <c r="M43" i="1" a="1"/>
  <c r="M43" i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/>
  <c r="M50" i="1" a="1"/>
  <c r="M50" i="1" s="1"/>
  <c r="M51" i="1" a="1"/>
  <c r="M51" i="1"/>
  <c r="M52" i="1" a="1"/>
  <c r="M52" i="1" s="1"/>
  <c r="M53" i="1" a="1"/>
  <c r="M53" i="1" s="1"/>
  <c r="M54" i="1" a="1"/>
  <c r="M54" i="1"/>
  <c r="M55" i="1" a="1"/>
  <c r="M55" i="1" s="1"/>
  <c r="M56" i="1" a="1"/>
  <c r="M56" i="1" s="1"/>
  <c r="M57" i="1" a="1"/>
  <c r="M57" i="1"/>
  <c r="M58" i="1" a="1"/>
  <c r="M58" i="1" s="1"/>
  <c r="M59" i="1" a="1"/>
  <c r="M59" i="1" s="1"/>
  <c r="M60" i="1" a="1"/>
  <c r="M60" i="1" s="1"/>
  <c r="M61" i="1" a="1"/>
  <c r="M61" i="1"/>
  <c r="M62" i="1" a="1"/>
  <c r="M62" i="1" s="1"/>
  <c r="M63" i="1" a="1"/>
  <c r="M63" i="1" s="1"/>
  <c r="M64" i="1" a="1"/>
  <c r="M64" i="1" s="1"/>
  <c r="M65" i="1" a="1"/>
  <c r="M65" i="1" s="1"/>
  <c r="M66" i="1" a="1"/>
  <c r="M66" i="1"/>
  <c r="M67" i="1" a="1"/>
  <c r="M67" i="1" s="1"/>
  <c r="M68" i="1" a="1"/>
  <c r="M68" i="1"/>
  <c r="M69" i="1" a="1"/>
  <c r="M69" i="1" s="1"/>
  <c r="M70" i="1" a="1"/>
  <c r="M70" i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/>
  <c r="M81" i="1" a="1"/>
  <c r="M81" i="1" s="1"/>
  <c r="M82" i="1" a="1"/>
  <c r="M82" i="1" s="1"/>
  <c r="M83" i="1" a="1"/>
  <c r="M83" i="1" s="1"/>
  <c r="M84" i="1" a="1"/>
  <c r="M84" i="1" s="1"/>
  <c r="M85" i="1" a="1"/>
  <c r="M85" i="1"/>
  <c r="M86" i="1" a="1"/>
  <c r="M86" i="1"/>
  <c r="M87" i="1" a="1"/>
  <c r="M87" i="1" s="1"/>
  <c r="M88" i="1" a="1"/>
  <c r="M88" i="1" s="1"/>
  <c r="M89" i="1" a="1"/>
  <c r="M89" i="1" s="1"/>
  <c r="M90" i="1" a="1"/>
  <c r="M90" i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/>
  <c r="M104" i="1" a="1"/>
  <c r="M104" i="1"/>
  <c r="M105" i="1" a="1"/>
  <c r="M105" i="1" s="1"/>
  <c r="M106" i="1" a="1"/>
  <c r="M106" i="1"/>
  <c r="M107" i="1" a="1"/>
  <c r="M107" i="1" s="1"/>
  <c r="M108" i="1" a="1"/>
  <c r="M108" i="1" s="1"/>
  <c r="M109" i="1" a="1"/>
  <c r="M109" i="1"/>
  <c r="M110" i="1" a="1"/>
  <c r="M110" i="1" s="1"/>
  <c r="M111" i="1" a="1"/>
  <c r="M111" i="1" s="1"/>
  <c r="M112" i="1" a="1"/>
  <c r="M112" i="1" s="1"/>
  <c r="M113" i="1" a="1"/>
  <c r="M113" i="1" s="1"/>
  <c r="M114" i="1" a="1"/>
  <c r="M114" i="1"/>
  <c r="M115" i="1" a="1"/>
  <c r="M115" i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/>
  <c r="M122" i="1" a="1"/>
  <c r="M122" i="1"/>
  <c r="M123" i="1" a="1"/>
  <c r="M123" i="1"/>
  <c r="M124" i="1" a="1"/>
  <c r="M124" i="1" s="1"/>
  <c r="M125" i="1" a="1"/>
  <c r="M125" i="1" s="1"/>
  <c r="M126" i="1" a="1"/>
  <c r="M126" i="1"/>
  <c r="M127" i="1" a="1"/>
  <c r="M127" i="1" s="1"/>
  <c r="M128" i="1" a="1"/>
  <c r="M128" i="1" s="1"/>
  <c r="M129" i="1" a="1"/>
  <c r="M129" i="1"/>
  <c r="M130" i="1" a="1"/>
  <c r="M130" i="1" s="1"/>
  <c r="M131" i="1" a="1"/>
  <c r="M131" i="1" s="1"/>
  <c r="M132" i="1" a="1"/>
  <c r="M132" i="1" s="1"/>
  <c r="M133" i="1" a="1"/>
  <c r="M133" i="1"/>
  <c r="M134" i="1" a="1"/>
  <c r="M134" i="1" s="1"/>
  <c r="M135" i="1" a="1"/>
  <c r="M135" i="1" s="1"/>
  <c r="M136" i="1" a="1"/>
  <c r="M136" i="1" s="1"/>
  <c r="M137" i="1" a="1"/>
  <c r="M137" i="1" s="1"/>
  <c r="M138" i="1" a="1"/>
  <c r="M138" i="1"/>
  <c r="M139" i="1" a="1"/>
  <c r="M139" i="1"/>
  <c r="M140" i="1" a="1"/>
  <c r="M140" i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/>
  <c r="M147" i="1" a="1"/>
  <c r="M147" i="1"/>
  <c r="M148" i="1" a="1"/>
  <c r="M148" i="1" s="1"/>
  <c r="M149" i="1" a="1"/>
  <c r="M149" i="1" s="1"/>
  <c r="M150" i="1" a="1"/>
  <c r="M150" i="1"/>
  <c r="M151" i="1" a="1"/>
  <c r="M151" i="1"/>
  <c r="M152" i="1" a="1"/>
  <c r="M152" i="1" s="1"/>
  <c r="M153" i="1" a="1"/>
  <c r="M153" i="1"/>
  <c r="M154" i="1" a="1"/>
  <c r="M154" i="1"/>
  <c r="M155" i="1" a="1"/>
  <c r="M155" i="1" s="1"/>
  <c r="M156" i="1" a="1"/>
  <c r="M156" i="1" s="1"/>
  <c r="M157" i="1" a="1"/>
  <c r="M157" i="1" s="1"/>
  <c r="M158" i="1" a="1"/>
  <c r="M158" i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/>
  <c r="M166" i="1" a="1"/>
  <c r="M166" i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/>
  <c r="M182" i="1" a="1"/>
  <c r="M182" i="1"/>
  <c r="M183" i="1" a="1"/>
  <c r="M183" i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/>
  <c r="M190" i="1" a="1"/>
  <c r="M190" i="1"/>
  <c r="M191" i="1" a="1"/>
  <c r="M191" i="1" s="1"/>
  <c r="M192" i="1" a="1"/>
  <c r="M192" i="1" s="1"/>
  <c r="M193" i="1" a="1"/>
  <c r="M193" i="1" s="1"/>
  <c r="M194" i="1" a="1"/>
  <c r="M194" i="1"/>
  <c r="M195" i="1" a="1"/>
  <c r="M195" i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/>
  <c r="M2" i="1" a="1"/>
  <c r="M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<sst xmlns="http://schemas.openxmlformats.org/spreadsheetml/2006/main" count="842" uniqueCount="242">
  <si>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</si>
  <si>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</si>
  <si>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</si>
  <si>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</si>
  <si>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</si>
  <si>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</si>
  <si>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</si>
  <si>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</si>
  <si>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</si>
  <si>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</si>
  <si>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</si>
  <si>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</si>
  <si>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</si>
  <si>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</si>
  <si>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</si>
  <si>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</si>
  <si>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</si>
  <si>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</si>
  <si>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</si>
  <si>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</si>
  <si>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</si>
  <si>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</si>
  <si>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</si>
  <si>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</si>
  <si>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</si>
  <si>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</si>
  <si>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</si>
  <si>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</si>
  <si>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</si>
  <si>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</si>
  <si>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</si>
  <si>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</si>
  <si>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</si>
  <si>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</si>
  <si>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</si>
  <si>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</si>
  <si>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</si>
  <si>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</si>
  <si>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</si>
  <si>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</si>
  <si>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</si>
  <si>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</si>
  <si>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</si>
  <si>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</si>
  <si>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</si>
  <si>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</si>
  <si>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</si>
  <si>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</si>
  <si>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</si>
  <si>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</si>
  <si>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</si>
  <si>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</si>
  <si>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</si>
  <si>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</si>
  <si>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</si>
  <si>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</si>
  <si>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</si>
  <si>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</si>
  <si>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</si>
  <si>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</si>
  <si>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</si>
  <si>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</si>
  <si>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</si>
  <si>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</si>
  <si>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</si>
  <si>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</si>
  <si>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</si>
  <si>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</si>
  <si>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</si>
  <si>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</si>
  <si>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</si>
  <si>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</si>
  <si>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</si>
  <si>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</si>
  <si>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</si>
  <si>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</si>
  <si>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</si>
  <si>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</si>
  <si>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</si>
  <si>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</si>
  <si>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</si>
  <si>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</si>
  <si>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</si>
  <si>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</si>
  <si>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</si>
  <si>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</si>
  <si>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</si>
  <si>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</si>
  <si>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</si>
  <si>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</si>
  <si>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</si>
  <si>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</si>
  <si>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</si>
  <si>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</si>
  <si>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</si>
  <si>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</si>
  <si>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</si>
  <si>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</si>
  <si>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</si>
  <si>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</si>
  <si>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</si>
  <si>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</si>
  <si>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</si>
  <si>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</si>
  <si>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</si>
  <si>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</si>
  <si>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</si>
  <si>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</si>
  <si>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</si>
  <si>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</si>
  <si>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</si>
  <si>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</si>
  <si>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</si>
  <si>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</si>
  <si>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</si>
  <si>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</si>
  <si>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</si>
  <si>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</si>
  <si>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</si>
  <si>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</si>
  <si>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</si>
  <si>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</si>
  <si>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</si>
  <si>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</si>
  <si>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</si>
  <si>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</si>
  <si>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</si>
  <si>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</si>
  <si>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</si>
  <si>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</si>
  <si>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</si>
  <si>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</si>
  <si>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</si>
  <si>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</si>
  <si>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</si>
  <si>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</si>
  <si>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</si>
  <si>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</si>
  <si>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</si>
  <si>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</si>
  <si>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</si>
  <si>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</si>
  <si>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</si>
  <si>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</si>
  <si>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</si>
  <si>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</si>
  <si>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</si>
  <si>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</si>
  <si>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</si>
  <si>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</si>
  <si>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</si>
  <si>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</si>
  <si>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</si>
  <si>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</si>
  <si>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</si>
  <si>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</si>
  <si>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</si>
  <si>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</si>
  <si>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</si>
  <si>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</si>
  <si>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</si>
  <si>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</si>
  <si>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</si>
  <si>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</si>
  <si>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</si>
  <si>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</si>
  <si>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</si>
  <si>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</si>
  <si>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</si>
  <si>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</si>
  <si>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</si>
  <si>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</si>
  <si>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</si>
  <si>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</si>
  <si>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</si>
  <si>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</si>
  <si>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</si>
  <si>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</si>
  <si>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</si>
  <si>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</si>
  <si>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</si>
  <si>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</si>
  <si>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</si>
  <si>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</si>
  <si>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</si>
  <si>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</si>
  <si>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</si>
  <si>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</si>
  <si>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</si>
  <si>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</si>
  <si>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</si>
  <si>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</si>
  <si>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</si>
  <si>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</si>
  <si>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</si>
  <si>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</si>
  <si>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</si>
  <si>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</si>
  <si>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</si>
  <si>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</si>
  <si>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</si>
  <si>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</si>
  <si>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</si>
  <si>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</si>
  <si>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</si>
  <si>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</si>
  <si>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</si>
  <si>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</si>
  <si>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</si>
  <si>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</si>
  <si>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</si>
  <si>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</si>
  <si>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</si>
  <si>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</si>
  <si>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</si>
  <si>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</si>
  <si>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</si>
  <si>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</si>
  <si>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</si>
  <si>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Q1</t>
  </si>
  <si>
    <t>Q2</t>
  </si>
  <si>
    <t>Q3</t>
  </si>
  <si>
    <t>Q4</t>
  </si>
  <si>
    <t>Q5</t>
  </si>
  <si>
    <t xml:space="preserve">Q6. Total salary of employees from sales department = </t>
  </si>
  <si>
    <t>Q7. Total salary of employees in the IT department who have more than 35 project hours =</t>
  </si>
  <si>
    <t>Q8. Total no. of members in HR department =</t>
  </si>
  <si>
    <t>Q9. The number of female employees in the Finance department =</t>
  </si>
  <si>
    <t>Q10. The average salary of employees in the Marketing department =</t>
  </si>
  <si>
    <t>Q11. The average sales for employees in the North region with project hours above 40 =</t>
  </si>
  <si>
    <t>Q12. The maximum salary among employees in the South region =</t>
  </si>
  <si>
    <t>Q13. The minimum number of project hours for employees in the Finance department =</t>
  </si>
  <si>
    <t>Q14. Use VLOOKUP to find the salary of an employee based on their ID =</t>
  </si>
  <si>
    <t>Q15. Use HLOOKUP to find the joining date of employees based on their department =</t>
  </si>
  <si>
    <t xml:space="preserve">department = </t>
  </si>
  <si>
    <t>Value =</t>
  </si>
  <si>
    <t>ID =</t>
  </si>
  <si>
    <t>Q16. Use INDEX and MATCH to find the sales amount for a specific employee =</t>
  </si>
  <si>
    <t>Q17. Highlight cells in the Salary column that are above $60,000</t>
  </si>
  <si>
    <t>Q18. Create a pivot table to summarize average sales by region and department</t>
  </si>
  <si>
    <t>Q19. Set up data validation to allow only dates after 2015-01-01 in the Joining Date column</t>
  </si>
  <si>
    <t>Q20. Create a bar chart to visualize the total sales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</si>
</sst>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0" xfId="0" applyFill="1"/>
    <xf numFmtId="0" fontId="2" fillId="0" borderId="0" xfId="0" applyFont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Sheet1!$W$2:$W$201</c:f>
              <c:numCache>
                <c:formatCode>General</c:formatCode>
                <c:ptCount val="200"/>
              </c:numCache>
            </c:numRef>
          </c:cat>
          <c:val>
            <c:numRef>
              <c:f>Sheet1!$X$2:$X$201</c:f>
              <c:numCache>
                <c:formatCode>General</c:formatCode>
                <c:ptCount val="200"/>
              </c:numCache>
            </c:numRef>
          </c:val>
          <c:extLst>
            <c:ext xmlns:c16="http://schemas.microsoft.com/office/drawing/2014/chart" uri="{C3380CC4-5D6E-409C-BE32-E72D297353CC}">
              <c16:uniqueId val="{00000000-99A6-4405-A39F-3C19552AE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9656799"/>
        <c:axId val="669662559"/>
      </c:barChart>
      <c:catAx>
        <c:axId val="669656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669662559"/>
        <c:crosses val="autoZero"/>
        <c:auto val="1"/>
        <c:lblAlgn val="ctr"/>
        <c:lblOffset val="100"/>
        <c:noMultiLvlLbl val="0"/>
      </c:catAx>
      <c:valAx>
        <c:axId val="66966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66965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>
        <c:manualLayout>
          <c:layoutTarget val="inner"/>
          <c:xMode val="edge"/>
          <c:yMode val="edge"/>
          <c:x val="0.12113692038495191"/>
          <c:y val="0.13930555555555554"/>
          <c:w val="0.79164085739282586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A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Sheet1!$T$36:$T$40</c:f>
              <c:strCache>
                <c:ptCount val="5"/>
                <c:pt idx="0">
                  <c:v>IT</c:v>
                </c:pt>
                <c:pt idx="1">
                  <c:v>Finance</c:v>
                </c:pt>
                <c:pt idx="2">
                  <c:v>Sales</c:v>
                </c:pt>
                <c:pt idx="3">
                  <c:v>HR</c:v>
                </c:pt>
                <c:pt idx="4">
                  <c:v>Marketing</c:v>
                </c:pt>
              </c:strCache>
            </c:strRef>
          </c:cat>
          <c:val>
            <c:numRef>
              <c:f>Sheet1!$U$36:$U$40</c:f>
              <c:numCache>
                <c:formatCode>General</c:formatCode>
                <c:ptCount val="5"/>
                <c:pt idx="0">
                  <c:v>27532.860465116279</c:v>
                </c:pt>
                <c:pt idx="1">
                  <c:v>24369.302325581397</c:v>
                </c:pt>
                <c:pt idx="2">
                  <c:v>23544.5</c:v>
                </c:pt>
                <c:pt idx="3">
                  <c:v>23147.272727272728</c:v>
                </c:pt>
                <c:pt idx="4">
                  <c:v>24167.78947368421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3-4507-A35E-00250A61838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69695679"/>
        <c:axId val="669696159"/>
      </c:barChart>
      <c:catAx>
        <c:axId val="669695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669696159"/>
        <c:crosses val="autoZero"/>
        <c:auto val="1"/>
        <c:lblAlgn val="ctr"/>
        <c:lblOffset val="100"/>
        <c:noMultiLvlLbl val="0"/>
      </c:catAx>
      <c:valAx>
        <c:axId val="6696961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6696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316424</xdr:colOff>
      <xdr:row>181</xdr:row>
      <xdr:rowOff>42621</xdr:rowOff>
    </xdr:from>
    <xdr:to>
      <xdr:col>29</xdr:col>
      <xdr:colOff>38746</xdr:colOff>
      <xdr:row>196</xdr:row>
      <xdr:rowOff>73617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677D99D-72AD-B93C-7AE1-5E7ADF67C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33</xdr:row>
      <xdr:rowOff>178231</xdr:rowOff>
    </xdr:from>
    <xdr:to>
      <xdr:col>18</xdr:col>
      <xdr:colOff>613473</xdr:colOff>
      <xdr:row>49</xdr:row>
      <xdr:rowOff>28414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38056A-F933-72D2-76A2-7772C5EAB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topLeftCell="A92" zoomScale="110" workbookViewId="0">
      <selection activeCell="T23" sqref="T23"/>
    </sheetView>
  </sheetViews>
  <sheetFormatPr defaultRowHeight="15" x14ac:dyDescent="0.25"/>
  <cols>
    <col min="2" max="2" width="18.5703125" bestFit="1" customWidth="1"/>
    <col min="3" max="3" width="4.28515625" bestFit="1" customWidth="1"/>
    <col min="4" max="4" width="7.140625" bestFit="1" customWidth="1"/>
    <col min="5" max="5" width="11.140625" bestFit="1" customWidth="1"/>
    <col min="6" max="6" width="8.5703125" bestFit="1" customWidth="1"/>
    <col min="7" max="7" width="11.28515625" bestFit="1" customWidth="1"/>
    <col min="8" max="8" width="6" bestFit="1" customWidth="1"/>
    <col min="9" max="9" width="6.7109375" bestFit="1" customWidth="1"/>
    <col min="10" max="10" width="12.28515625" bestFit="1" customWidth="1"/>
    <col min="18" max="18" width="79.7109375" bestFit="1" customWidth="1"/>
    <col min="19" max="19" width="13.140625" bestFit="1" customWidth="1"/>
    <col min="20" max="20" width="11.140625" bestFit="1" customWidth="1"/>
    <col min="23" max="23" width="11.5703125" bestFit="1" customWidth="1"/>
    <col min="24" max="24" width="6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219</v>
      </c>
      <c r="M1" s="4" t="s">
        <v>220</v>
      </c>
      <c r="N1" s="4" t="s">
        <v>221</v>
      </c>
      <c r="O1" s="4" t="s">
        <v>222</v>
      </c>
      <c r="P1" s="4" t="s">
        <v>223</v>
      </c>
      <c r="Q1" s="3"/>
      <c r="W1" s="1"/>
      <c r="X1" s="1"/>
    </row>
    <row r="2" spans="1:24" ht="15.75" thickBot="1" x14ac:dyDescent="0.3">
      <c r="A2">
        <v>1</v>
      </c>
      <c r="B2" t="s">
        <v>10</v>
      </c>
      <c r="C2">
        <v>35</v>
      </c>
      <c r="D2" t="s">
        <v>11</v>
      </c>
      <c r="E2" t="s">
        <v>12</v>
      </c>
      <c r="F2" s="12">
        <v>70986</v>
      </c>
      <c r="G2" s="2">
        <v>44354</v>
      </c>
      <c r="H2">
        <v>13394</v>
      </c>
      <c r="I2" t="s">
        <v>13</v>
      </c>
      <c r="J2">
        <v>44</v>
      </c>
      <c r="L2" t="str">
        <f>IF(F2&gt;50000,"above","below")</f>
        <v>above</v>
      </c>
      <c r="M2" t="str" cm="1">
        <f t="array" ref="M2">_xlfn.IFS(J2&gt;=50,"Excellent",AND(40&lt;=J2,J2&lt;50),"Good",AND(30&lt;=J2,J2&lt;40),"Average",J2&lt;30,"Poor")</f>
        <v>Good</v>
      </c>
      <c r="N2" t="str">
        <f>IF(AND(E2="HR",I2="North",H2&gt;15000),"True","False")</f>
        <v>False</v>
      </c>
      <c r="O2" t="str">
        <f>IF(OR(E2="IT",H2&gt;60000),"True","False")</f>
        <v>True</v>
      </c>
      <c r="P2" t="str">
        <f>IF(E2&lt;&gt;"Marketing","True","False")</f>
        <v>True</v>
      </c>
    </row>
    <row r="3" spans="1:24" ht="15.75" thickBot="1" x14ac:dyDescent="0.3">
      <c r="A3">
        <v>2</v>
      </c>
      <c r="B3" t="s">
        <v>14</v>
      </c>
      <c r="C3">
        <v>40</v>
      </c>
      <c r="D3" t="s">
        <v>15</v>
      </c>
      <c r="E3" t="s">
        <v>7</v>
      </c>
      <c r="F3" s="12">
        <v>63849</v>
      </c>
      <c r="G3" s="2">
        <v>44566</v>
      </c>
      <c r="H3">
        <v>28070</v>
      </c>
      <c r="I3" t="s">
        <v>13</v>
      </c>
      <c r="J3">
        <v>40</v>
      </c>
      <c r="L3" t="str">
        <f t="shared" ref="L3:L66" si="0">IF(F3&gt;50000,"above","below")</f>
        <v>above</v>
      </c>
      <c r="M3" t="str" cm="1">
        <f t="array" ref="M3">_xlfn.IFS(J3&gt;=50,"Excellent",AND(40&lt;=J3,J3&lt;50),"Good",AND(30&lt;=J3,J3&lt;40),"Average",J3&lt;30,"Poor")</f>
        <v>Good</v>
      </c>
      <c r="N3" t="str">
        <f t="shared" ref="N3:N66" si="1">IF(AND(E3="HR",I3="North",H3&gt;15000),"True","False")</f>
        <v>False</v>
      </c>
      <c r="O3" t="str">
        <f t="shared" ref="O3:O66" si="2">IF(OR(E3="IT",H3&gt;60000),"True","False")</f>
        <v>False</v>
      </c>
      <c r="P3" t="str">
        <f t="shared" ref="P3:P66" si="3">IF(E3&lt;&gt;"Marketing","True","False")</f>
        <v>True</v>
      </c>
      <c r="R3" s="6" t="s">
        <v>224</v>
      </c>
      <c r="S3" s="7">
        <f>SUMIF(E2:E201,"Sales",F2:F201)</f>
        <v>1813735</v>
      </c>
    </row>
    <row r="4" spans="1:24" ht="15.75" thickBot="1" x14ac:dyDescent="0.3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  <c r="L4" t="str">
        <f t="shared" si="0"/>
        <v>above</v>
      </c>
      <c r="M4" t="str" cm="1">
        <f t="array" ref="M4">_xlfn.IFS(J4&gt;=50,"Excellent",AND(40&lt;=J4,J4&lt;50),"Good",AND(30&lt;=J4,J4&lt;40),"Average",J4&lt;30,"Poor")</f>
        <v>Excellent</v>
      </c>
      <c r="N4" t="str">
        <f t="shared" si="1"/>
        <v>False</v>
      </c>
      <c r="O4" t="str">
        <f t="shared" si="2"/>
        <v>False</v>
      </c>
      <c r="P4" t="str">
        <f t="shared" si="3"/>
        <v>True</v>
      </c>
    </row>
    <row r="5" spans="1:24" ht="15.75" thickBot="1" x14ac:dyDescent="0.3">
      <c r="A5">
        <v>4</v>
      </c>
      <c r="B5" t="s">
        <v>19</v>
      </c>
      <c r="C5">
        <v>44</v>
      </c>
      <c r="D5" t="s">
        <v>11</v>
      </c>
      <c r="E5" t="s">
        <v>20</v>
      </c>
      <c r="F5" s="12">
        <v>77358</v>
      </c>
      <c r="G5" s="2">
        <v>43385</v>
      </c>
      <c r="H5">
        <v>20413</v>
      </c>
      <c r="I5" t="s">
        <v>21</v>
      </c>
      <c r="J5">
        <v>38</v>
      </c>
      <c r="L5" t="str">
        <f t="shared" si="0"/>
        <v>above</v>
      </c>
      <c r="M5" t="str" cm="1">
        <f t="array" ref="M5">_xlfn.IFS(J5&gt;=50,"Excellent",AND(40&lt;=J5,J5&lt;50),"Good",AND(30&lt;=J5,J5&lt;40),"Average",J5&lt;30,"Poor")</f>
        <v>Average</v>
      </c>
      <c r="N5" t="str">
        <f t="shared" si="1"/>
        <v>False</v>
      </c>
      <c r="O5" t="str">
        <f t="shared" si="2"/>
        <v>False</v>
      </c>
      <c r="P5" t="str">
        <f t="shared" si="3"/>
        <v>True</v>
      </c>
      <c r="R5" s="6" t="s">
        <v>225</v>
      </c>
      <c r="S5" s="7">
        <f>SUMIFS(F2:F201,E2:E201,"IT",J2:J201,"&gt;35")</f>
        <v>1629219</v>
      </c>
    </row>
    <row r="6" spans="1:24" ht="15.75" thickBot="1" x14ac:dyDescent="0.3">
      <c r="A6">
        <v>5</v>
      </c>
      <c r="B6" t="s">
        <v>22</v>
      </c>
      <c r="C6">
        <v>37</v>
      </c>
      <c r="D6" t="s">
        <v>15</v>
      </c>
      <c r="E6" t="s">
        <v>17</v>
      </c>
      <c r="F6" s="12">
        <v>70572</v>
      </c>
      <c r="G6" s="2">
        <v>43945</v>
      </c>
      <c r="H6">
        <v>31025</v>
      </c>
      <c r="I6" t="s">
        <v>23</v>
      </c>
      <c r="J6">
        <v>33</v>
      </c>
      <c r="L6" t="str">
        <f t="shared" si="0"/>
        <v>above</v>
      </c>
      <c r="M6" t="str" cm="1">
        <f t="array" ref="M6">_xlfn.IFS(J6&gt;=50,"Excellent",AND(40&lt;=J6,J6&lt;50),"Good",AND(30&lt;=J6,J6&lt;40),"Average",J6&lt;30,"Poor")</f>
        <v>Average</v>
      </c>
      <c r="N6" t="str">
        <f t="shared" si="1"/>
        <v>False</v>
      </c>
      <c r="O6" t="str">
        <f t="shared" si="2"/>
        <v>False</v>
      </c>
      <c r="P6" t="str">
        <f t="shared" si="3"/>
        <v>True</v>
      </c>
    </row>
    <row r="7" spans="1:24" ht="15.75" thickBot="1" x14ac:dyDescent="0.3">
      <c r="A7">
        <v>6</v>
      </c>
      <c r="B7" t="s">
        <v>24</v>
      </c>
      <c r="C7">
        <v>44</v>
      </c>
      <c r="D7" t="s">
        <v>15</v>
      </c>
      <c r="E7" t="s">
        <v>7</v>
      </c>
      <c r="F7" s="12">
        <v>67081</v>
      </c>
      <c r="G7" s="2">
        <v>42465</v>
      </c>
      <c r="H7">
        <v>12096</v>
      </c>
      <c r="I7" t="s">
        <v>13</v>
      </c>
      <c r="J7">
        <v>28</v>
      </c>
      <c r="L7" t="str">
        <f t="shared" si="0"/>
        <v>above</v>
      </c>
      <c r="M7" t="str" cm="1">
        <f t="array" ref="M7">_xlfn.IFS(J7&gt;=50,"Excellent",AND(40&lt;=J7,J7&lt;50),"Good",AND(30&lt;=J7,J7&lt;40),"Average",J7&lt;30,"Poor")</f>
        <v>Poor</v>
      </c>
      <c r="N7" t="str">
        <f t="shared" si="1"/>
        <v>False</v>
      </c>
      <c r="O7" t="str">
        <f t="shared" si="2"/>
        <v>False</v>
      </c>
      <c r="P7" t="str">
        <f t="shared" si="3"/>
        <v>True</v>
      </c>
      <c r="R7" s="6" t="s">
        <v>226</v>
      </c>
      <c r="S7" s="7">
        <f>COUNTIF(E2:E201,"HR")</f>
        <v>44</v>
      </c>
    </row>
    <row r="8" spans="1:24" ht="15.75" thickBot="1" x14ac:dyDescent="0.3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  <c r="L8" t="str">
        <f t="shared" si="0"/>
        <v>above</v>
      </c>
      <c r="M8" t="str" cm="1">
        <f t="array" ref="M8">_xlfn.IFS(J8&gt;=50,"Excellent",AND(40&lt;=J8,J8&lt;50),"Good",AND(30&lt;=J8,J8&lt;40),"Average",J8&lt;30,"Poor")</f>
        <v>Poor</v>
      </c>
      <c r="N8" t="str">
        <f t="shared" si="1"/>
        <v>False</v>
      </c>
      <c r="O8" t="str">
        <f t="shared" si="2"/>
        <v>False</v>
      </c>
      <c r="P8" t="str">
        <f t="shared" si="3"/>
        <v>True</v>
      </c>
    </row>
    <row r="9" spans="1:24" ht="15.75" thickBot="1" x14ac:dyDescent="0.3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  <c r="L9" t="str">
        <f t="shared" si="0"/>
        <v>above</v>
      </c>
      <c r="M9" t="str" cm="1">
        <f t="array" ref="M9">_xlfn.IFS(J9&gt;=50,"Excellent",AND(40&lt;=J9,J9&lt;50),"Good",AND(30&lt;=J9,J9&lt;40),"Average",J9&lt;30,"Poor")</f>
        <v>Excellent</v>
      </c>
      <c r="N9" t="str">
        <f t="shared" si="1"/>
        <v>True</v>
      </c>
      <c r="O9" t="str">
        <f t="shared" si="2"/>
        <v>False</v>
      </c>
      <c r="P9" t="str">
        <f t="shared" si="3"/>
        <v>True</v>
      </c>
      <c r="R9" s="6" t="s">
        <v>227</v>
      </c>
      <c r="S9" s="7">
        <f>COUNTIFS(D2:D201,"F",E2:E201,"Finance")</f>
        <v>22</v>
      </c>
    </row>
    <row r="10" spans="1:24" x14ac:dyDescent="0.25">
      <c r="A10">
        <v>9</v>
      </c>
      <c r="B10" t="s">
        <v>27</v>
      </c>
      <c r="C10">
        <v>20</v>
      </c>
      <c r="D10" t="s">
        <v>15</v>
      </c>
      <c r="E10" t="s">
        <v>12</v>
      </c>
      <c r="F10" s="12">
        <v>76304</v>
      </c>
      <c r="G10" s="2">
        <v>42597</v>
      </c>
      <c r="H10">
        <v>22260</v>
      </c>
      <c r="I10" t="s">
        <v>13</v>
      </c>
      <c r="J10">
        <v>38</v>
      </c>
      <c r="L10" t="str">
        <f t="shared" si="0"/>
        <v>above</v>
      </c>
      <c r="M10" t="str" cm="1">
        <f t="array" ref="M10">_xlfn.IFS(J10&gt;=50,"Excellent",AND(40&lt;=J10,J10&lt;50),"Good",AND(30&lt;=J10,J10&lt;40),"Average",J10&lt;30,"Poor")</f>
        <v>Average</v>
      </c>
      <c r="N10" t="str">
        <f t="shared" si="1"/>
        <v>False</v>
      </c>
      <c r="O10" t="str">
        <f t="shared" si="2"/>
        <v>True</v>
      </c>
      <c r="P10" t="str">
        <f t="shared" si="3"/>
        <v>True</v>
      </c>
    </row>
    <row r="11" spans="1:24" x14ac:dyDescent="0.25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  <c r="L11" t="str">
        <f t="shared" si="0"/>
        <v>below</v>
      </c>
      <c r="M11" t="str" cm="1">
        <f t="array" ref="M11">_xlfn.IFS(J11&gt;=50,"Excellent",AND(40&lt;=J11,J11&lt;50),"Good",AND(30&lt;=J11,J11&lt;40),"Average",J11&lt;30,"Poor")</f>
        <v>Average</v>
      </c>
      <c r="N11" t="str">
        <f t="shared" si="1"/>
        <v>False</v>
      </c>
      <c r="O11" t="str">
        <f t="shared" si="2"/>
        <v>False</v>
      </c>
      <c r="P11" t="str">
        <f t="shared" si="3"/>
        <v>False</v>
      </c>
      <c r="R11" s="5" t="s">
        <v>228</v>
      </c>
      <c r="S11" s="5">
        <f>AVERAGEIF(E2:E201,"Marketing",F2:F201)</f>
        <v>53389.473684210527</v>
      </c>
    </row>
    <row r="12" spans="1:24" x14ac:dyDescent="0.25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  <c r="L12" t="str">
        <f t="shared" si="0"/>
        <v>below</v>
      </c>
      <c r="M12" t="str" cm="1">
        <f t="array" ref="M12">_xlfn.IFS(J12&gt;=50,"Excellent",AND(40&lt;=J12,J12&lt;50),"Good",AND(30&lt;=J12,J12&lt;40),"Average",J12&lt;30,"Poor")</f>
        <v>Good</v>
      </c>
      <c r="N12" t="str">
        <f t="shared" si="1"/>
        <v>False</v>
      </c>
      <c r="O12" t="str">
        <f t="shared" si="2"/>
        <v>True</v>
      </c>
      <c r="P12" t="str">
        <f t="shared" si="3"/>
        <v>True</v>
      </c>
    </row>
    <row r="13" spans="1:24" x14ac:dyDescent="0.25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  <c r="L13" t="str">
        <f t="shared" si="0"/>
        <v>below</v>
      </c>
      <c r="M13" t="str" cm="1">
        <f t="array" ref="M13">_xlfn.IFS(J13&gt;=50,"Excellent",AND(40&lt;=J13,J13&lt;50),"Good",AND(30&lt;=J13,J13&lt;40),"Average",J13&lt;30,"Poor")</f>
        <v>Excellent</v>
      </c>
      <c r="N13" t="str">
        <f t="shared" si="1"/>
        <v>False</v>
      </c>
      <c r="O13" t="str">
        <f t="shared" si="2"/>
        <v>False</v>
      </c>
      <c r="P13" t="str">
        <f t="shared" si="3"/>
        <v>False</v>
      </c>
      <c r="R13" s="5" t="s">
        <v>229</v>
      </c>
      <c r="S13" s="5">
        <f>AVERAGEIFS(H2:H201,I2:I201,"North",J2:J201,"&gt;40")</f>
        <v>22015.652173913044</v>
      </c>
    </row>
    <row r="14" spans="1:24" x14ac:dyDescent="0.25">
      <c r="A14">
        <v>13</v>
      </c>
      <c r="B14" t="s">
        <v>32</v>
      </c>
      <c r="C14">
        <v>27</v>
      </c>
      <c r="D14" t="s">
        <v>11</v>
      </c>
      <c r="E14" t="s">
        <v>7</v>
      </c>
      <c r="F14" s="12">
        <v>77634</v>
      </c>
      <c r="G14" s="2">
        <v>43650</v>
      </c>
      <c r="H14">
        <v>22359</v>
      </c>
      <c r="I14" t="s">
        <v>13</v>
      </c>
      <c r="J14">
        <v>41</v>
      </c>
      <c r="L14" t="str">
        <f t="shared" si="0"/>
        <v>above</v>
      </c>
      <c r="M14" t="str" cm="1">
        <f t="array" ref="M14">_xlfn.IFS(J14&gt;=50,"Excellent",AND(40&lt;=J14,J14&lt;50),"Good",AND(30&lt;=J14,J14&lt;40),"Average",J14&lt;30,"Poor")</f>
        <v>Good</v>
      </c>
      <c r="N14" t="str">
        <f t="shared" si="1"/>
        <v>False</v>
      </c>
      <c r="O14" t="str">
        <f t="shared" si="2"/>
        <v>False</v>
      </c>
      <c r="P14" t="str">
        <f t="shared" si="3"/>
        <v>True</v>
      </c>
    </row>
    <row r="15" spans="1:24" x14ac:dyDescent="0.25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  <c r="L15" t="str">
        <f t="shared" si="0"/>
        <v>below</v>
      </c>
      <c r="M15" t="str" cm="1">
        <f t="array" ref="M15">_xlfn.IFS(J15&gt;=50,"Excellent",AND(40&lt;=J15,J15&lt;50),"Good",AND(30&lt;=J15,J15&lt;40),"Average",J15&lt;30,"Poor")</f>
        <v>Good</v>
      </c>
      <c r="N15" t="str">
        <f t="shared" si="1"/>
        <v>False</v>
      </c>
      <c r="O15" t="str">
        <f t="shared" si="2"/>
        <v>False</v>
      </c>
      <c r="P15" t="str">
        <f t="shared" si="3"/>
        <v>True</v>
      </c>
      <c r="R15" s="5" t="s">
        <v>230</v>
      </c>
      <c r="S15" s="5">
        <f>_xlfn.MAXIFS(F2:F201,I2:I201,"South")</f>
        <v>77358</v>
      </c>
    </row>
    <row r="16" spans="1:24" x14ac:dyDescent="0.25">
      <c r="A16">
        <v>15</v>
      </c>
      <c r="B16" t="s">
        <v>34</v>
      </c>
      <c r="C16">
        <v>57</v>
      </c>
      <c r="D16" t="s">
        <v>11</v>
      </c>
      <c r="E16" t="s">
        <v>12</v>
      </c>
      <c r="F16" s="12">
        <v>72009</v>
      </c>
      <c r="G16" s="2">
        <v>42668</v>
      </c>
      <c r="H16">
        <v>36836</v>
      </c>
      <c r="I16" t="s">
        <v>18</v>
      </c>
      <c r="J16">
        <v>54</v>
      </c>
      <c r="L16" t="str">
        <f t="shared" si="0"/>
        <v>above</v>
      </c>
      <c r="M16" t="str" cm="1">
        <f t="array" ref="M16">_xlfn.IFS(J16&gt;=50,"Excellent",AND(40&lt;=J16,J16&lt;50),"Good",AND(30&lt;=J16,J16&lt;40),"Average",J16&lt;30,"Poor")</f>
        <v>Excellent</v>
      </c>
      <c r="N16" t="str">
        <f t="shared" si="1"/>
        <v>False</v>
      </c>
      <c r="O16" t="str">
        <f t="shared" si="2"/>
        <v>True</v>
      </c>
      <c r="P16" t="str">
        <f t="shared" si="3"/>
        <v>True</v>
      </c>
    </row>
    <row r="17" spans="1:20" x14ac:dyDescent="0.25">
      <c r="A17">
        <v>16</v>
      </c>
      <c r="B17" t="s">
        <v>35</v>
      </c>
      <c r="C17">
        <v>57</v>
      </c>
      <c r="D17" t="s">
        <v>15</v>
      </c>
      <c r="E17" t="s">
        <v>29</v>
      </c>
      <c r="F17" s="12">
        <v>62745</v>
      </c>
      <c r="G17" s="2">
        <v>42794</v>
      </c>
      <c r="H17">
        <v>36474</v>
      </c>
      <c r="I17" t="s">
        <v>18</v>
      </c>
      <c r="J17">
        <v>60</v>
      </c>
      <c r="L17" t="str">
        <f t="shared" si="0"/>
        <v>above</v>
      </c>
      <c r="M17" t="str" cm="1">
        <f t="array" ref="M17">_xlfn.IFS(J17&gt;=50,"Excellent",AND(40&lt;=J17,J17&lt;50),"Good",AND(30&lt;=J17,J17&lt;40),"Average",J17&lt;30,"Poor")</f>
        <v>Excellent</v>
      </c>
      <c r="N17" t="str">
        <f t="shared" si="1"/>
        <v>False</v>
      </c>
      <c r="O17" t="str">
        <f t="shared" si="2"/>
        <v>False</v>
      </c>
      <c r="P17" t="str">
        <f t="shared" si="3"/>
        <v>False</v>
      </c>
      <c r="R17" s="5" t="s">
        <v>231</v>
      </c>
      <c r="S17" s="5">
        <f>_xlfn.MINIFS(J2:J201,E2:E201,"Finance")</f>
        <v>22</v>
      </c>
    </row>
    <row r="18" spans="1:20" ht="15.75" thickBot="1" x14ac:dyDescent="0.3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  <c r="L18" t="str">
        <f t="shared" si="0"/>
        <v>below</v>
      </c>
      <c r="M18" t="str" cm="1">
        <f t="array" ref="M18">_xlfn.IFS(J18&gt;=50,"Excellent",AND(40&lt;=J18,J18&lt;50),"Good",AND(30&lt;=J18,J18&lt;40),"Average",J18&lt;30,"Poor")</f>
        <v>Good</v>
      </c>
      <c r="N18" t="str">
        <f t="shared" si="1"/>
        <v>False</v>
      </c>
      <c r="O18" t="str">
        <f t="shared" si="2"/>
        <v>False</v>
      </c>
      <c r="P18" t="str">
        <f t="shared" si="3"/>
        <v>True</v>
      </c>
    </row>
    <row r="19" spans="1:20" ht="15.75" thickBot="1" x14ac:dyDescent="0.3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  <c r="L19" t="str">
        <f t="shared" si="0"/>
        <v>above</v>
      </c>
      <c r="M19" t="str" cm="1">
        <f t="array" ref="M19">_xlfn.IFS(J19&gt;=50,"Excellent",AND(40&lt;=J19,J19&lt;50),"Good",AND(30&lt;=J19,J19&lt;40),"Average",J19&lt;30,"Poor")</f>
        <v>Excellent</v>
      </c>
      <c r="N19" t="str">
        <f t="shared" si="1"/>
        <v>False</v>
      </c>
      <c r="O19" t="str">
        <f t="shared" si="2"/>
        <v>False</v>
      </c>
      <c r="P19" t="str">
        <f t="shared" si="3"/>
        <v>False</v>
      </c>
      <c r="R19" s="5" t="s">
        <v>232</v>
      </c>
      <c r="S19" s="10" t="s">
        <v>236</v>
      </c>
      <c r="T19" s="9">
        <v>7</v>
      </c>
    </row>
    <row r="20" spans="1:20" ht="15.75" thickBot="1" x14ac:dyDescent="0.3">
      <c r="A20">
        <v>19</v>
      </c>
      <c r="B20" t="s">
        <v>38</v>
      </c>
      <c r="C20">
        <v>27</v>
      </c>
      <c r="D20" t="s">
        <v>11</v>
      </c>
      <c r="E20" t="s">
        <v>29</v>
      </c>
      <c r="F20" s="12">
        <v>65152</v>
      </c>
      <c r="G20" s="2">
        <v>44336</v>
      </c>
      <c r="H20">
        <v>33987</v>
      </c>
      <c r="I20" t="s">
        <v>21</v>
      </c>
      <c r="J20">
        <v>41</v>
      </c>
      <c r="L20" t="str">
        <f t="shared" si="0"/>
        <v>above</v>
      </c>
      <c r="M20" t="str" cm="1">
        <f t="array" ref="M20">_xlfn.IFS(J20&gt;=50,"Excellent",AND(40&lt;=J20,J20&lt;50),"Good",AND(30&lt;=J20,J20&lt;40),"Average",J20&lt;30,"Poor")</f>
        <v>Good</v>
      </c>
      <c r="N20" t="str">
        <f t="shared" si="1"/>
        <v>False</v>
      </c>
      <c r="O20" t="str">
        <f t="shared" si="2"/>
        <v>False</v>
      </c>
      <c r="P20" t="str">
        <f t="shared" si="3"/>
        <v>False</v>
      </c>
      <c r="S20" s="8" t="s">
        <v>235</v>
      </c>
      <c r="T20" s="9">
        <f>VLOOKUP(A8,Sheet1!A2:J202,6,FALSE)</f>
        <v>53813</v>
      </c>
    </row>
    <row r="21" spans="1:20" ht="15.75" thickBot="1" x14ac:dyDescent="0.3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  <c r="L21" t="str">
        <f t="shared" si="0"/>
        <v>below</v>
      </c>
      <c r="M21" t="str" cm="1">
        <f t="array" ref="M21">_xlfn.IFS(J21&gt;=50,"Excellent",AND(40&lt;=J21,J21&lt;50),"Good",AND(30&lt;=J21,J21&lt;40),"Average",J21&lt;30,"Poor")</f>
        <v>Good</v>
      </c>
      <c r="N21" t="str">
        <f t="shared" si="1"/>
        <v>False</v>
      </c>
      <c r="O21" t="str">
        <f t="shared" si="2"/>
        <v>False</v>
      </c>
      <c r="P21" t="str">
        <f t="shared" si="3"/>
        <v>True</v>
      </c>
    </row>
    <row r="22" spans="1:20" ht="15.75" thickBot="1" x14ac:dyDescent="0.3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  <c r="L22" t="str">
        <f t="shared" si="0"/>
        <v>below</v>
      </c>
      <c r="M22" t="str" cm="1">
        <f t="array" ref="M22">_xlfn.IFS(J22&gt;=50,"Excellent",AND(40&lt;=J22,J22&lt;50),"Good",AND(30&lt;=J22,J22&lt;40),"Average",J22&lt;30,"Poor")</f>
        <v>Good</v>
      </c>
      <c r="N22" t="str">
        <f t="shared" si="1"/>
        <v>False</v>
      </c>
      <c r="O22" t="str">
        <f t="shared" si="2"/>
        <v>False</v>
      </c>
      <c r="P22" t="str">
        <f t="shared" si="3"/>
        <v>True</v>
      </c>
      <c r="R22" s="5" t="s">
        <v>233</v>
      </c>
      <c r="S22" s="10" t="s">
        <v>234</v>
      </c>
      <c r="T22" s="9" t="s">
        <v>20</v>
      </c>
    </row>
    <row r="23" spans="1:20" ht="15.75" thickBot="1" x14ac:dyDescent="0.3">
      <c r="A23">
        <v>22</v>
      </c>
      <c r="B23" t="s">
        <v>41</v>
      </c>
      <c r="C23">
        <v>48</v>
      </c>
      <c r="D23" t="s">
        <v>15</v>
      </c>
      <c r="E23" t="s">
        <v>29</v>
      </c>
      <c r="F23" s="12">
        <v>77413</v>
      </c>
      <c r="G23" s="2">
        <v>42937</v>
      </c>
      <c r="H23">
        <v>16964</v>
      </c>
      <c r="I23" t="s">
        <v>18</v>
      </c>
      <c r="J23">
        <v>41</v>
      </c>
      <c r="L23" t="str">
        <f t="shared" si="0"/>
        <v>above</v>
      </c>
      <c r="M23" t="str" cm="1">
        <f t="array" ref="M23">_xlfn.IFS(J23&gt;=50,"Excellent",AND(40&lt;=J23,J23&lt;50),"Good",AND(30&lt;=J23,J23&lt;40),"Average",J23&lt;30,"Poor")</f>
        <v>Good</v>
      </c>
      <c r="N23" t="str">
        <f t="shared" si="1"/>
        <v>False</v>
      </c>
      <c r="O23" t="str">
        <f t="shared" si="2"/>
        <v>False</v>
      </c>
      <c r="P23" t="str">
        <f t="shared" si="3"/>
        <v>False</v>
      </c>
      <c r="S23" s="8" t="s">
        <v>235</v>
      </c>
      <c r="T23" s="9">
        <f>HLOOKUP(G1,G1:G201,MATCH(T22,E1:E201,0),FALSE)</f>
        <v>43385</v>
      </c>
    </row>
    <row r="24" spans="1:20" ht="15.75" thickBot="1" x14ac:dyDescent="0.3">
      <c r="A24">
        <v>23</v>
      </c>
      <c r="B24" t="s">
        <v>42</v>
      </c>
      <c r="C24">
        <v>33</v>
      </c>
      <c r="D24" t="s">
        <v>11</v>
      </c>
      <c r="E24" t="s">
        <v>17</v>
      </c>
      <c r="F24" s="12">
        <v>75052</v>
      </c>
      <c r="G24" s="2">
        <v>43942</v>
      </c>
      <c r="H24">
        <v>28846</v>
      </c>
      <c r="I24" t="s">
        <v>13</v>
      </c>
      <c r="J24">
        <v>25</v>
      </c>
      <c r="L24" t="str">
        <f t="shared" si="0"/>
        <v>above</v>
      </c>
      <c r="M24" t="str" cm="1">
        <f t="array" ref="M24">_xlfn.IFS(J24&gt;=50,"Excellent",AND(40&lt;=J24,J24&lt;50),"Good",AND(30&lt;=J24,J24&lt;40),"Average",J24&lt;30,"Poor")</f>
        <v>Poor</v>
      </c>
      <c r="N24" t="str">
        <f t="shared" si="1"/>
        <v>True</v>
      </c>
      <c r="O24" t="str">
        <f t="shared" si="2"/>
        <v>False</v>
      </c>
      <c r="P24" t="str">
        <f t="shared" si="3"/>
        <v>True</v>
      </c>
    </row>
    <row r="25" spans="1:20" ht="15.75" thickBot="1" x14ac:dyDescent="0.3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  <c r="L25" t="str">
        <f t="shared" si="0"/>
        <v>above</v>
      </c>
      <c r="M25" t="str" cm="1">
        <f t="array" ref="M25">_xlfn.IFS(J25&gt;=50,"Excellent",AND(40&lt;=J25,J25&lt;50),"Good",AND(30&lt;=J25,J25&lt;40),"Average",J25&lt;30,"Poor")</f>
        <v>Poor</v>
      </c>
      <c r="N25" t="str">
        <f t="shared" si="1"/>
        <v>False</v>
      </c>
      <c r="O25" t="str">
        <f t="shared" si="2"/>
        <v>True</v>
      </c>
      <c r="P25" t="str">
        <f t="shared" si="3"/>
        <v>True</v>
      </c>
      <c r="R25" s="6" t="s">
        <v>237</v>
      </c>
      <c r="S25" s="13" t="e" cm="1">
        <f t="array" aca="1" ref="S25" ca="1">ARRAY_CONSTRAIN(ARRAYFORMULA(INDEX(A1:J201,5,8,FALSE)),1,1)</f>
        <v>#NAME?</v>
      </c>
    </row>
    <row r="26" spans="1:20" ht="15.75" thickBot="1" x14ac:dyDescent="0.3">
      <c r="A26">
        <v>25</v>
      </c>
      <c r="B26" t="s">
        <v>44</v>
      </c>
      <c r="C26">
        <v>42</v>
      </c>
      <c r="D26" t="s">
        <v>11</v>
      </c>
      <c r="E26" t="s">
        <v>12</v>
      </c>
      <c r="F26" s="12">
        <v>70350</v>
      </c>
      <c r="G26" s="2">
        <v>42412</v>
      </c>
      <c r="H26">
        <v>38067</v>
      </c>
      <c r="I26" t="s">
        <v>18</v>
      </c>
      <c r="J26">
        <v>21</v>
      </c>
      <c r="L26" t="str">
        <f t="shared" si="0"/>
        <v>above</v>
      </c>
      <c r="M26" t="str" cm="1">
        <f t="array" ref="M26">_xlfn.IFS(J26&gt;=50,"Excellent",AND(40&lt;=J26,J26&lt;50),"Good",AND(30&lt;=J26,J26&lt;40),"Average",J26&lt;30,"Poor")</f>
        <v>Poor</v>
      </c>
      <c r="N26" t="str">
        <f t="shared" si="1"/>
        <v>False</v>
      </c>
      <c r="O26" t="str">
        <f t="shared" si="2"/>
        <v>True</v>
      </c>
      <c r="P26" t="str">
        <f t="shared" si="3"/>
        <v>True</v>
      </c>
    </row>
    <row r="27" spans="1:20" ht="15.75" thickBot="1" x14ac:dyDescent="0.3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  <c r="L27" t="str">
        <f t="shared" si="0"/>
        <v>below</v>
      </c>
      <c r="M27" t="str" cm="1">
        <f t="array" ref="M27">_xlfn.IFS(J27&gt;=50,"Excellent",AND(40&lt;=J27,J27&lt;50),"Good",AND(30&lt;=J27,J27&lt;40),"Average",J27&lt;30,"Poor")</f>
        <v>Good</v>
      </c>
      <c r="N27" t="str">
        <f t="shared" si="1"/>
        <v>False</v>
      </c>
      <c r="O27" t="str">
        <f t="shared" si="2"/>
        <v>False</v>
      </c>
      <c r="P27" t="str">
        <f t="shared" si="3"/>
        <v>True</v>
      </c>
      <c r="R27" s="11" t="s">
        <v>238</v>
      </c>
    </row>
    <row r="28" spans="1:20" ht="15.75" thickBot="1" x14ac:dyDescent="0.3">
      <c r="A28">
        <v>27</v>
      </c>
      <c r="B28" t="s">
        <v>46</v>
      </c>
      <c r="C28">
        <v>59</v>
      </c>
      <c r="D28" t="s">
        <v>11</v>
      </c>
      <c r="E28" t="s">
        <v>17</v>
      </c>
      <c r="F28" s="12">
        <v>76884</v>
      </c>
      <c r="G28" s="2">
        <v>43840</v>
      </c>
      <c r="H28">
        <v>11271</v>
      </c>
      <c r="I28" t="s">
        <v>18</v>
      </c>
      <c r="J28">
        <v>25</v>
      </c>
      <c r="L28" t="str">
        <f t="shared" si="0"/>
        <v>above</v>
      </c>
      <c r="M28" t="str" cm="1">
        <f t="array" ref="M28">_xlfn.IFS(J28&gt;=50,"Excellent",AND(40&lt;=J28,J28&lt;50),"Good",AND(30&lt;=J28,J28&lt;40),"Average",J28&lt;30,"Poor")</f>
        <v>Poor</v>
      </c>
      <c r="N28" t="str">
        <f t="shared" si="1"/>
        <v>False</v>
      </c>
      <c r="O28" t="str">
        <f t="shared" si="2"/>
        <v>False</v>
      </c>
      <c r="P28" t="str">
        <f t="shared" si="3"/>
        <v>True</v>
      </c>
    </row>
    <row r="29" spans="1:20" ht="15.75" thickBot="1" x14ac:dyDescent="0.3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  <c r="L29" t="str">
        <f t="shared" si="0"/>
        <v>below</v>
      </c>
      <c r="M29" t="str" cm="1">
        <f t="array" ref="M29">_xlfn.IFS(J29&gt;=50,"Excellent",AND(40&lt;=J29,J29&lt;50),"Good",AND(30&lt;=J29,J29&lt;40),"Average",J29&lt;30,"Poor")</f>
        <v>Poor</v>
      </c>
      <c r="N29" t="str">
        <f t="shared" si="1"/>
        <v>False</v>
      </c>
      <c r="O29" t="str">
        <f t="shared" si="2"/>
        <v>False</v>
      </c>
      <c r="P29" t="str">
        <f t="shared" si="3"/>
        <v>True</v>
      </c>
      <c r="R29" s="11" t="s">
        <v>239</v>
      </c>
    </row>
    <row r="30" spans="1:20" ht="15.75" thickBot="1" x14ac:dyDescent="0.3">
      <c r="A30">
        <v>29</v>
      </c>
      <c r="B30" t="s">
        <v>48</v>
      </c>
      <c r="C30">
        <v>59</v>
      </c>
      <c r="D30" t="s">
        <v>15</v>
      </c>
      <c r="E30" t="s">
        <v>17</v>
      </c>
      <c r="F30" s="12">
        <v>79873</v>
      </c>
      <c r="G30" s="2">
        <v>43458</v>
      </c>
      <c r="H30">
        <v>20391</v>
      </c>
      <c r="I30" t="s">
        <v>18</v>
      </c>
      <c r="J30">
        <v>20</v>
      </c>
      <c r="L30" t="str">
        <f t="shared" si="0"/>
        <v>above</v>
      </c>
      <c r="M30" t="str" cm="1">
        <f t="array" ref="M30">_xlfn.IFS(J30&gt;=50,"Excellent",AND(40&lt;=J30,J30&lt;50),"Good",AND(30&lt;=J30,J30&lt;40),"Average",J30&lt;30,"Poor")</f>
        <v>Poor</v>
      </c>
      <c r="N30" t="str">
        <f t="shared" si="1"/>
        <v>False</v>
      </c>
      <c r="O30" t="str">
        <f t="shared" si="2"/>
        <v>False</v>
      </c>
      <c r="P30" t="str">
        <f t="shared" si="3"/>
        <v>True</v>
      </c>
    </row>
    <row r="31" spans="1:20" ht="15.75" thickBot="1" x14ac:dyDescent="0.3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  <c r="L31" t="str">
        <f t="shared" si="0"/>
        <v>above</v>
      </c>
      <c r="M31" t="str" cm="1">
        <f t="array" ref="M31">_xlfn.IFS(J31&gt;=50,"Excellent",AND(40&lt;=J31,J31&lt;50),"Good",AND(30&lt;=J31,J31&lt;40),"Average",J31&lt;30,"Poor")</f>
        <v>Average</v>
      </c>
      <c r="N31" t="str">
        <f t="shared" si="1"/>
        <v>False</v>
      </c>
      <c r="O31" t="str">
        <f t="shared" si="2"/>
        <v>False</v>
      </c>
      <c r="P31" t="str">
        <f t="shared" si="3"/>
        <v>False</v>
      </c>
      <c r="R31" s="11" t="s">
        <v>240</v>
      </c>
    </row>
    <row r="32" spans="1:20" ht="15.75" thickBot="1" x14ac:dyDescent="0.3">
      <c r="A32">
        <v>31</v>
      </c>
      <c r="B32" t="s">
        <v>50</v>
      </c>
      <c r="C32">
        <v>30</v>
      </c>
      <c r="D32" t="s">
        <v>15</v>
      </c>
      <c r="E32" t="s">
        <v>17</v>
      </c>
      <c r="F32" s="12">
        <v>61420</v>
      </c>
      <c r="G32" s="2">
        <v>43773</v>
      </c>
      <c r="H32">
        <v>10664</v>
      </c>
      <c r="I32" t="s">
        <v>21</v>
      </c>
      <c r="J32">
        <v>28</v>
      </c>
      <c r="L32" t="str">
        <f t="shared" si="0"/>
        <v>above</v>
      </c>
      <c r="M32" t="str" cm="1">
        <f t="array" ref="M32">_xlfn.IFS(J32&gt;=50,"Excellent",AND(40&lt;=J32,J32&lt;50),"Good",AND(30&lt;=J32,J32&lt;40),"Average",J32&lt;30,"Poor")</f>
        <v>Poor</v>
      </c>
      <c r="N32" t="str">
        <f t="shared" si="1"/>
        <v>False</v>
      </c>
      <c r="O32" t="str">
        <f t="shared" si="2"/>
        <v>False</v>
      </c>
      <c r="P32" t="str">
        <f t="shared" si="3"/>
        <v>True</v>
      </c>
    </row>
    <row r="33" spans="1:21" ht="15.75" thickBot="1" x14ac:dyDescent="0.3">
      <c r="A33">
        <v>32</v>
      </c>
      <c r="B33" t="s">
        <v>51</v>
      </c>
      <c r="C33">
        <v>36</v>
      </c>
      <c r="D33" t="s">
        <v>11</v>
      </c>
      <c r="E33" t="s">
        <v>7</v>
      </c>
      <c r="F33" s="12">
        <v>65570</v>
      </c>
      <c r="G33" s="2">
        <v>45103</v>
      </c>
      <c r="H33">
        <v>21285</v>
      </c>
      <c r="I33" t="s">
        <v>23</v>
      </c>
      <c r="J33">
        <v>23</v>
      </c>
      <c r="L33" t="str">
        <f t="shared" si="0"/>
        <v>above</v>
      </c>
      <c r="M33" t="str" cm="1">
        <f t="array" ref="M33">_xlfn.IFS(J33&gt;=50,"Excellent",AND(40&lt;=J33,J33&lt;50),"Good",AND(30&lt;=J33,J33&lt;40),"Average",J33&lt;30,"Poor")</f>
        <v>Poor</v>
      </c>
      <c r="N33" t="str">
        <f t="shared" si="1"/>
        <v>False</v>
      </c>
      <c r="O33" t="str">
        <f t="shared" si="2"/>
        <v>False</v>
      </c>
      <c r="P33" t="str">
        <f t="shared" si="3"/>
        <v>True</v>
      </c>
      <c r="R33" s="11" t="s">
        <v>241</v>
      </c>
    </row>
    <row r="34" spans="1:21" ht="15.75" thickBot="1" x14ac:dyDescent="0.3">
      <c r="A34">
        <v>33</v>
      </c>
      <c r="B34" t="s">
        <v>52</v>
      </c>
      <c r="C34">
        <v>26</v>
      </c>
      <c r="D34" t="s">
        <v>15</v>
      </c>
      <c r="E34" t="s">
        <v>20</v>
      </c>
      <c r="F34" s="12">
        <v>60577</v>
      </c>
      <c r="G34" s="2">
        <v>42332</v>
      </c>
      <c r="H34">
        <v>11672</v>
      </c>
      <c r="I34" t="s">
        <v>13</v>
      </c>
      <c r="J34">
        <v>54</v>
      </c>
      <c r="L34" t="str">
        <f t="shared" si="0"/>
        <v>above</v>
      </c>
      <c r="M34" t="str" cm="1">
        <f t="array" ref="M34">_xlfn.IFS(J34&gt;=50,"Excellent",AND(40&lt;=J34,J34&lt;50),"Good",AND(30&lt;=J34,J34&lt;40),"Average",J34&lt;30,"Poor")</f>
        <v>Excellent</v>
      </c>
      <c r="N34" t="str">
        <f t="shared" si="1"/>
        <v>False</v>
      </c>
      <c r="O34" t="str">
        <f t="shared" si="2"/>
        <v>False</v>
      </c>
      <c r="P34" t="str">
        <f t="shared" si="3"/>
        <v>True</v>
      </c>
    </row>
    <row r="35" spans="1:21" x14ac:dyDescent="0.25">
      <c r="A35">
        <v>34</v>
      </c>
      <c r="B35" t="s">
        <v>53</v>
      </c>
      <c r="C35">
        <v>34</v>
      </c>
      <c r="D35" t="s">
        <v>15</v>
      </c>
      <c r="E35" t="s">
        <v>17</v>
      </c>
      <c r="F35" s="12">
        <v>63927</v>
      </c>
      <c r="G35" s="2">
        <v>44275</v>
      </c>
      <c r="H35">
        <v>24967</v>
      </c>
      <c r="I35" t="s">
        <v>21</v>
      </c>
      <c r="J35">
        <v>46</v>
      </c>
      <c r="L35" t="str">
        <f t="shared" si="0"/>
        <v>above</v>
      </c>
      <c r="M35" t="str" cm="1">
        <f t="array" ref="M35">_xlfn.IFS(J35&gt;=50,"Excellent",AND(40&lt;=J35,J35&lt;50),"Good",AND(30&lt;=J35,J35&lt;40),"Average",J35&lt;30,"Poor")</f>
        <v>Good</v>
      </c>
      <c r="N35" t="str">
        <f t="shared" si="1"/>
        <v>False</v>
      </c>
      <c r="O35" t="str">
        <f t="shared" si="2"/>
        <v>False</v>
      </c>
      <c r="P35" t="str">
        <f t="shared" si="3"/>
        <v>True</v>
      </c>
      <c r="T35" s="14" t="s">
        <v>4</v>
      </c>
      <c r="U35" s="15" t="s">
        <v>7</v>
      </c>
    </row>
    <row r="36" spans="1:21" x14ac:dyDescent="0.25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L36" t="str">
        <f t="shared" si="0"/>
        <v>below</v>
      </c>
      <c r="M36" t="str" cm="1">
        <f t="array" ref="M36">_xlfn.IFS(J36&gt;=50,"Excellent",AND(40&lt;=J36,J36&lt;50),"Good",AND(30&lt;=J36,J36&lt;40),"Average",J36&lt;30,"Poor")</f>
        <v>Excellent</v>
      </c>
      <c r="N36" t="str">
        <f t="shared" si="1"/>
        <v>False</v>
      </c>
      <c r="O36" t="str">
        <f t="shared" si="2"/>
        <v>False</v>
      </c>
      <c r="P36" t="str">
        <f t="shared" si="3"/>
        <v>True</v>
      </c>
      <c r="T36" s="16" t="s">
        <v>12</v>
      </c>
      <c r="U36" s="16">
        <f>AVERAGEIF(E2:E201,"IT",H2:H201)</f>
        <v>27532.860465116279</v>
      </c>
    </row>
    <row r="37" spans="1:21" x14ac:dyDescent="0.25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  <c r="L37" t="str">
        <f t="shared" si="0"/>
        <v>below</v>
      </c>
      <c r="M37" t="str" cm="1">
        <f t="array" ref="M37">_xlfn.IFS(J37&gt;=50,"Excellent",AND(40&lt;=J37,J37&lt;50),"Good",AND(30&lt;=J37,J37&lt;40),"Average",J37&lt;30,"Poor")</f>
        <v>Excellent</v>
      </c>
      <c r="N37" t="str">
        <f t="shared" si="1"/>
        <v>False</v>
      </c>
      <c r="O37" t="str">
        <f t="shared" si="2"/>
        <v>False</v>
      </c>
      <c r="P37" t="str">
        <f t="shared" si="3"/>
        <v>False</v>
      </c>
      <c r="T37" s="16" t="s">
        <v>20</v>
      </c>
      <c r="U37" s="16">
        <f>AVERAGEIF(E2:E201,"Finance",H2:H201)</f>
        <v>24369.302325581397</v>
      </c>
    </row>
    <row r="38" spans="1:21" x14ac:dyDescent="0.25">
      <c r="A38">
        <v>37</v>
      </c>
      <c r="B38" t="s">
        <v>56</v>
      </c>
      <c r="C38">
        <v>58</v>
      </c>
      <c r="D38" t="s">
        <v>15</v>
      </c>
      <c r="E38" t="s">
        <v>12</v>
      </c>
      <c r="F38" s="12">
        <v>64073</v>
      </c>
      <c r="G38" s="2">
        <v>45120</v>
      </c>
      <c r="H38">
        <v>38678</v>
      </c>
      <c r="I38" t="s">
        <v>18</v>
      </c>
      <c r="J38">
        <v>28</v>
      </c>
      <c r="L38" t="str">
        <f t="shared" si="0"/>
        <v>above</v>
      </c>
      <c r="M38" t="str" cm="1">
        <f t="array" ref="M38">_xlfn.IFS(J38&gt;=50,"Excellent",AND(40&lt;=J38,J38&lt;50),"Good",AND(30&lt;=J38,J38&lt;40),"Average",J38&lt;30,"Poor")</f>
        <v>Poor</v>
      </c>
      <c r="N38" t="str">
        <f t="shared" si="1"/>
        <v>False</v>
      </c>
      <c r="O38" t="str">
        <f t="shared" si="2"/>
        <v>True</v>
      </c>
      <c r="P38" t="str">
        <f t="shared" si="3"/>
        <v>True</v>
      </c>
      <c r="T38" s="16" t="s">
        <v>7</v>
      </c>
      <c r="U38" s="16">
        <f>AVERAGEIF(E2:E201,"Sales",H2:H201)</f>
        <v>23544.5</v>
      </c>
    </row>
    <row r="39" spans="1:21" x14ac:dyDescent="0.25">
      <c r="A39">
        <v>38</v>
      </c>
      <c r="B39" t="s">
        <v>57</v>
      </c>
      <c r="C39">
        <v>30</v>
      </c>
      <c r="D39" t="s">
        <v>15</v>
      </c>
      <c r="E39" t="s">
        <v>20</v>
      </c>
      <c r="F39" s="12">
        <v>71550</v>
      </c>
      <c r="G39" s="2">
        <v>44203</v>
      </c>
      <c r="H39">
        <v>31994</v>
      </c>
      <c r="I39" t="s">
        <v>23</v>
      </c>
      <c r="J39">
        <v>39</v>
      </c>
      <c r="L39" t="str">
        <f t="shared" si="0"/>
        <v>above</v>
      </c>
      <c r="M39" t="str" cm="1">
        <f t="array" ref="M39">_xlfn.IFS(J39&gt;=50,"Excellent",AND(40&lt;=J39,J39&lt;50),"Good",AND(30&lt;=J39,J39&lt;40),"Average",J39&lt;30,"Poor")</f>
        <v>Average</v>
      </c>
      <c r="N39" t="str">
        <f t="shared" si="1"/>
        <v>False</v>
      </c>
      <c r="O39" t="str">
        <f t="shared" si="2"/>
        <v>False</v>
      </c>
      <c r="P39" t="str">
        <f t="shared" si="3"/>
        <v>True</v>
      </c>
      <c r="T39" s="16" t="s">
        <v>17</v>
      </c>
      <c r="U39" s="16">
        <f>AVERAGEIF(E2:E201,"HR",H2:H201)</f>
        <v>23147.272727272728</v>
      </c>
    </row>
    <row r="40" spans="1:21" x14ac:dyDescent="0.25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  <c r="L40" t="str">
        <f t="shared" si="0"/>
        <v>below</v>
      </c>
      <c r="M40" t="str" cm="1">
        <f t="array" ref="M40">_xlfn.IFS(J40&gt;=50,"Excellent",AND(40&lt;=J40,J40&lt;50),"Good",AND(30&lt;=J40,J40&lt;40),"Average",J40&lt;30,"Poor")</f>
        <v>Poor</v>
      </c>
      <c r="N40" t="str">
        <f t="shared" si="1"/>
        <v>False</v>
      </c>
      <c r="O40" t="str">
        <f t="shared" si="2"/>
        <v>False</v>
      </c>
      <c r="P40" t="str">
        <f t="shared" si="3"/>
        <v>True</v>
      </c>
      <c r="T40" s="16" t="s">
        <v>29</v>
      </c>
      <c r="U40" s="16">
        <f>AVERAGEIF(E2:E201,"Marketing",H2:H201)</f>
        <v>24167.78947368421</v>
      </c>
    </row>
    <row r="41" spans="1:21" x14ac:dyDescent="0.25">
      <c r="A41">
        <v>40</v>
      </c>
      <c r="B41" t="s">
        <v>59</v>
      </c>
      <c r="C41">
        <v>26</v>
      </c>
      <c r="D41" t="s">
        <v>11</v>
      </c>
      <c r="E41" t="s">
        <v>17</v>
      </c>
      <c r="F41" s="12">
        <v>76412</v>
      </c>
      <c r="G41" s="2">
        <v>44971</v>
      </c>
      <c r="H41">
        <v>21302</v>
      </c>
      <c r="I41" t="s">
        <v>21</v>
      </c>
      <c r="J41">
        <v>40</v>
      </c>
      <c r="L41" t="str">
        <f t="shared" si="0"/>
        <v>above</v>
      </c>
      <c r="M41" t="str" cm="1">
        <f t="array" ref="M41">_xlfn.IFS(J41&gt;=50,"Excellent",AND(40&lt;=J41,J41&lt;50),"Good",AND(30&lt;=J41,J41&lt;40),"Average",J41&lt;30,"Poor")</f>
        <v>Good</v>
      </c>
      <c r="N41" t="str">
        <f t="shared" si="1"/>
        <v>False</v>
      </c>
      <c r="O41" t="str">
        <f t="shared" si="2"/>
        <v>False</v>
      </c>
      <c r="P41" t="str">
        <f t="shared" si="3"/>
        <v>True</v>
      </c>
    </row>
    <row r="42" spans="1:21" x14ac:dyDescent="0.25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  <c r="L42" t="str">
        <f t="shared" si="0"/>
        <v>above</v>
      </c>
      <c r="M42" t="str" cm="1">
        <f t="array" ref="M42">_xlfn.IFS(J42&gt;=50,"Excellent",AND(40&lt;=J42,J42&lt;50),"Good",AND(30&lt;=J42,J42&lt;40),"Average",J42&lt;30,"Poor")</f>
        <v>Poor</v>
      </c>
      <c r="N42" t="str">
        <f t="shared" si="1"/>
        <v>False</v>
      </c>
      <c r="O42" t="str">
        <f t="shared" si="2"/>
        <v>False</v>
      </c>
      <c r="P42" t="str">
        <f t="shared" si="3"/>
        <v>True</v>
      </c>
    </row>
    <row r="43" spans="1:21" x14ac:dyDescent="0.25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  <c r="L43" t="str">
        <f t="shared" si="0"/>
        <v>below</v>
      </c>
      <c r="M43" t="str" cm="1">
        <f t="array" ref="M43">_xlfn.IFS(J43&gt;=50,"Excellent",AND(40&lt;=J43,J43&lt;50),"Good",AND(30&lt;=J43,J43&lt;40),"Average",J43&lt;30,"Poor")</f>
        <v>Poor</v>
      </c>
      <c r="N43" t="str">
        <f t="shared" si="1"/>
        <v>False</v>
      </c>
      <c r="O43" t="str">
        <f t="shared" si="2"/>
        <v>False</v>
      </c>
      <c r="P43" t="str">
        <f t="shared" si="3"/>
        <v>True</v>
      </c>
    </row>
    <row r="44" spans="1:21" x14ac:dyDescent="0.25">
      <c r="A44">
        <v>43</v>
      </c>
      <c r="B44" t="s">
        <v>62</v>
      </c>
      <c r="C44">
        <v>30</v>
      </c>
      <c r="D44" t="s">
        <v>15</v>
      </c>
      <c r="E44" t="s">
        <v>7</v>
      </c>
      <c r="F44" s="12">
        <v>67040</v>
      </c>
      <c r="G44" s="2">
        <v>42824</v>
      </c>
      <c r="H44">
        <v>11264</v>
      </c>
      <c r="I44" t="s">
        <v>18</v>
      </c>
      <c r="J44">
        <v>52</v>
      </c>
      <c r="L44" t="str">
        <f t="shared" si="0"/>
        <v>above</v>
      </c>
      <c r="M44" t="str" cm="1">
        <f t="array" ref="M44">_xlfn.IFS(J44&gt;=50,"Excellent",AND(40&lt;=J44,J44&lt;50),"Good",AND(30&lt;=J44,J44&lt;40),"Average",J44&lt;30,"Poor")</f>
        <v>Excellent</v>
      </c>
      <c r="N44" t="str">
        <f t="shared" si="1"/>
        <v>False</v>
      </c>
      <c r="O44" t="str">
        <f t="shared" si="2"/>
        <v>False</v>
      </c>
      <c r="P44" t="str">
        <f t="shared" si="3"/>
        <v>True</v>
      </c>
    </row>
    <row r="45" spans="1:21" x14ac:dyDescent="0.25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  <c r="L45" t="str">
        <f t="shared" si="0"/>
        <v>above</v>
      </c>
      <c r="M45" t="str" cm="1">
        <f t="array" ref="M45">_xlfn.IFS(J45&gt;=50,"Excellent",AND(40&lt;=J45,J45&lt;50),"Good",AND(30&lt;=J45,J45&lt;40),"Average",J45&lt;30,"Poor")</f>
        <v>Poor</v>
      </c>
      <c r="N45" t="str">
        <f t="shared" si="1"/>
        <v>False</v>
      </c>
      <c r="O45" t="str">
        <f t="shared" si="2"/>
        <v>True</v>
      </c>
      <c r="P45" t="str">
        <f t="shared" si="3"/>
        <v>True</v>
      </c>
    </row>
    <row r="46" spans="1:21" x14ac:dyDescent="0.25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  <c r="L46" t="str">
        <f t="shared" si="0"/>
        <v>above</v>
      </c>
      <c r="M46" t="str" cm="1">
        <f t="array" ref="M46">_xlfn.IFS(J46&gt;=50,"Excellent",AND(40&lt;=J46,J46&lt;50),"Good",AND(30&lt;=J46,J46&lt;40),"Average",J46&lt;30,"Poor")</f>
        <v>Excellent</v>
      </c>
      <c r="N46" t="str">
        <f t="shared" si="1"/>
        <v>False</v>
      </c>
      <c r="O46" t="str">
        <f t="shared" si="2"/>
        <v>True</v>
      </c>
      <c r="P46" t="str">
        <f t="shared" si="3"/>
        <v>True</v>
      </c>
    </row>
    <row r="47" spans="1:21" x14ac:dyDescent="0.25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L47" t="str">
        <f t="shared" si="0"/>
        <v>below</v>
      </c>
      <c r="M47" t="str" cm="1">
        <f t="array" ref="M47">_xlfn.IFS(J47&gt;=50,"Excellent",AND(40&lt;=J47,J47&lt;50),"Good",AND(30&lt;=J47,J47&lt;40),"Average",J47&lt;30,"Poor")</f>
        <v>Good</v>
      </c>
      <c r="N47" t="str">
        <f t="shared" si="1"/>
        <v>False</v>
      </c>
      <c r="O47" t="str">
        <f t="shared" si="2"/>
        <v>False</v>
      </c>
      <c r="P47" t="str">
        <f t="shared" si="3"/>
        <v>True</v>
      </c>
    </row>
    <row r="48" spans="1:21" x14ac:dyDescent="0.25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  <c r="L48" t="str">
        <f t="shared" si="0"/>
        <v>below</v>
      </c>
      <c r="M48" t="str" cm="1">
        <f t="array" ref="M48">_xlfn.IFS(J48&gt;=50,"Excellent",AND(40&lt;=J48,J48&lt;50),"Good",AND(30&lt;=J48,J48&lt;40),"Average",J48&lt;30,"Poor")</f>
        <v>Excellent</v>
      </c>
      <c r="N48" t="str">
        <f t="shared" si="1"/>
        <v>False</v>
      </c>
      <c r="O48" t="str">
        <f t="shared" si="2"/>
        <v>False</v>
      </c>
      <c r="P48" t="str">
        <f t="shared" si="3"/>
        <v>False</v>
      </c>
    </row>
    <row r="49" spans="1:16" x14ac:dyDescent="0.25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  <c r="L49" t="str">
        <f t="shared" si="0"/>
        <v>below</v>
      </c>
      <c r="M49" t="str" cm="1">
        <f t="array" ref="M49">_xlfn.IFS(J49&gt;=50,"Excellent",AND(40&lt;=J49,J49&lt;50),"Good",AND(30&lt;=J49,J49&lt;40),"Average",J49&lt;30,"Poor")</f>
        <v>Average</v>
      </c>
      <c r="N49" t="str">
        <f t="shared" si="1"/>
        <v>False</v>
      </c>
      <c r="O49" t="str">
        <f t="shared" si="2"/>
        <v>False</v>
      </c>
      <c r="P49" t="str">
        <f t="shared" si="3"/>
        <v>True</v>
      </c>
    </row>
    <row r="50" spans="1:16" x14ac:dyDescent="0.25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L50" t="str">
        <f t="shared" si="0"/>
        <v>below</v>
      </c>
      <c r="M50" t="str" cm="1">
        <f t="array" ref="M50">_xlfn.IFS(J50&gt;=50,"Excellent",AND(40&lt;=J50,J50&lt;50),"Good",AND(30&lt;=J50,J50&lt;40),"Average",J50&lt;30,"Poor")</f>
        <v>Poor</v>
      </c>
      <c r="N50" t="str">
        <f t="shared" si="1"/>
        <v>False</v>
      </c>
      <c r="O50" t="str">
        <f t="shared" si="2"/>
        <v>True</v>
      </c>
      <c r="P50" t="str">
        <f t="shared" si="3"/>
        <v>True</v>
      </c>
    </row>
    <row r="51" spans="1:16" x14ac:dyDescent="0.25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  <c r="L51" t="str">
        <f t="shared" si="0"/>
        <v>above</v>
      </c>
      <c r="M51" t="str" cm="1">
        <f t="array" ref="M51">_xlfn.IFS(J51&gt;=50,"Excellent",AND(40&lt;=J51,J51&lt;50),"Good",AND(30&lt;=J51,J51&lt;40),"Average",J51&lt;30,"Poor")</f>
        <v>Poor</v>
      </c>
      <c r="N51" t="str">
        <f t="shared" si="1"/>
        <v>False</v>
      </c>
      <c r="O51" t="str">
        <f t="shared" si="2"/>
        <v>False</v>
      </c>
      <c r="P51" t="str">
        <f t="shared" si="3"/>
        <v>False</v>
      </c>
    </row>
    <row r="52" spans="1:16" x14ac:dyDescent="0.25">
      <c r="A52">
        <v>51</v>
      </c>
      <c r="B52" t="s">
        <v>70</v>
      </c>
      <c r="C52">
        <v>21</v>
      </c>
      <c r="D52" t="s">
        <v>15</v>
      </c>
      <c r="E52" t="s">
        <v>17</v>
      </c>
      <c r="F52" s="12">
        <v>60466</v>
      </c>
      <c r="G52" s="2">
        <v>41954</v>
      </c>
      <c r="H52">
        <v>17012</v>
      </c>
      <c r="I52" t="s">
        <v>21</v>
      </c>
      <c r="J52">
        <v>30</v>
      </c>
      <c r="L52" t="str">
        <f t="shared" si="0"/>
        <v>above</v>
      </c>
      <c r="M52" t="str" cm="1">
        <f t="array" ref="M52">_xlfn.IFS(J52&gt;=50,"Excellent",AND(40&lt;=J52,J52&lt;50),"Good",AND(30&lt;=J52,J52&lt;40),"Average",J52&lt;30,"Poor")</f>
        <v>Average</v>
      </c>
      <c r="N52" t="str">
        <f t="shared" si="1"/>
        <v>False</v>
      </c>
      <c r="O52" t="str">
        <f t="shared" si="2"/>
        <v>False</v>
      </c>
      <c r="P52" t="str">
        <f t="shared" si="3"/>
        <v>True</v>
      </c>
    </row>
    <row r="53" spans="1:16" x14ac:dyDescent="0.25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L53" t="str">
        <f t="shared" si="0"/>
        <v>below</v>
      </c>
      <c r="M53" t="str" cm="1">
        <f t="array" ref="M53">_xlfn.IFS(J53&gt;=50,"Excellent",AND(40&lt;=J53,J53&lt;50),"Good",AND(30&lt;=J53,J53&lt;40),"Average",J53&lt;30,"Poor")</f>
        <v>Poor</v>
      </c>
      <c r="N53" t="str">
        <f t="shared" si="1"/>
        <v>False</v>
      </c>
      <c r="O53" t="str">
        <f t="shared" si="2"/>
        <v>False</v>
      </c>
      <c r="P53" t="str">
        <f t="shared" si="3"/>
        <v>False</v>
      </c>
    </row>
    <row r="54" spans="1:16" x14ac:dyDescent="0.25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L54" t="str">
        <f t="shared" si="0"/>
        <v>below</v>
      </c>
      <c r="M54" t="str" cm="1">
        <f t="array" ref="M54">_xlfn.IFS(J54&gt;=50,"Excellent",AND(40&lt;=J54,J54&lt;50),"Good",AND(30&lt;=J54,J54&lt;40),"Average",J54&lt;30,"Poor")</f>
        <v>Poor</v>
      </c>
      <c r="N54" t="str">
        <f t="shared" si="1"/>
        <v>False</v>
      </c>
      <c r="O54" t="str">
        <f t="shared" si="2"/>
        <v>False</v>
      </c>
      <c r="P54" t="str">
        <f t="shared" si="3"/>
        <v>True</v>
      </c>
    </row>
    <row r="55" spans="1:16" x14ac:dyDescent="0.25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  <c r="L55" t="str">
        <f t="shared" si="0"/>
        <v>above</v>
      </c>
      <c r="M55" t="str" cm="1">
        <f t="array" ref="M55">_xlfn.IFS(J55&gt;=50,"Excellent",AND(40&lt;=J55,J55&lt;50),"Good",AND(30&lt;=J55,J55&lt;40),"Average",J55&lt;30,"Poor")</f>
        <v>Good</v>
      </c>
      <c r="N55" t="str">
        <f t="shared" si="1"/>
        <v>False</v>
      </c>
      <c r="O55" t="str">
        <f t="shared" si="2"/>
        <v>False</v>
      </c>
      <c r="P55" t="str">
        <f t="shared" si="3"/>
        <v>True</v>
      </c>
    </row>
    <row r="56" spans="1:16" x14ac:dyDescent="0.25">
      <c r="A56">
        <v>55</v>
      </c>
      <c r="B56" t="s">
        <v>74</v>
      </c>
      <c r="C56">
        <v>26</v>
      </c>
      <c r="D56" t="s">
        <v>11</v>
      </c>
      <c r="E56" t="s">
        <v>29</v>
      </c>
      <c r="F56" s="12">
        <v>72194</v>
      </c>
      <c r="G56" s="2">
        <v>43504</v>
      </c>
      <c r="H56">
        <v>17352</v>
      </c>
      <c r="I56" t="s">
        <v>13</v>
      </c>
      <c r="J56">
        <v>26</v>
      </c>
      <c r="L56" t="str">
        <f t="shared" si="0"/>
        <v>above</v>
      </c>
      <c r="M56" t="str" cm="1">
        <f t="array" ref="M56">_xlfn.IFS(J56&gt;=50,"Excellent",AND(40&lt;=J56,J56&lt;50),"Good",AND(30&lt;=J56,J56&lt;40),"Average",J56&lt;30,"Poor")</f>
        <v>Poor</v>
      </c>
      <c r="N56" t="str">
        <f t="shared" si="1"/>
        <v>False</v>
      </c>
      <c r="O56" t="str">
        <f t="shared" si="2"/>
        <v>False</v>
      </c>
      <c r="P56" t="str">
        <f t="shared" si="3"/>
        <v>False</v>
      </c>
    </row>
    <row r="57" spans="1:16" x14ac:dyDescent="0.25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L57" t="str">
        <f t="shared" si="0"/>
        <v>above</v>
      </c>
      <c r="M57" t="str" cm="1">
        <f t="array" ref="M57">_xlfn.IFS(J57&gt;=50,"Excellent",AND(40&lt;=J57,J57&lt;50),"Good",AND(30&lt;=J57,J57&lt;40),"Average",J57&lt;30,"Poor")</f>
        <v>Excellent</v>
      </c>
      <c r="N57" t="str">
        <f t="shared" si="1"/>
        <v>False</v>
      </c>
      <c r="O57" t="str">
        <f t="shared" si="2"/>
        <v>False</v>
      </c>
      <c r="P57" t="str">
        <f t="shared" si="3"/>
        <v>False</v>
      </c>
    </row>
    <row r="58" spans="1:16" x14ac:dyDescent="0.25">
      <c r="A58">
        <v>57</v>
      </c>
      <c r="B58" t="s">
        <v>76</v>
      </c>
      <c r="C58">
        <v>52</v>
      </c>
      <c r="D58" t="s">
        <v>15</v>
      </c>
      <c r="E58" t="s">
        <v>7</v>
      </c>
      <c r="F58" s="12">
        <v>64063</v>
      </c>
      <c r="G58" s="2">
        <v>42557</v>
      </c>
      <c r="H58">
        <v>12142</v>
      </c>
      <c r="I58" t="s">
        <v>13</v>
      </c>
      <c r="J58">
        <v>24</v>
      </c>
      <c r="L58" t="str">
        <f t="shared" si="0"/>
        <v>above</v>
      </c>
      <c r="M58" t="str" cm="1">
        <f t="array" ref="M58">_xlfn.IFS(J58&gt;=50,"Excellent",AND(40&lt;=J58,J58&lt;50),"Good",AND(30&lt;=J58,J58&lt;40),"Average",J58&lt;30,"Poor")</f>
        <v>Poor</v>
      </c>
      <c r="N58" t="str">
        <f t="shared" si="1"/>
        <v>False</v>
      </c>
      <c r="O58" t="str">
        <f t="shared" si="2"/>
        <v>False</v>
      </c>
      <c r="P58" t="str">
        <f t="shared" si="3"/>
        <v>True</v>
      </c>
    </row>
    <row r="59" spans="1:16" x14ac:dyDescent="0.25">
      <c r="A59">
        <v>58</v>
      </c>
      <c r="B59" t="s">
        <v>77</v>
      </c>
      <c r="C59">
        <v>44</v>
      </c>
      <c r="D59" t="s">
        <v>11</v>
      </c>
      <c r="E59" t="s">
        <v>20</v>
      </c>
      <c r="F59" s="12">
        <v>71515</v>
      </c>
      <c r="G59" s="2">
        <v>44244</v>
      </c>
      <c r="H59">
        <v>31876</v>
      </c>
      <c r="I59" t="s">
        <v>23</v>
      </c>
      <c r="J59">
        <v>36</v>
      </c>
      <c r="L59" t="str">
        <f t="shared" si="0"/>
        <v>above</v>
      </c>
      <c r="M59" t="str" cm="1">
        <f t="array" ref="M59">_xlfn.IFS(J59&gt;=50,"Excellent",AND(40&lt;=J59,J59&lt;50),"Good",AND(30&lt;=J59,J59&lt;40),"Average",J59&lt;30,"Poor")</f>
        <v>Average</v>
      </c>
      <c r="N59" t="str">
        <f t="shared" si="1"/>
        <v>False</v>
      </c>
      <c r="O59" t="str">
        <f t="shared" si="2"/>
        <v>False</v>
      </c>
      <c r="P59" t="str">
        <f t="shared" si="3"/>
        <v>True</v>
      </c>
    </row>
    <row r="60" spans="1:16" x14ac:dyDescent="0.25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  <c r="L60" t="str">
        <f t="shared" si="0"/>
        <v>below</v>
      </c>
      <c r="M60" t="str" cm="1">
        <f t="array" ref="M60">_xlfn.IFS(J60&gt;=50,"Excellent",AND(40&lt;=J60,J60&lt;50),"Good",AND(30&lt;=J60,J60&lt;40),"Average",J60&lt;30,"Poor")</f>
        <v>Good</v>
      </c>
      <c r="N60" t="str">
        <f t="shared" si="1"/>
        <v>False</v>
      </c>
      <c r="O60" t="str">
        <f t="shared" si="2"/>
        <v>False</v>
      </c>
      <c r="P60" t="str">
        <f t="shared" si="3"/>
        <v>True</v>
      </c>
    </row>
    <row r="61" spans="1:16" x14ac:dyDescent="0.25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L61" t="str">
        <f t="shared" si="0"/>
        <v>above</v>
      </c>
      <c r="M61" t="str" cm="1">
        <f t="array" ref="M61">_xlfn.IFS(J61&gt;=50,"Excellent",AND(40&lt;=J61,J61&lt;50),"Good",AND(30&lt;=J61,J61&lt;40),"Average",J61&lt;30,"Poor")</f>
        <v>Good</v>
      </c>
      <c r="N61" t="str">
        <f t="shared" si="1"/>
        <v>False</v>
      </c>
      <c r="O61" t="str">
        <f t="shared" si="2"/>
        <v>True</v>
      </c>
      <c r="P61" t="str">
        <f t="shared" si="3"/>
        <v>True</v>
      </c>
    </row>
    <row r="62" spans="1:16" x14ac:dyDescent="0.25">
      <c r="A62">
        <v>61</v>
      </c>
      <c r="B62" t="s">
        <v>80</v>
      </c>
      <c r="C62">
        <v>48</v>
      </c>
      <c r="D62" t="s">
        <v>11</v>
      </c>
      <c r="E62" t="s">
        <v>17</v>
      </c>
      <c r="F62" s="12">
        <v>61988</v>
      </c>
      <c r="G62" s="2">
        <v>43454</v>
      </c>
      <c r="H62">
        <v>10594</v>
      </c>
      <c r="I62" t="s">
        <v>21</v>
      </c>
      <c r="J62">
        <v>26</v>
      </c>
      <c r="L62" t="str">
        <f t="shared" si="0"/>
        <v>above</v>
      </c>
      <c r="M62" t="str" cm="1">
        <f t="array" ref="M62">_xlfn.IFS(J62&gt;=50,"Excellent",AND(40&lt;=J62,J62&lt;50),"Good",AND(30&lt;=J62,J62&lt;40),"Average",J62&lt;30,"Poor")</f>
        <v>Poor</v>
      </c>
      <c r="N62" t="str">
        <f t="shared" si="1"/>
        <v>False</v>
      </c>
      <c r="O62" t="str">
        <f t="shared" si="2"/>
        <v>False</v>
      </c>
      <c r="P62" t="str">
        <f t="shared" si="3"/>
        <v>True</v>
      </c>
    </row>
    <row r="63" spans="1:16" x14ac:dyDescent="0.25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  <c r="L63" t="str">
        <f t="shared" si="0"/>
        <v>below</v>
      </c>
      <c r="M63" t="str" cm="1">
        <f t="array" ref="M63">_xlfn.IFS(J63&gt;=50,"Excellent",AND(40&lt;=J63,J63&lt;50),"Good",AND(30&lt;=J63,J63&lt;40),"Average",J63&lt;30,"Poor")</f>
        <v>Average</v>
      </c>
      <c r="N63" t="str">
        <f t="shared" si="1"/>
        <v>False</v>
      </c>
      <c r="O63" t="str">
        <f t="shared" si="2"/>
        <v>True</v>
      </c>
      <c r="P63" t="str">
        <f t="shared" si="3"/>
        <v>True</v>
      </c>
    </row>
    <row r="64" spans="1:16" x14ac:dyDescent="0.25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  <c r="L64" t="str">
        <f t="shared" si="0"/>
        <v>below</v>
      </c>
      <c r="M64" t="str" cm="1">
        <f t="array" ref="M64">_xlfn.IFS(J64&gt;=50,"Excellent",AND(40&lt;=J64,J64&lt;50),"Good",AND(30&lt;=J64,J64&lt;40),"Average",J64&lt;30,"Poor")</f>
        <v>Good</v>
      </c>
      <c r="N64" t="str">
        <f t="shared" si="1"/>
        <v>False</v>
      </c>
      <c r="O64" t="str">
        <f t="shared" si="2"/>
        <v>True</v>
      </c>
      <c r="P64" t="str">
        <f t="shared" si="3"/>
        <v>True</v>
      </c>
    </row>
    <row r="65" spans="1:16" x14ac:dyDescent="0.25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  <c r="L65" t="str">
        <f t="shared" si="0"/>
        <v>above</v>
      </c>
      <c r="M65" t="str" cm="1">
        <f t="array" ref="M65">_xlfn.IFS(J65&gt;=50,"Excellent",AND(40&lt;=J65,J65&lt;50),"Good",AND(30&lt;=J65,J65&lt;40),"Average",J65&lt;30,"Poor")</f>
        <v>Excellent</v>
      </c>
      <c r="N65" t="str">
        <f t="shared" si="1"/>
        <v>False</v>
      </c>
      <c r="O65" t="str">
        <f t="shared" si="2"/>
        <v>False</v>
      </c>
      <c r="P65" t="str">
        <f t="shared" si="3"/>
        <v>True</v>
      </c>
    </row>
    <row r="66" spans="1:16" x14ac:dyDescent="0.25">
      <c r="A66">
        <v>65</v>
      </c>
      <c r="B66" t="s">
        <v>84</v>
      </c>
      <c r="C66">
        <v>35</v>
      </c>
      <c r="D66" t="s">
        <v>11</v>
      </c>
      <c r="E66" t="s">
        <v>20</v>
      </c>
      <c r="F66" s="12">
        <v>75947</v>
      </c>
      <c r="G66" s="2">
        <v>42788</v>
      </c>
      <c r="H66">
        <v>14363</v>
      </c>
      <c r="I66" t="s">
        <v>23</v>
      </c>
      <c r="J66">
        <v>53</v>
      </c>
      <c r="L66" t="str">
        <f t="shared" si="0"/>
        <v>above</v>
      </c>
      <c r="M66" t="str" cm="1">
        <f t="array" ref="M66">_xlfn.IFS(J66&gt;=50,"Excellent",AND(40&lt;=J66,J66&lt;50),"Good",AND(30&lt;=J66,J66&lt;40),"Average",J66&lt;30,"Poor")</f>
        <v>Excellent</v>
      </c>
      <c r="N66" t="str">
        <f t="shared" si="1"/>
        <v>False</v>
      </c>
      <c r="O66" t="str">
        <f t="shared" si="2"/>
        <v>False</v>
      </c>
      <c r="P66" t="str">
        <f t="shared" si="3"/>
        <v>True</v>
      </c>
    </row>
    <row r="67" spans="1:16" x14ac:dyDescent="0.25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  <c r="L67" t="str">
        <f t="shared" ref="L67:L130" si="4">IF(F67&gt;50000,"above","below")</f>
        <v>below</v>
      </c>
      <c r="M67" t="str" cm="1">
        <f t="array" ref="M67">_xlfn.IFS(J67&gt;=50,"Excellent",AND(40&lt;=J67,J67&lt;50),"Good",AND(30&lt;=J67,J67&lt;40),"Average",J67&lt;30,"Poor")</f>
        <v>Average</v>
      </c>
      <c r="N67" t="str">
        <f t="shared" ref="N67:N130" si="5">IF(AND(E67="HR",I67="North",H67&gt;15000),"True","False")</f>
        <v>False</v>
      </c>
      <c r="O67" t="str">
        <f t="shared" ref="O67:O130" si="6">IF(OR(E67="IT",H67&gt;60000),"True","False")</f>
        <v>False</v>
      </c>
      <c r="P67" t="str">
        <f t="shared" ref="P67:P130" si="7">IF(E67&lt;&gt;"Marketing","True","False")</f>
        <v>True</v>
      </c>
    </row>
    <row r="68" spans="1:16" x14ac:dyDescent="0.25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  <c r="L68" t="str">
        <f t="shared" si="4"/>
        <v>above</v>
      </c>
      <c r="M68" t="str" cm="1">
        <f t="array" ref="M68">_xlfn.IFS(J68&gt;=50,"Excellent",AND(40&lt;=J68,J68&lt;50),"Good",AND(30&lt;=J68,J68&lt;40),"Average",J68&lt;30,"Poor")</f>
        <v>Poor</v>
      </c>
      <c r="N68" t="str">
        <f t="shared" si="5"/>
        <v>False</v>
      </c>
      <c r="O68" t="str">
        <f t="shared" si="6"/>
        <v>False</v>
      </c>
      <c r="P68" t="str">
        <f t="shared" si="7"/>
        <v>True</v>
      </c>
    </row>
    <row r="69" spans="1:16" x14ac:dyDescent="0.25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L69" t="str">
        <f t="shared" si="4"/>
        <v>below</v>
      </c>
      <c r="M69" t="str" cm="1">
        <f t="array" ref="M69">_xlfn.IFS(J69&gt;=50,"Excellent",AND(40&lt;=J69,J69&lt;50),"Good",AND(30&lt;=J69,J69&lt;40),"Average",J69&lt;30,"Poor")</f>
        <v>Average</v>
      </c>
      <c r="N69" t="str">
        <f t="shared" si="5"/>
        <v>True</v>
      </c>
      <c r="O69" t="str">
        <f t="shared" si="6"/>
        <v>False</v>
      </c>
      <c r="P69" t="str">
        <f t="shared" si="7"/>
        <v>True</v>
      </c>
    </row>
    <row r="70" spans="1:16" x14ac:dyDescent="0.25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  <c r="L70" t="str">
        <f t="shared" si="4"/>
        <v>below</v>
      </c>
      <c r="M70" t="str" cm="1">
        <f t="array" ref="M70">_xlfn.IFS(J70&gt;=50,"Excellent",AND(40&lt;=J70,J70&lt;50),"Good",AND(30&lt;=J70,J70&lt;40),"Average",J70&lt;30,"Poor")</f>
        <v>Excellent</v>
      </c>
      <c r="N70" t="str">
        <f t="shared" si="5"/>
        <v>False</v>
      </c>
      <c r="O70" t="str">
        <f t="shared" si="6"/>
        <v>False</v>
      </c>
      <c r="P70" t="str">
        <f t="shared" si="7"/>
        <v>True</v>
      </c>
    </row>
    <row r="71" spans="1:16" x14ac:dyDescent="0.25">
      <c r="A71">
        <v>70</v>
      </c>
      <c r="B71" t="s">
        <v>89</v>
      </c>
      <c r="C71">
        <v>22</v>
      </c>
      <c r="D71" t="s">
        <v>15</v>
      </c>
      <c r="E71" t="s">
        <v>7</v>
      </c>
      <c r="F71" s="12">
        <v>75728</v>
      </c>
      <c r="G71" s="2">
        <v>43518</v>
      </c>
      <c r="H71">
        <v>31020</v>
      </c>
      <c r="I71" t="s">
        <v>13</v>
      </c>
      <c r="J71">
        <v>54</v>
      </c>
      <c r="L71" t="str">
        <f t="shared" si="4"/>
        <v>above</v>
      </c>
      <c r="M71" t="str" cm="1">
        <f t="array" ref="M71">_xlfn.IFS(J71&gt;=50,"Excellent",AND(40&lt;=J71,J71&lt;50),"Good",AND(30&lt;=J71,J71&lt;40),"Average",J71&lt;30,"Poor")</f>
        <v>Excellent</v>
      </c>
      <c r="N71" t="str">
        <f t="shared" si="5"/>
        <v>False</v>
      </c>
      <c r="O71" t="str">
        <f t="shared" si="6"/>
        <v>False</v>
      </c>
      <c r="P71" t="str">
        <f t="shared" si="7"/>
        <v>True</v>
      </c>
    </row>
    <row r="72" spans="1:16" x14ac:dyDescent="0.25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  <c r="L72" t="str">
        <f t="shared" si="4"/>
        <v>above</v>
      </c>
      <c r="M72" t="str" cm="1">
        <f t="array" ref="M72">_xlfn.IFS(J72&gt;=50,"Excellent",AND(40&lt;=J72,J72&lt;50),"Good",AND(30&lt;=J72,J72&lt;40),"Average",J72&lt;30,"Poor")</f>
        <v>Average</v>
      </c>
      <c r="N72" t="str">
        <f t="shared" si="5"/>
        <v>False</v>
      </c>
      <c r="O72" t="str">
        <f t="shared" si="6"/>
        <v>False</v>
      </c>
      <c r="P72" t="str">
        <f t="shared" si="7"/>
        <v>False</v>
      </c>
    </row>
    <row r="73" spans="1:16" x14ac:dyDescent="0.25">
      <c r="A73">
        <v>72</v>
      </c>
      <c r="B73" t="s">
        <v>91</v>
      </c>
      <c r="C73">
        <v>21</v>
      </c>
      <c r="D73" t="s">
        <v>15</v>
      </c>
      <c r="E73" t="s">
        <v>12</v>
      </c>
      <c r="F73" s="12">
        <v>77886</v>
      </c>
      <c r="G73" s="2">
        <v>42920</v>
      </c>
      <c r="H73">
        <v>30080</v>
      </c>
      <c r="I73" t="s">
        <v>13</v>
      </c>
      <c r="J73">
        <v>27</v>
      </c>
      <c r="L73" t="str">
        <f t="shared" si="4"/>
        <v>above</v>
      </c>
      <c r="M73" t="str" cm="1">
        <f t="array" ref="M73">_xlfn.IFS(J73&gt;=50,"Excellent",AND(40&lt;=J73,J73&lt;50),"Good",AND(30&lt;=J73,J73&lt;40),"Average",J73&lt;30,"Poor")</f>
        <v>Poor</v>
      </c>
      <c r="N73" t="str">
        <f t="shared" si="5"/>
        <v>False</v>
      </c>
      <c r="O73" t="str">
        <f t="shared" si="6"/>
        <v>True</v>
      </c>
      <c r="P73" t="str">
        <f t="shared" si="7"/>
        <v>True</v>
      </c>
    </row>
    <row r="74" spans="1:16" x14ac:dyDescent="0.25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  <c r="L74" t="str">
        <f t="shared" si="4"/>
        <v>below</v>
      </c>
      <c r="M74" t="str" cm="1">
        <f t="array" ref="M74">_xlfn.IFS(J74&gt;=50,"Excellent",AND(40&lt;=J74,J74&lt;50),"Good",AND(30&lt;=J74,J74&lt;40),"Average",J74&lt;30,"Poor")</f>
        <v>Excellent</v>
      </c>
      <c r="N74" t="str">
        <f t="shared" si="5"/>
        <v>False</v>
      </c>
      <c r="O74" t="str">
        <f t="shared" si="6"/>
        <v>False</v>
      </c>
      <c r="P74" t="str">
        <f t="shared" si="7"/>
        <v>True</v>
      </c>
    </row>
    <row r="75" spans="1:16" x14ac:dyDescent="0.25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  <c r="L75" t="str">
        <f t="shared" si="4"/>
        <v>above</v>
      </c>
      <c r="M75" t="str" cm="1">
        <f t="array" ref="M75">_xlfn.IFS(J75&gt;=50,"Excellent",AND(40&lt;=J75,J75&lt;50),"Good",AND(30&lt;=J75,J75&lt;40),"Average",J75&lt;30,"Poor")</f>
        <v>Excellent</v>
      </c>
      <c r="N75" t="str">
        <f t="shared" si="5"/>
        <v>False</v>
      </c>
      <c r="O75" t="str">
        <f t="shared" si="6"/>
        <v>False</v>
      </c>
      <c r="P75" t="str">
        <f t="shared" si="7"/>
        <v>True</v>
      </c>
    </row>
    <row r="76" spans="1:16" x14ac:dyDescent="0.25">
      <c r="A76">
        <v>75</v>
      </c>
      <c r="B76" t="s">
        <v>94</v>
      </c>
      <c r="C76">
        <v>29</v>
      </c>
      <c r="D76" t="s">
        <v>15</v>
      </c>
      <c r="E76" t="s">
        <v>29</v>
      </c>
      <c r="F76" s="12">
        <v>61527</v>
      </c>
      <c r="G76" s="2">
        <v>42487</v>
      </c>
      <c r="H76">
        <v>21871</v>
      </c>
      <c r="I76" t="s">
        <v>23</v>
      </c>
      <c r="J76">
        <v>34</v>
      </c>
      <c r="L76" t="str">
        <f t="shared" si="4"/>
        <v>above</v>
      </c>
      <c r="M76" t="str" cm="1">
        <f t="array" ref="M76">_xlfn.IFS(J76&gt;=50,"Excellent",AND(40&lt;=J76,J76&lt;50),"Good",AND(30&lt;=J76,J76&lt;40),"Average",J76&lt;30,"Poor")</f>
        <v>Average</v>
      </c>
      <c r="N76" t="str">
        <f t="shared" si="5"/>
        <v>False</v>
      </c>
      <c r="O76" t="str">
        <f t="shared" si="6"/>
        <v>False</v>
      </c>
      <c r="P76" t="str">
        <f t="shared" si="7"/>
        <v>False</v>
      </c>
    </row>
    <row r="77" spans="1:16" x14ac:dyDescent="0.25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  <c r="L77" t="str">
        <f t="shared" si="4"/>
        <v>below</v>
      </c>
      <c r="M77" t="str" cm="1">
        <f t="array" ref="M77">_xlfn.IFS(J77&gt;=50,"Excellent",AND(40&lt;=J77,J77&lt;50),"Good",AND(30&lt;=J77,J77&lt;40),"Average",J77&lt;30,"Poor")</f>
        <v>Excellent</v>
      </c>
      <c r="N77" t="str">
        <f t="shared" si="5"/>
        <v>False</v>
      </c>
      <c r="O77" t="str">
        <f t="shared" si="6"/>
        <v>False</v>
      </c>
      <c r="P77" t="str">
        <f t="shared" si="7"/>
        <v>True</v>
      </c>
    </row>
    <row r="78" spans="1:16" x14ac:dyDescent="0.25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  <c r="L78" t="str">
        <f t="shared" si="4"/>
        <v>below</v>
      </c>
      <c r="M78" t="str" cm="1">
        <f t="array" ref="M78">_xlfn.IFS(J78&gt;=50,"Excellent",AND(40&lt;=J78,J78&lt;50),"Good",AND(30&lt;=J78,J78&lt;40),"Average",J78&lt;30,"Poor")</f>
        <v>Poor</v>
      </c>
      <c r="N78" t="str">
        <f t="shared" si="5"/>
        <v>False</v>
      </c>
      <c r="O78" t="str">
        <f t="shared" si="6"/>
        <v>True</v>
      </c>
      <c r="P78" t="str">
        <f t="shared" si="7"/>
        <v>True</v>
      </c>
    </row>
    <row r="79" spans="1:16" x14ac:dyDescent="0.25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  <c r="L79" t="str">
        <f t="shared" si="4"/>
        <v>below</v>
      </c>
      <c r="M79" t="str" cm="1">
        <f t="array" ref="M79">_xlfn.IFS(J79&gt;=50,"Excellent",AND(40&lt;=J79,J79&lt;50),"Good",AND(30&lt;=J79,J79&lt;40),"Average",J79&lt;30,"Poor")</f>
        <v>Poor</v>
      </c>
      <c r="N79" t="str">
        <f t="shared" si="5"/>
        <v>False</v>
      </c>
      <c r="O79" t="str">
        <f t="shared" si="6"/>
        <v>False</v>
      </c>
      <c r="P79" t="str">
        <f t="shared" si="7"/>
        <v>True</v>
      </c>
    </row>
    <row r="80" spans="1:16" x14ac:dyDescent="0.25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L80" t="str">
        <f t="shared" si="4"/>
        <v>below</v>
      </c>
      <c r="M80" t="str" cm="1">
        <f t="array" ref="M80">_xlfn.IFS(J80&gt;=50,"Excellent",AND(40&lt;=J80,J80&lt;50),"Good",AND(30&lt;=J80,J80&lt;40),"Average",J80&lt;30,"Poor")</f>
        <v>Good</v>
      </c>
      <c r="N80" t="str">
        <f t="shared" si="5"/>
        <v>False</v>
      </c>
      <c r="O80" t="str">
        <f t="shared" si="6"/>
        <v>False</v>
      </c>
      <c r="P80" t="str">
        <f t="shared" si="7"/>
        <v>False</v>
      </c>
    </row>
    <row r="81" spans="1:16" x14ac:dyDescent="0.25">
      <c r="A81">
        <v>80</v>
      </c>
      <c r="B81" t="s">
        <v>99</v>
      </c>
      <c r="C81">
        <v>38</v>
      </c>
      <c r="D81" t="s">
        <v>15</v>
      </c>
      <c r="E81" t="s">
        <v>20</v>
      </c>
      <c r="F81" s="12">
        <v>74413</v>
      </c>
      <c r="G81" s="2">
        <v>41960</v>
      </c>
      <c r="H81">
        <v>14844</v>
      </c>
      <c r="I81" t="s">
        <v>18</v>
      </c>
      <c r="J81">
        <v>57</v>
      </c>
      <c r="L81" t="str">
        <f t="shared" si="4"/>
        <v>above</v>
      </c>
      <c r="M81" t="str" cm="1">
        <f t="array" ref="M81">_xlfn.IFS(J81&gt;=50,"Excellent",AND(40&lt;=J81,J81&lt;50),"Good",AND(30&lt;=J81,J81&lt;40),"Average",J81&lt;30,"Poor")</f>
        <v>Excellent</v>
      </c>
      <c r="N81" t="str">
        <f t="shared" si="5"/>
        <v>False</v>
      </c>
      <c r="O81" t="str">
        <f t="shared" si="6"/>
        <v>False</v>
      </c>
      <c r="P81" t="str">
        <f t="shared" si="7"/>
        <v>True</v>
      </c>
    </row>
    <row r="82" spans="1:16" x14ac:dyDescent="0.25">
      <c r="A82">
        <v>81</v>
      </c>
      <c r="B82" t="s">
        <v>100</v>
      </c>
      <c r="C82">
        <v>33</v>
      </c>
      <c r="D82" t="s">
        <v>15</v>
      </c>
      <c r="E82" t="s">
        <v>29</v>
      </c>
      <c r="F82" s="12">
        <v>76940</v>
      </c>
      <c r="G82" s="2">
        <v>45135</v>
      </c>
      <c r="H82">
        <v>27082</v>
      </c>
      <c r="I82" t="s">
        <v>21</v>
      </c>
      <c r="J82">
        <v>28</v>
      </c>
      <c r="L82" t="str">
        <f t="shared" si="4"/>
        <v>above</v>
      </c>
      <c r="M82" t="str" cm="1">
        <f t="array" ref="M82">_xlfn.IFS(J82&gt;=50,"Excellent",AND(40&lt;=J82,J82&lt;50),"Good",AND(30&lt;=J82,J82&lt;40),"Average",J82&lt;30,"Poor")</f>
        <v>Poor</v>
      </c>
      <c r="N82" t="str">
        <f t="shared" si="5"/>
        <v>False</v>
      </c>
      <c r="O82" t="str">
        <f t="shared" si="6"/>
        <v>False</v>
      </c>
      <c r="P82" t="str">
        <f t="shared" si="7"/>
        <v>False</v>
      </c>
    </row>
    <row r="83" spans="1:16" x14ac:dyDescent="0.25">
      <c r="A83">
        <v>82</v>
      </c>
      <c r="B83" t="s">
        <v>101</v>
      </c>
      <c r="C83">
        <v>20</v>
      </c>
      <c r="D83" t="s">
        <v>11</v>
      </c>
      <c r="E83" t="s">
        <v>12</v>
      </c>
      <c r="F83" s="12">
        <v>64523</v>
      </c>
      <c r="G83" s="2">
        <v>44314</v>
      </c>
      <c r="H83">
        <v>35187</v>
      </c>
      <c r="I83" t="s">
        <v>13</v>
      </c>
      <c r="J83">
        <v>25</v>
      </c>
      <c r="L83" t="str">
        <f t="shared" si="4"/>
        <v>above</v>
      </c>
      <c r="M83" t="str" cm="1">
        <f t="array" ref="M83">_xlfn.IFS(J83&gt;=50,"Excellent",AND(40&lt;=J83,J83&lt;50),"Good",AND(30&lt;=J83,J83&lt;40),"Average",J83&lt;30,"Poor")</f>
        <v>Poor</v>
      </c>
      <c r="N83" t="str">
        <f t="shared" si="5"/>
        <v>False</v>
      </c>
      <c r="O83" t="str">
        <f t="shared" si="6"/>
        <v>True</v>
      </c>
      <c r="P83" t="str">
        <f t="shared" si="7"/>
        <v>True</v>
      </c>
    </row>
    <row r="84" spans="1:16" x14ac:dyDescent="0.25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  <c r="L84" t="str">
        <f t="shared" si="4"/>
        <v>below</v>
      </c>
      <c r="M84" t="str" cm="1">
        <f t="array" ref="M84">_xlfn.IFS(J84&gt;=50,"Excellent",AND(40&lt;=J84,J84&lt;50),"Good",AND(30&lt;=J84,J84&lt;40),"Average",J84&lt;30,"Poor")</f>
        <v>Average</v>
      </c>
      <c r="N84" t="str">
        <f t="shared" si="5"/>
        <v>False</v>
      </c>
      <c r="O84" t="str">
        <f t="shared" si="6"/>
        <v>False</v>
      </c>
      <c r="P84" t="str">
        <f t="shared" si="7"/>
        <v>True</v>
      </c>
    </row>
    <row r="85" spans="1:16" x14ac:dyDescent="0.25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L85" t="str">
        <f t="shared" si="4"/>
        <v>below</v>
      </c>
      <c r="M85" t="str" cm="1">
        <f t="array" ref="M85">_xlfn.IFS(J85&gt;=50,"Excellent",AND(40&lt;=J85,J85&lt;50),"Good",AND(30&lt;=J85,J85&lt;40),"Average",J85&lt;30,"Poor")</f>
        <v>Good</v>
      </c>
      <c r="N85" t="str">
        <f t="shared" si="5"/>
        <v>False</v>
      </c>
      <c r="O85" t="str">
        <f t="shared" si="6"/>
        <v>False</v>
      </c>
      <c r="P85" t="str">
        <f t="shared" si="7"/>
        <v>True</v>
      </c>
    </row>
    <row r="86" spans="1:16" x14ac:dyDescent="0.25">
      <c r="A86">
        <v>85</v>
      </c>
      <c r="B86" t="s">
        <v>104</v>
      </c>
      <c r="C86">
        <v>28</v>
      </c>
      <c r="D86" t="s">
        <v>15</v>
      </c>
      <c r="E86" t="s">
        <v>17</v>
      </c>
      <c r="F86" s="12">
        <v>65939</v>
      </c>
      <c r="G86" s="2">
        <v>43776</v>
      </c>
      <c r="H86">
        <v>23065</v>
      </c>
      <c r="I86" t="s">
        <v>18</v>
      </c>
      <c r="J86">
        <v>24</v>
      </c>
      <c r="L86" t="str">
        <f t="shared" si="4"/>
        <v>above</v>
      </c>
      <c r="M86" t="str" cm="1">
        <f t="array" ref="M86">_xlfn.IFS(J86&gt;=50,"Excellent",AND(40&lt;=J86,J86&lt;50),"Good",AND(30&lt;=J86,J86&lt;40),"Average",J86&lt;30,"Poor")</f>
        <v>Poor</v>
      </c>
      <c r="N86" t="str">
        <f t="shared" si="5"/>
        <v>False</v>
      </c>
      <c r="O86" t="str">
        <f t="shared" si="6"/>
        <v>False</v>
      </c>
      <c r="P86" t="str">
        <f t="shared" si="7"/>
        <v>True</v>
      </c>
    </row>
    <row r="87" spans="1:16" x14ac:dyDescent="0.25">
      <c r="A87">
        <v>86</v>
      </c>
      <c r="B87" t="s">
        <v>105</v>
      </c>
      <c r="C87">
        <v>41</v>
      </c>
      <c r="D87" t="s">
        <v>11</v>
      </c>
      <c r="E87" t="s">
        <v>29</v>
      </c>
      <c r="F87" s="12">
        <v>60367</v>
      </c>
      <c r="G87" s="2">
        <v>43004</v>
      </c>
      <c r="H87">
        <v>16439</v>
      </c>
      <c r="I87" t="s">
        <v>18</v>
      </c>
      <c r="J87">
        <v>29</v>
      </c>
      <c r="L87" t="str">
        <f t="shared" si="4"/>
        <v>above</v>
      </c>
      <c r="M87" t="str" cm="1">
        <f t="array" ref="M87">_xlfn.IFS(J87&gt;=50,"Excellent",AND(40&lt;=J87,J87&lt;50),"Good",AND(30&lt;=J87,J87&lt;40),"Average",J87&lt;30,"Poor")</f>
        <v>Poor</v>
      </c>
      <c r="N87" t="str">
        <f t="shared" si="5"/>
        <v>False</v>
      </c>
      <c r="O87" t="str">
        <f t="shared" si="6"/>
        <v>False</v>
      </c>
      <c r="P87" t="str">
        <f t="shared" si="7"/>
        <v>False</v>
      </c>
    </row>
    <row r="88" spans="1:16" x14ac:dyDescent="0.25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  <c r="L88" t="str">
        <f t="shared" si="4"/>
        <v>below</v>
      </c>
      <c r="M88" t="str" cm="1">
        <f t="array" ref="M88">_xlfn.IFS(J88&gt;=50,"Excellent",AND(40&lt;=J88,J88&lt;50),"Good",AND(30&lt;=J88,J88&lt;40),"Average",J88&lt;30,"Poor")</f>
        <v>Poor</v>
      </c>
      <c r="N88" t="str">
        <f t="shared" si="5"/>
        <v>False</v>
      </c>
      <c r="O88" t="str">
        <f t="shared" si="6"/>
        <v>False</v>
      </c>
      <c r="P88" t="str">
        <f t="shared" si="7"/>
        <v>True</v>
      </c>
    </row>
    <row r="89" spans="1:16" x14ac:dyDescent="0.25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  <c r="L89" t="str">
        <f t="shared" si="4"/>
        <v>above</v>
      </c>
      <c r="M89" t="str" cm="1">
        <f t="array" ref="M89">_xlfn.IFS(J89&gt;=50,"Excellent",AND(40&lt;=J89,J89&lt;50),"Good",AND(30&lt;=J89,J89&lt;40),"Average",J89&lt;30,"Poor")</f>
        <v>Average</v>
      </c>
      <c r="N89" t="str">
        <f t="shared" si="5"/>
        <v>False</v>
      </c>
      <c r="O89" t="str">
        <f t="shared" si="6"/>
        <v>False</v>
      </c>
      <c r="P89" t="str">
        <f t="shared" si="7"/>
        <v>False</v>
      </c>
    </row>
    <row r="90" spans="1:16" x14ac:dyDescent="0.25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  <c r="L90" t="str">
        <f t="shared" si="4"/>
        <v>below</v>
      </c>
      <c r="M90" t="str" cm="1">
        <f t="array" ref="M90">_xlfn.IFS(J90&gt;=50,"Excellent",AND(40&lt;=J90,J90&lt;50),"Good",AND(30&lt;=J90,J90&lt;40),"Average",J90&lt;30,"Poor")</f>
        <v>Good</v>
      </c>
      <c r="N90" t="str">
        <f t="shared" si="5"/>
        <v>False</v>
      </c>
      <c r="O90" t="str">
        <f t="shared" si="6"/>
        <v>False</v>
      </c>
      <c r="P90" t="str">
        <f t="shared" si="7"/>
        <v>False</v>
      </c>
    </row>
    <row r="91" spans="1:16" x14ac:dyDescent="0.25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  <c r="L91" t="str">
        <f t="shared" si="4"/>
        <v>below</v>
      </c>
      <c r="M91" t="str" cm="1">
        <f t="array" ref="M91">_xlfn.IFS(J91&gt;=50,"Excellent",AND(40&lt;=J91,J91&lt;50),"Good",AND(30&lt;=J91,J91&lt;40),"Average",J91&lt;30,"Poor")</f>
        <v>Poor</v>
      </c>
      <c r="N91" t="str">
        <f t="shared" si="5"/>
        <v>False</v>
      </c>
      <c r="O91" t="str">
        <f t="shared" si="6"/>
        <v>False</v>
      </c>
      <c r="P91" t="str">
        <f t="shared" si="7"/>
        <v>True</v>
      </c>
    </row>
    <row r="92" spans="1:16" x14ac:dyDescent="0.25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L92" t="str">
        <f t="shared" si="4"/>
        <v>above</v>
      </c>
      <c r="M92" t="str" cm="1">
        <f t="array" ref="M92">_xlfn.IFS(J92&gt;=50,"Excellent",AND(40&lt;=J92,J92&lt;50),"Good",AND(30&lt;=J92,J92&lt;40),"Average",J92&lt;30,"Poor")</f>
        <v>Good</v>
      </c>
      <c r="N92" t="str">
        <f t="shared" si="5"/>
        <v>False</v>
      </c>
      <c r="O92" t="str">
        <f t="shared" si="6"/>
        <v>False</v>
      </c>
      <c r="P92" t="str">
        <f t="shared" si="7"/>
        <v>True</v>
      </c>
    </row>
    <row r="93" spans="1:16" x14ac:dyDescent="0.25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L93" t="str">
        <f t="shared" si="4"/>
        <v>above</v>
      </c>
      <c r="M93" t="str" cm="1">
        <f t="array" ref="M93">_xlfn.IFS(J93&gt;=50,"Excellent",AND(40&lt;=J93,J93&lt;50),"Good",AND(30&lt;=J93,J93&lt;40),"Average",J93&lt;30,"Poor")</f>
        <v>Poor</v>
      </c>
      <c r="N93" t="str">
        <f t="shared" si="5"/>
        <v>False</v>
      </c>
      <c r="O93" t="str">
        <f t="shared" si="6"/>
        <v>True</v>
      </c>
      <c r="P93" t="str">
        <f t="shared" si="7"/>
        <v>True</v>
      </c>
    </row>
    <row r="94" spans="1:16" x14ac:dyDescent="0.25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  <c r="L94" t="str">
        <f t="shared" si="4"/>
        <v>below</v>
      </c>
      <c r="M94" t="str" cm="1">
        <f t="array" ref="M94">_xlfn.IFS(J94&gt;=50,"Excellent",AND(40&lt;=J94,J94&lt;50),"Good",AND(30&lt;=J94,J94&lt;40),"Average",J94&lt;30,"Poor")</f>
        <v>Good</v>
      </c>
      <c r="N94" t="str">
        <f t="shared" si="5"/>
        <v>False</v>
      </c>
      <c r="O94" t="str">
        <f t="shared" si="6"/>
        <v>True</v>
      </c>
      <c r="P94" t="str">
        <f t="shared" si="7"/>
        <v>True</v>
      </c>
    </row>
    <row r="95" spans="1:16" x14ac:dyDescent="0.25">
      <c r="A95">
        <v>94</v>
      </c>
      <c r="B95" t="s">
        <v>113</v>
      </c>
      <c r="C95">
        <v>49</v>
      </c>
      <c r="D95" t="s">
        <v>15</v>
      </c>
      <c r="E95" t="s">
        <v>12</v>
      </c>
      <c r="F95" s="12">
        <v>67377</v>
      </c>
      <c r="G95" s="2">
        <v>44971</v>
      </c>
      <c r="H95">
        <v>38185</v>
      </c>
      <c r="I95" t="s">
        <v>21</v>
      </c>
      <c r="J95">
        <v>51</v>
      </c>
      <c r="L95" t="str">
        <f t="shared" si="4"/>
        <v>above</v>
      </c>
      <c r="M95" t="str" cm="1">
        <f t="array" ref="M95">_xlfn.IFS(J95&gt;=50,"Excellent",AND(40&lt;=J95,J95&lt;50),"Good",AND(30&lt;=J95,J95&lt;40),"Average",J95&lt;30,"Poor")</f>
        <v>Excellent</v>
      </c>
      <c r="N95" t="str">
        <f t="shared" si="5"/>
        <v>False</v>
      </c>
      <c r="O95" t="str">
        <f t="shared" si="6"/>
        <v>True</v>
      </c>
      <c r="P95" t="str">
        <f t="shared" si="7"/>
        <v>True</v>
      </c>
    </row>
    <row r="96" spans="1:16" x14ac:dyDescent="0.25">
      <c r="A96">
        <v>95</v>
      </c>
      <c r="B96" t="s">
        <v>114</v>
      </c>
      <c r="C96">
        <v>49</v>
      </c>
      <c r="D96" t="s">
        <v>15</v>
      </c>
      <c r="E96" t="s">
        <v>12</v>
      </c>
      <c r="F96" s="12">
        <v>66570</v>
      </c>
      <c r="G96" s="2">
        <v>45303</v>
      </c>
      <c r="H96">
        <v>21575</v>
      </c>
      <c r="I96" t="s">
        <v>21</v>
      </c>
      <c r="J96">
        <v>56</v>
      </c>
      <c r="L96" t="str">
        <f t="shared" si="4"/>
        <v>above</v>
      </c>
      <c r="M96" t="str" cm="1">
        <f t="array" ref="M96">_xlfn.IFS(J96&gt;=50,"Excellent",AND(40&lt;=J96,J96&lt;50),"Good",AND(30&lt;=J96,J96&lt;40),"Average",J96&lt;30,"Poor")</f>
        <v>Excellent</v>
      </c>
      <c r="N96" t="str">
        <f t="shared" si="5"/>
        <v>False</v>
      </c>
      <c r="O96" t="str">
        <f t="shared" si="6"/>
        <v>True</v>
      </c>
      <c r="P96" t="str">
        <f t="shared" si="7"/>
        <v>True</v>
      </c>
    </row>
    <row r="97" spans="1:16" x14ac:dyDescent="0.25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  <c r="L97" t="str">
        <f t="shared" si="4"/>
        <v>below</v>
      </c>
      <c r="M97" t="str" cm="1">
        <f t="array" ref="M97">_xlfn.IFS(J97&gt;=50,"Excellent",AND(40&lt;=J97,J97&lt;50),"Good",AND(30&lt;=J97,J97&lt;40),"Average",J97&lt;30,"Poor")</f>
        <v>Poor</v>
      </c>
      <c r="N97" t="str">
        <f t="shared" si="5"/>
        <v>False</v>
      </c>
      <c r="O97" t="str">
        <f t="shared" si="6"/>
        <v>False</v>
      </c>
      <c r="P97" t="str">
        <f t="shared" si="7"/>
        <v>True</v>
      </c>
    </row>
    <row r="98" spans="1:16" x14ac:dyDescent="0.25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L98" t="str">
        <f t="shared" si="4"/>
        <v>below</v>
      </c>
      <c r="M98" t="str" cm="1">
        <f t="array" ref="M98">_xlfn.IFS(J98&gt;=50,"Excellent",AND(40&lt;=J98,J98&lt;50),"Good",AND(30&lt;=J98,J98&lt;40),"Average",J98&lt;30,"Poor")</f>
        <v>Poor</v>
      </c>
      <c r="N98" t="str">
        <f t="shared" si="5"/>
        <v>True</v>
      </c>
      <c r="O98" t="str">
        <f t="shared" si="6"/>
        <v>False</v>
      </c>
      <c r="P98" t="str">
        <f t="shared" si="7"/>
        <v>True</v>
      </c>
    </row>
    <row r="99" spans="1:16" x14ac:dyDescent="0.25">
      <c r="A99">
        <v>98</v>
      </c>
      <c r="B99" t="s">
        <v>117</v>
      </c>
      <c r="C99">
        <v>22</v>
      </c>
      <c r="D99" t="s">
        <v>11</v>
      </c>
      <c r="E99" t="s">
        <v>12</v>
      </c>
      <c r="F99" s="12">
        <v>65539</v>
      </c>
      <c r="G99" s="2">
        <v>44956</v>
      </c>
      <c r="H99">
        <v>21102</v>
      </c>
      <c r="I99" t="s">
        <v>23</v>
      </c>
      <c r="J99">
        <v>40</v>
      </c>
      <c r="L99" t="str">
        <f t="shared" si="4"/>
        <v>above</v>
      </c>
      <c r="M99" t="str" cm="1">
        <f t="array" ref="M99">_xlfn.IFS(J99&gt;=50,"Excellent",AND(40&lt;=J99,J99&lt;50),"Good",AND(30&lt;=J99,J99&lt;40),"Average",J99&lt;30,"Poor")</f>
        <v>Good</v>
      </c>
      <c r="N99" t="str">
        <f t="shared" si="5"/>
        <v>False</v>
      </c>
      <c r="O99" t="str">
        <f t="shared" si="6"/>
        <v>True</v>
      </c>
      <c r="P99" t="str">
        <f t="shared" si="7"/>
        <v>True</v>
      </c>
    </row>
    <row r="100" spans="1:16" x14ac:dyDescent="0.25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  <c r="L100" t="str">
        <f t="shared" si="4"/>
        <v>below</v>
      </c>
      <c r="M100" t="str" cm="1">
        <f t="array" ref="M100">_xlfn.IFS(J100&gt;=50,"Excellent",AND(40&lt;=J100,J100&lt;50),"Good",AND(30&lt;=J100,J100&lt;40),"Average",J100&lt;30,"Poor")</f>
        <v>Excellent</v>
      </c>
      <c r="N100" t="str">
        <f t="shared" si="5"/>
        <v>False</v>
      </c>
      <c r="O100" t="str">
        <f t="shared" si="6"/>
        <v>False</v>
      </c>
      <c r="P100" t="str">
        <f t="shared" si="7"/>
        <v>True</v>
      </c>
    </row>
    <row r="101" spans="1:16" x14ac:dyDescent="0.25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 s="12">
        <v>76115</v>
      </c>
      <c r="G101" s="2">
        <v>43071</v>
      </c>
      <c r="H101">
        <v>37613</v>
      </c>
      <c r="I101" t="s">
        <v>18</v>
      </c>
      <c r="J101">
        <v>44</v>
      </c>
      <c r="L101" t="str">
        <f t="shared" si="4"/>
        <v>above</v>
      </c>
      <c r="M101" t="str" cm="1">
        <f t="array" ref="M101">_xlfn.IFS(J101&gt;=50,"Excellent",AND(40&lt;=J101,J101&lt;50),"Good",AND(30&lt;=J101,J101&lt;40),"Average",J101&lt;30,"Poor")</f>
        <v>Good</v>
      </c>
      <c r="N101" t="str">
        <f t="shared" si="5"/>
        <v>False</v>
      </c>
      <c r="O101" t="str">
        <f t="shared" si="6"/>
        <v>True</v>
      </c>
      <c r="P101" t="str">
        <f t="shared" si="7"/>
        <v>True</v>
      </c>
    </row>
    <row r="102" spans="1:16" x14ac:dyDescent="0.25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 s="12">
        <v>79682</v>
      </c>
      <c r="G102" s="2">
        <v>45219</v>
      </c>
      <c r="H102">
        <v>13747</v>
      </c>
      <c r="I102" t="s">
        <v>23</v>
      </c>
      <c r="J102">
        <v>39</v>
      </c>
      <c r="L102" t="str">
        <f t="shared" si="4"/>
        <v>above</v>
      </c>
      <c r="M102" t="str" cm="1">
        <f t="array" ref="M102">_xlfn.IFS(J102&gt;=50,"Excellent",AND(40&lt;=J102,J102&lt;50),"Good",AND(30&lt;=J102,J102&lt;40),"Average",J102&lt;30,"Poor")</f>
        <v>Average</v>
      </c>
      <c r="N102" t="str">
        <f t="shared" si="5"/>
        <v>False</v>
      </c>
      <c r="O102" t="str">
        <f t="shared" si="6"/>
        <v>True</v>
      </c>
      <c r="P102" t="str">
        <f t="shared" si="7"/>
        <v>True</v>
      </c>
    </row>
    <row r="103" spans="1:16" x14ac:dyDescent="0.25">
      <c r="A103">
        <v>102</v>
      </c>
      <c r="B103" t="s">
        <v>121</v>
      </c>
      <c r="C103">
        <v>24</v>
      </c>
      <c r="D103" t="s">
        <v>15</v>
      </c>
      <c r="E103" t="s">
        <v>7</v>
      </c>
      <c r="F103" s="12">
        <v>62476</v>
      </c>
      <c r="G103" s="2">
        <v>45390</v>
      </c>
      <c r="H103">
        <v>22606</v>
      </c>
      <c r="I103" t="s">
        <v>23</v>
      </c>
      <c r="J103">
        <v>56</v>
      </c>
      <c r="L103" t="str">
        <f t="shared" si="4"/>
        <v>above</v>
      </c>
      <c r="M103" t="str" cm="1">
        <f t="array" ref="M103">_xlfn.IFS(J103&gt;=50,"Excellent",AND(40&lt;=J103,J103&lt;50),"Good",AND(30&lt;=J103,J103&lt;40),"Average",J103&lt;30,"Poor")</f>
        <v>Excellent</v>
      </c>
      <c r="N103" t="str">
        <f t="shared" si="5"/>
        <v>False</v>
      </c>
      <c r="O103" t="str">
        <f t="shared" si="6"/>
        <v>False</v>
      </c>
      <c r="P103" t="str">
        <f t="shared" si="7"/>
        <v>True</v>
      </c>
    </row>
    <row r="104" spans="1:16" x14ac:dyDescent="0.25">
      <c r="A104">
        <v>103</v>
      </c>
      <c r="B104" t="s">
        <v>122</v>
      </c>
      <c r="C104">
        <v>54</v>
      </c>
      <c r="D104" t="s">
        <v>11</v>
      </c>
      <c r="E104" t="s">
        <v>7</v>
      </c>
      <c r="F104" s="12">
        <v>74601</v>
      </c>
      <c r="G104" s="2">
        <v>43911</v>
      </c>
      <c r="H104">
        <v>35571</v>
      </c>
      <c r="I104" t="s">
        <v>23</v>
      </c>
      <c r="J104">
        <v>23</v>
      </c>
      <c r="L104" t="str">
        <f t="shared" si="4"/>
        <v>above</v>
      </c>
      <c r="M104" t="str" cm="1">
        <f t="array" ref="M104">_xlfn.IFS(J104&gt;=50,"Excellent",AND(40&lt;=J104,J104&lt;50),"Good",AND(30&lt;=J104,J104&lt;40),"Average",J104&lt;30,"Poor")</f>
        <v>Poor</v>
      </c>
      <c r="N104" t="str">
        <f t="shared" si="5"/>
        <v>False</v>
      </c>
      <c r="O104" t="str">
        <f t="shared" si="6"/>
        <v>False</v>
      </c>
      <c r="P104" t="str">
        <f t="shared" si="7"/>
        <v>True</v>
      </c>
    </row>
    <row r="105" spans="1:16" x14ac:dyDescent="0.25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  <c r="L105" t="str">
        <f t="shared" si="4"/>
        <v>below</v>
      </c>
      <c r="M105" t="str" cm="1">
        <f t="array" ref="M105">_xlfn.IFS(J105&gt;=50,"Excellent",AND(40&lt;=J105,J105&lt;50),"Good",AND(30&lt;=J105,J105&lt;40),"Average",J105&lt;30,"Poor")</f>
        <v>Good</v>
      </c>
      <c r="N105" t="str">
        <f t="shared" si="5"/>
        <v>False</v>
      </c>
      <c r="O105" t="str">
        <f t="shared" si="6"/>
        <v>True</v>
      </c>
      <c r="P105" t="str">
        <f t="shared" si="7"/>
        <v>True</v>
      </c>
    </row>
    <row r="106" spans="1:16" x14ac:dyDescent="0.25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  <c r="L106" t="str">
        <f t="shared" si="4"/>
        <v>below</v>
      </c>
      <c r="M106" t="str" cm="1">
        <f t="array" ref="M106">_xlfn.IFS(J106&gt;=50,"Excellent",AND(40&lt;=J106,J106&lt;50),"Good",AND(30&lt;=J106,J106&lt;40),"Average",J106&lt;30,"Poor")</f>
        <v>Poor</v>
      </c>
      <c r="N106" t="str">
        <f t="shared" si="5"/>
        <v>False</v>
      </c>
      <c r="O106" t="str">
        <f t="shared" si="6"/>
        <v>False</v>
      </c>
      <c r="P106" t="str">
        <f t="shared" si="7"/>
        <v>True</v>
      </c>
    </row>
    <row r="107" spans="1:16" x14ac:dyDescent="0.25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  <c r="L107" t="str">
        <f t="shared" si="4"/>
        <v>below</v>
      </c>
      <c r="M107" t="str" cm="1">
        <f t="array" ref="M107">_xlfn.IFS(J107&gt;=50,"Excellent",AND(40&lt;=J107,J107&lt;50),"Good",AND(30&lt;=J107,J107&lt;40),"Average",J107&lt;30,"Poor")</f>
        <v>Average</v>
      </c>
      <c r="N107" t="str">
        <f t="shared" si="5"/>
        <v>False</v>
      </c>
      <c r="O107" t="str">
        <f t="shared" si="6"/>
        <v>False</v>
      </c>
      <c r="P107" t="str">
        <f t="shared" si="7"/>
        <v>True</v>
      </c>
    </row>
    <row r="108" spans="1:16" x14ac:dyDescent="0.25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L108" t="str">
        <f t="shared" si="4"/>
        <v>below</v>
      </c>
      <c r="M108" t="str" cm="1">
        <f t="array" ref="M108">_xlfn.IFS(J108&gt;=50,"Excellent",AND(40&lt;=J108,J108&lt;50),"Good",AND(30&lt;=J108,J108&lt;40),"Average",J108&lt;30,"Poor")</f>
        <v>Average</v>
      </c>
      <c r="N108" t="str">
        <f t="shared" si="5"/>
        <v>False</v>
      </c>
      <c r="O108" t="str">
        <f t="shared" si="6"/>
        <v>False</v>
      </c>
      <c r="P108" t="str">
        <f t="shared" si="7"/>
        <v>True</v>
      </c>
    </row>
    <row r="109" spans="1:16" x14ac:dyDescent="0.25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  <c r="L109" t="str">
        <f t="shared" si="4"/>
        <v>below</v>
      </c>
      <c r="M109" t="str" cm="1">
        <f t="array" ref="M109">_xlfn.IFS(J109&gt;=50,"Excellent",AND(40&lt;=J109,J109&lt;50),"Good",AND(30&lt;=J109,J109&lt;40),"Average",J109&lt;30,"Poor")</f>
        <v>Excellent</v>
      </c>
      <c r="N109" t="str">
        <f t="shared" si="5"/>
        <v>False</v>
      </c>
      <c r="O109" t="str">
        <f t="shared" si="6"/>
        <v>False</v>
      </c>
      <c r="P109" t="str">
        <f t="shared" si="7"/>
        <v>True</v>
      </c>
    </row>
    <row r="110" spans="1:16" x14ac:dyDescent="0.25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L110" t="str">
        <f t="shared" si="4"/>
        <v>below</v>
      </c>
      <c r="M110" t="str" cm="1">
        <f t="array" ref="M110">_xlfn.IFS(J110&gt;=50,"Excellent",AND(40&lt;=J110,J110&lt;50),"Good",AND(30&lt;=J110,J110&lt;40),"Average",J110&lt;30,"Poor")</f>
        <v>Poor</v>
      </c>
      <c r="N110" t="str">
        <f t="shared" si="5"/>
        <v>False</v>
      </c>
      <c r="O110" t="str">
        <f t="shared" si="6"/>
        <v>False</v>
      </c>
      <c r="P110" t="str">
        <f t="shared" si="7"/>
        <v>True</v>
      </c>
    </row>
    <row r="111" spans="1:16" x14ac:dyDescent="0.25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 s="12">
        <v>72463</v>
      </c>
      <c r="G111" s="2">
        <v>43859</v>
      </c>
      <c r="H111">
        <v>15511</v>
      </c>
      <c r="I111" t="s">
        <v>18</v>
      </c>
      <c r="J111">
        <v>32</v>
      </c>
      <c r="L111" t="str">
        <f t="shared" si="4"/>
        <v>above</v>
      </c>
      <c r="M111" t="str" cm="1">
        <f t="array" ref="M111">_xlfn.IFS(J111&gt;=50,"Excellent",AND(40&lt;=J111,J111&lt;50),"Good",AND(30&lt;=J111,J111&lt;40),"Average",J111&lt;30,"Poor")</f>
        <v>Average</v>
      </c>
      <c r="N111" t="str">
        <f t="shared" si="5"/>
        <v>False</v>
      </c>
      <c r="O111" t="str">
        <f t="shared" si="6"/>
        <v>False</v>
      </c>
      <c r="P111" t="str">
        <f t="shared" si="7"/>
        <v>False</v>
      </c>
    </row>
    <row r="112" spans="1:16" x14ac:dyDescent="0.25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  <c r="L112" t="str">
        <f t="shared" si="4"/>
        <v>below</v>
      </c>
      <c r="M112" t="str" cm="1">
        <f t="array" ref="M112">_xlfn.IFS(J112&gt;=50,"Excellent",AND(40&lt;=J112,J112&lt;50),"Good",AND(30&lt;=J112,J112&lt;40),"Average",J112&lt;30,"Poor")</f>
        <v>Average</v>
      </c>
      <c r="N112" t="str">
        <f t="shared" si="5"/>
        <v>False</v>
      </c>
      <c r="O112" t="str">
        <f t="shared" si="6"/>
        <v>False</v>
      </c>
      <c r="P112" t="str">
        <f t="shared" si="7"/>
        <v>True</v>
      </c>
    </row>
    <row r="113" spans="1:16" x14ac:dyDescent="0.25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L113" t="str">
        <f t="shared" si="4"/>
        <v>below</v>
      </c>
      <c r="M113" t="str" cm="1">
        <f t="array" ref="M113">_xlfn.IFS(J113&gt;=50,"Excellent",AND(40&lt;=J113,J113&lt;50),"Good",AND(30&lt;=J113,J113&lt;40),"Average",J113&lt;30,"Poor")</f>
        <v>Poor</v>
      </c>
      <c r="N113" t="str">
        <f t="shared" si="5"/>
        <v>False</v>
      </c>
      <c r="O113" t="str">
        <f t="shared" si="6"/>
        <v>False</v>
      </c>
      <c r="P113" t="str">
        <f t="shared" si="7"/>
        <v>True</v>
      </c>
    </row>
    <row r="114" spans="1:16" x14ac:dyDescent="0.25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 s="12">
        <v>67255</v>
      </c>
      <c r="G114" s="2">
        <v>42995</v>
      </c>
      <c r="H114">
        <v>27117</v>
      </c>
      <c r="I114" t="s">
        <v>18</v>
      </c>
      <c r="J114">
        <v>25</v>
      </c>
      <c r="L114" t="str">
        <f t="shared" si="4"/>
        <v>above</v>
      </c>
      <c r="M114" t="str" cm="1">
        <f t="array" ref="M114">_xlfn.IFS(J114&gt;=50,"Excellent",AND(40&lt;=J114,J114&lt;50),"Good",AND(30&lt;=J114,J114&lt;40),"Average",J114&lt;30,"Poor")</f>
        <v>Poor</v>
      </c>
      <c r="N114" t="str">
        <f t="shared" si="5"/>
        <v>False</v>
      </c>
      <c r="O114" t="str">
        <f t="shared" si="6"/>
        <v>False</v>
      </c>
      <c r="P114" t="str">
        <f t="shared" si="7"/>
        <v>False</v>
      </c>
    </row>
    <row r="115" spans="1:16" x14ac:dyDescent="0.25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  <c r="L115" t="str">
        <f t="shared" si="4"/>
        <v>below</v>
      </c>
      <c r="M115" t="str" cm="1">
        <f t="array" ref="M115">_xlfn.IFS(J115&gt;=50,"Excellent",AND(40&lt;=J115,J115&lt;50),"Good",AND(30&lt;=J115,J115&lt;40),"Average",J115&lt;30,"Poor")</f>
        <v>Good</v>
      </c>
      <c r="N115" t="str">
        <f t="shared" si="5"/>
        <v>False</v>
      </c>
      <c r="O115" t="str">
        <f t="shared" si="6"/>
        <v>False</v>
      </c>
      <c r="P115" t="str">
        <f t="shared" si="7"/>
        <v>True</v>
      </c>
    </row>
    <row r="116" spans="1:16" x14ac:dyDescent="0.25">
      <c r="A116">
        <v>115</v>
      </c>
      <c r="B116" t="s">
        <v>134</v>
      </c>
      <c r="C116">
        <v>40</v>
      </c>
      <c r="D116" t="s">
        <v>11</v>
      </c>
      <c r="E116" t="s">
        <v>7</v>
      </c>
      <c r="F116" s="12">
        <v>72740</v>
      </c>
      <c r="G116" s="2">
        <v>42744</v>
      </c>
      <c r="H116">
        <v>36502</v>
      </c>
      <c r="I116" t="s">
        <v>23</v>
      </c>
      <c r="J116">
        <v>57</v>
      </c>
      <c r="L116" t="str">
        <f t="shared" si="4"/>
        <v>above</v>
      </c>
      <c r="M116" t="str" cm="1">
        <f t="array" ref="M116">_xlfn.IFS(J116&gt;=50,"Excellent",AND(40&lt;=J116,J116&lt;50),"Good",AND(30&lt;=J116,J116&lt;40),"Average",J116&lt;30,"Poor")</f>
        <v>Excellent</v>
      </c>
      <c r="N116" t="str">
        <f t="shared" si="5"/>
        <v>False</v>
      </c>
      <c r="O116" t="str">
        <f t="shared" si="6"/>
        <v>False</v>
      </c>
      <c r="P116" t="str">
        <f t="shared" si="7"/>
        <v>True</v>
      </c>
    </row>
    <row r="117" spans="1:16" x14ac:dyDescent="0.25">
      <c r="A117">
        <v>116</v>
      </c>
      <c r="B117" t="s">
        <v>135</v>
      </c>
      <c r="C117">
        <v>30</v>
      </c>
      <c r="D117" t="s">
        <v>15</v>
      </c>
      <c r="E117" t="s">
        <v>7</v>
      </c>
      <c r="F117" s="12">
        <v>70516</v>
      </c>
      <c r="G117" s="2">
        <v>43017</v>
      </c>
      <c r="H117">
        <v>19645</v>
      </c>
      <c r="I117" t="s">
        <v>23</v>
      </c>
      <c r="J117">
        <v>55</v>
      </c>
      <c r="L117" t="str">
        <f t="shared" si="4"/>
        <v>above</v>
      </c>
      <c r="M117" t="str" cm="1">
        <f t="array" ref="M117">_xlfn.IFS(J117&gt;=50,"Excellent",AND(40&lt;=J117,J117&lt;50),"Good",AND(30&lt;=J117,J117&lt;40),"Average",J117&lt;30,"Poor")</f>
        <v>Excellent</v>
      </c>
      <c r="N117" t="str">
        <f t="shared" si="5"/>
        <v>False</v>
      </c>
      <c r="O117" t="str">
        <f t="shared" si="6"/>
        <v>False</v>
      </c>
      <c r="P117" t="str">
        <f t="shared" si="7"/>
        <v>True</v>
      </c>
    </row>
    <row r="118" spans="1:16" x14ac:dyDescent="0.25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  <c r="L118" t="str">
        <f t="shared" si="4"/>
        <v>above</v>
      </c>
      <c r="M118" t="str" cm="1">
        <f t="array" ref="M118">_xlfn.IFS(J118&gt;=50,"Excellent",AND(40&lt;=J118,J118&lt;50),"Good",AND(30&lt;=J118,J118&lt;40),"Average",J118&lt;30,"Poor")</f>
        <v>Average</v>
      </c>
      <c r="N118" t="str">
        <f t="shared" si="5"/>
        <v>False</v>
      </c>
      <c r="O118" t="str">
        <f t="shared" si="6"/>
        <v>False</v>
      </c>
      <c r="P118" t="str">
        <f t="shared" si="7"/>
        <v>True</v>
      </c>
    </row>
    <row r="119" spans="1:16" x14ac:dyDescent="0.25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  <c r="L119" t="str">
        <f t="shared" si="4"/>
        <v>below</v>
      </c>
      <c r="M119" t="str" cm="1">
        <f t="array" ref="M119">_xlfn.IFS(J119&gt;=50,"Excellent",AND(40&lt;=J119,J119&lt;50),"Good",AND(30&lt;=J119,J119&lt;40),"Average",J119&lt;30,"Poor")</f>
        <v>Excellent</v>
      </c>
      <c r="N119" t="str">
        <f t="shared" si="5"/>
        <v>False</v>
      </c>
      <c r="O119" t="str">
        <f t="shared" si="6"/>
        <v>False</v>
      </c>
      <c r="P119" t="str">
        <f t="shared" si="7"/>
        <v>False</v>
      </c>
    </row>
    <row r="120" spans="1:16" x14ac:dyDescent="0.25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L120" t="str">
        <f t="shared" si="4"/>
        <v>above</v>
      </c>
      <c r="M120" t="str" cm="1">
        <f t="array" ref="M120">_xlfn.IFS(J120&gt;=50,"Excellent",AND(40&lt;=J120,J120&lt;50),"Good",AND(30&lt;=J120,J120&lt;40),"Average",J120&lt;30,"Poor")</f>
        <v>Average</v>
      </c>
      <c r="N120" t="str">
        <f t="shared" si="5"/>
        <v>True</v>
      </c>
      <c r="O120" t="str">
        <f t="shared" si="6"/>
        <v>False</v>
      </c>
      <c r="P120" t="str">
        <f t="shared" si="7"/>
        <v>True</v>
      </c>
    </row>
    <row r="121" spans="1:16" x14ac:dyDescent="0.25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 s="12">
        <v>73126</v>
      </c>
      <c r="G121" s="2">
        <v>43811</v>
      </c>
      <c r="H121">
        <v>39227</v>
      </c>
      <c r="I121" t="s">
        <v>21</v>
      </c>
      <c r="J121">
        <v>39</v>
      </c>
      <c r="L121" t="str">
        <f t="shared" si="4"/>
        <v>above</v>
      </c>
      <c r="M121" t="str" cm="1">
        <f t="array" ref="M121">_xlfn.IFS(J121&gt;=50,"Excellent",AND(40&lt;=J121,J121&lt;50),"Good",AND(30&lt;=J121,J121&lt;40),"Average",J121&lt;30,"Poor")</f>
        <v>Average</v>
      </c>
      <c r="N121" t="str">
        <f t="shared" si="5"/>
        <v>False</v>
      </c>
      <c r="O121" t="str">
        <f t="shared" si="6"/>
        <v>False</v>
      </c>
      <c r="P121" t="str">
        <f t="shared" si="7"/>
        <v>True</v>
      </c>
    </row>
    <row r="122" spans="1:16" x14ac:dyDescent="0.25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L122" t="str">
        <f t="shared" si="4"/>
        <v>above</v>
      </c>
      <c r="M122" t="str" cm="1">
        <f t="array" ref="M122">_xlfn.IFS(J122&gt;=50,"Excellent",AND(40&lt;=J122,J122&lt;50),"Good",AND(30&lt;=J122,J122&lt;40),"Average",J122&lt;30,"Poor")</f>
        <v>Average</v>
      </c>
      <c r="N122" t="str">
        <f t="shared" si="5"/>
        <v>False</v>
      </c>
      <c r="O122" t="str">
        <f t="shared" si="6"/>
        <v>False</v>
      </c>
      <c r="P122" t="str">
        <f t="shared" si="7"/>
        <v>True</v>
      </c>
    </row>
    <row r="123" spans="1:16" x14ac:dyDescent="0.25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 s="12">
        <v>62476</v>
      </c>
      <c r="G123" s="2">
        <v>44530</v>
      </c>
      <c r="H123">
        <v>30287</v>
      </c>
      <c r="I123" t="s">
        <v>21</v>
      </c>
      <c r="J123">
        <v>23</v>
      </c>
      <c r="L123" t="str">
        <f t="shared" si="4"/>
        <v>above</v>
      </c>
      <c r="M123" t="str" cm="1">
        <f t="array" ref="M123">_xlfn.IFS(J123&gt;=50,"Excellent",AND(40&lt;=J123,J123&lt;50),"Good",AND(30&lt;=J123,J123&lt;40),"Average",J123&lt;30,"Poor")</f>
        <v>Poor</v>
      </c>
      <c r="N123" t="str">
        <f t="shared" si="5"/>
        <v>False</v>
      </c>
      <c r="O123" t="str">
        <f t="shared" si="6"/>
        <v>False</v>
      </c>
      <c r="P123" t="str">
        <f t="shared" si="7"/>
        <v>True</v>
      </c>
    </row>
    <row r="124" spans="1:16" x14ac:dyDescent="0.25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  <c r="L124" t="str">
        <f t="shared" si="4"/>
        <v>above</v>
      </c>
      <c r="M124" t="str" cm="1">
        <f t="array" ref="M124">_xlfn.IFS(J124&gt;=50,"Excellent",AND(40&lt;=J124,J124&lt;50),"Good",AND(30&lt;=J124,J124&lt;40),"Average",J124&lt;30,"Poor")</f>
        <v>Good</v>
      </c>
      <c r="N124" t="str">
        <f t="shared" si="5"/>
        <v>False</v>
      </c>
      <c r="O124" t="str">
        <f t="shared" si="6"/>
        <v>False</v>
      </c>
      <c r="P124" t="str">
        <f t="shared" si="7"/>
        <v>True</v>
      </c>
    </row>
    <row r="125" spans="1:16" x14ac:dyDescent="0.25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  <c r="L125" t="str">
        <f t="shared" si="4"/>
        <v>below</v>
      </c>
      <c r="M125" t="str" cm="1">
        <f t="array" ref="M125">_xlfn.IFS(J125&gt;=50,"Excellent",AND(40&lt;=J125,J125&lt;50),"Good",AND(30&lt;=J125,J125&lt;40),"Average",J125&lt;30,"Poor")</f>
        <v>Good</v>
      </c>
      <c r="N125" t="str">
        <f t="shared" si="5"/>
        <v>False</v>
      </c>
      <c r="O125" t="str">
        <f t="shared" si="6"/>
        <v>False</v>
      </c>
      <c r="P125" t="str">
        <f t="shared" si="7"/>
        <v>True</v>
      </c>
    </row>
    <row r="126" spans="1:16" x14ac:dyDescent="0.25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 s="12">
        <v>60772</v>
      </c>
      <c r="G126" s="2">
        <v>44145</v>
      </c>
      <c r="H126">
        <v>37823</v>
      </c>
      <c r="I126" t="s">
        <v>13</v>
      </c>
      <c r="J126">
        <v>38</v>
      </c>
      <c r="L126" t="str">
        <f t="shared" si="4"/>
        <v>above</v>
      </c>
      <c r="M126" t="str" cm="1">
        <f t="array" ref="M126">_xlfn.IFS(J126&gt;=50,"Excellent",AND(40&lt;=J126,J126&lt;50),"Good",AND(30&lt;=J126,J126&lt;40),"Average",J126&lt;30,"Poor")</f>
        <v>Average</v>
      </c>
      <c r="N126" t="str">
        <f t="shared" si="5"/>
        <v>True</v>
      </c>
      <c r="O126" t="str">
        <f t="shared" si="6"/>
        <v>False</v>
      </c>
      <c r="P126" t="str">
        <f t="shared" si="7"/>
        <v>True</v>
      </c>
    </row>
    <row r="127" spans="1:16" x14ac:dyDescent="0.25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 s="12">
        <v>79060</v>
      </c>
      <c r="G127" s="2">
        <v>45341</v>
      </c>
      <c r="H127">
        <v>12135</v>
      </c>
      <c r="I127" t="s">
        <v>13</v>
      </c>
      <c r="J127">
        <v>59</v>
      </c>
      <c r="L127" t="str">
        <f t="shared" si="4"/>
        <v>above</v>
      </c>
      <c r="M127" t="str" cm="1">
        <f t="array" ref="M127">_xlfn.IFS(J127&gt;=50,"Excellent",AND(40&lt;=J127,J127&lt;50),"Good",AND(30&lt;=J127,J127&lt;40),"Average",J127&lt;30,"Poor")</f>
        <v>Excellent</v>
      </c>
      <c r="N127" t="str">
        <f t="shared" si="5"/>
        <v>False</v>
      </c>
      <c r="O127" t="str">
        <f t="shared" si="6"/>
        <v>False</v>
      </c>
      <c r="P127" t="str">
        <f t="shared" si="7"/>
        <v>False</v>
      </c>
    </row>
    <row r="128" spans="1:16" x14ac:dyDescent="0.25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  <c r="L128" t="str">
        <f t="shared" si="4"/>
        <v>above</v>
      </c>
      <c r="M128" t="str" cm="1">
        <f t="array" ref="M128">_xlfn.IFS(J128&gt;=50,"Excellent",AND(40&lt;=J128,J128&lt;50),"Good",AND(30&lt;=J128,J128&lt;40),"Average",J128&lt;30,"Poor")</f>
        <v>Excellent</v>
      </c>
      <c r="N128" t="str">
        <f t="shared" si="5"/>
        <v>False</v>
      </c>
      <c r="O128" t="str">
        <f t="shared" si="6"/>
        <v>False</v>
      </c>
      <c r="P128" t="str">
        <f t="shared" si="7"/>
        <v>True</v>
      </c>
    </row>
    <row r="129" spans="1:16" x14ac:dyDescent="0.25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 s="12">
        <v>74168</v>
      </c>
      <c r="G129" s="2">
        <v>42508</v>
      </c>
      <c r="H129">
        <v>17297</v>
      </c>
      <c r="I129" t="s">
        <v>18</v>
      </c>
      <c r="J129">
        <v>50</v>
      </c>
      <c r="L129" t="str">
        <f t="shared" si="4"/>
        <v>above</v>
      </c>
      <c r="M129" t="str" cm="1">
        <f t="array" ref="M129">_xlfn.IFS(J129&gt;=50,"Excellent",AND(40&lt;=J129,J129&lt;50),"Good",AND(30&lt;=J129,J129&lt;40),"Average",J129&lt;30,"Poor")</f>
        <v>Excellent</v>
      </c>
      <c r="N129" t="str">
        <f t="shared" si="5"/>
        <v>False</v>
      </c>
      <c r="O129" t="str">
        <f t="shared" si="6"/>
        <v>False</v>
      </c>
      <c r="P129" t="str">
        <f t="shared" si="7"/>
        <v>True</v>
      </c>
    </row>
    <row r="130" spans="1:16" x14ac:dyDescent="0.25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  <c r="L130" t="str">
        <f t="shared" si="4"/>
        <v>below</v>
      </c>
      <c r="M130" t="str" cm="1">
        <f t="array" ref="M130">_xlfn.IFS(J130&gt;=50,"Excellent",AND(40&lt;=J130,J130&lt;50),"Good",AND(30&lt;=J130,J130&lt;40),"Average",J130&lt;30,"Poor")</f>
        <v>Excellent</v>
      </c>
      <c r="N130" t="str">
        <f t="shared" si="5"/>
        <v>False</v>
      </c>
      <c r="O130" t="str">
        <f t="shared" si="6"/>
        <v>False</v>
      </c>
      <c r="P130" t="str">
        <f t="shared" si="7"/>
        <v>True</v>
      </c>
    </row>
    <row r="131" spans="1:16" x14ac:dyDescent="0.25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  <c r="L131" t="str">
        <f t="shared" ref="L131:L194" si="8">IF(F131&gt;50000,"above","below")</f>
        <v>below</v>
      </c>
      <c r="M131" t="str" cm="1">
        <f t="array" ref="M131">_xlfn.IFS(J131&gt;=50,"Excellent",AND(40&lt;=J131,J131&lt;50),"Good",AND(30&lt;=J131,J131&lt;40),"Average",J131&lt;30,"Poor")</f>
        <v>Average</v>
      </c>
      <c r="N131" t="str">
        <f t="shared" ref="N131:N194" si="9">IF(AND(E131="HR",I131="North",H131&gt;15000),"True","False")</f>
        <v>False</v>
      </c>
      <c r="O131" t="str">
        <f t="shared" ref="O131:O194" si="10">IF(OR(E131="IT",H131&gt;60000),"True","False")</f>
        <v>True</v>
      </c>
      <c r="P131" t="str">
        <f t="shared" ref="P131:P194" si="11">IF(E131&lt;&gt;"Marketing","True","False")</f>
        <v>True</v>
      </c>
    </row>
    <row r="132" spans="1:16" x14ac:dyDescent="0.25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  <c r="L132" t="str">
        <f t="shared" si="8"/>
        <v>below</v>
      </c>
      <c r="M132" t="str" cm="1">
        <f t="array" ref="M132">_xlfn.IFS(J132&gt;=50,"Excellent",AND(40&lt;=J132,J132&lt;50),"Good",AND(30&lt;=J132,J132&lt;40),"Average",J132&lt;30,"Poor")</f>
        <v>Poor</v>
      </c>
      <c r="N132" t="str">
        <f t="shared" si="9"/>
        <v>False</v>
      </c>
      <c r="O132" t="str">
        <f t="shared" si="10"/>
        <v>False</v>
      </c>
      <c r="P132" t="str">
        <f t="shared" si="11"/>
        <v>False</v>
      </c>
    </row>
    <row r="133" spans="1:16" x14ac:dyDescent="0.25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  <c r="L133" t="str">
        <f t="shared" si="8"/>
        <v>below</v>
      </c>
      <c r="M133" t="str" cm="1">
        <f t="array" ref="M133">_xlfn.IFS(J133&gt;=50,"Excellent",AND(40&lt;=J133,J133&lt;50),"Good",AND(30&lt;=J133,J133&lt;40),"Average",J133&lt;30,"Poor")</f>
        <v>Good</v>
      </c>
      <c r="N133" t="str">
        <f t="shared" si="9"/>
        <v>False</v>
      </c>
      <c r="O133" t="str">
        <f t="shared" si="10"/>
        <v>False</v>
      </c>
      <c r="P133" t="str">
        <f t="shared" si="11"/>
        <v>True</v>
      </c>
    </row>
    <row r="134" spans="1:16" x14ac:dyDescent="0.25">
      <c r="A134">
        <v>133</v>
      </c>
      <c r="B134" t="s">
        <v>152</v>
      </c>
      <c r="C134">
        <v>40</v>
      </c>
      <c r="D134" t="s">
        <v>11</v>
      </c>
      <c r="E134" t="s">
        <v>7</v>
      </c>
      <c r="F134" s="12">
        <v>74324</v>
      </c>
      <c r="G134" s="2">
        <v>44866</v>
      </c>
      <c r="H134">
        <v>10779</v>
      </c>
      <c r="I134" t="s">
        <v>13</v>
      </c>
      <c r="J134">
        <v>46</v>
      </c>
      <c r="L134" t="str">
        <f t="shared" si="8"/>
        <v>above</v>
      </c>
      <c r="M134" t="str" cm="1">
        <f t="array" ref="M134">_xlfn.IFS(J134&gt;=50,"Excellent",AND(40&lt;=J134,J134&lt;50),"Good",AND(30&lt;=J134,J134&lt;40),"Average",J134&lt;30,"Poor")</f>
        <v>Good</v>
      </c>
      <c r="N134" t="str">
        <f t="shared" si="9"/>
        <v>False</v>
      </c>
      <c r="O134" t="str">
        <f t="shared" si="10"/>
        <v>False</v>
      </c>
      <c r="P134" t="str">
        <f t="shared" si="11"/>
        <v>True</v>
      </c>
    </row>
    <row r="135" spans="1:16" x14ac:dyDescent="0.25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L135" t="str">
        <f t="shared" si="8"/>
        <v>below</v>
      </c>
      <c r="M135" t="str" cm="1">
        <f t="array" ref="M135">_xlfn.IFS(J135&gt;=50,"Excellent",AND(40&lt;=J135,J135&lt;50),"Good",AND(30&lt;=J135,J135&lt;40),"Average",J135&lt;30,"Poor")</f>
        <v>Excellent</v>
      </c>
      <c r="N135" t="str">
        <f t="shared" si="9"/>
        <v>False</v>
      </c>
      <c r="O135" t="str">
        <f t="shared" si="10"/>
        <v>False</v>
      </c>
      <c r="P135" t="str">
        <f t="shared" si="11"/>
        <v>False</v>
      </c>
    </row>
    <row r="136" spans="1:16" x14ac:dyDescent="0.25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 s="12">
        <v>72907</v>
      </c>
      <c r="G136" s="2">
        <v>43058</v>
      </c>
      <c r="H136">
        <v>34641</v>
      </c>
      <c r="I136" t="s">
        <v>21</v>
      </c>
      <c r="J136">
        <v>43</v>
      </c>
      <c r="L136" t="str">
        <f t="shared" si="8"/>
        <v>above</v>
      </c>
      <c r="M136" t="str" cm="1">
        <f t="array" ref="M136">_xlfn.IFS(J136&gt;=50,"Excellent",AND(40&lt;=J136,J136&lt;50),"Good",AND(30&lt;=J136,J136&lt;40),"Average",J136&lt;30,"Poor")</f>
        <v>Good</v>
      </c>
      <c r="N136" t="str">
        <f t="shared" si="9"/>
        <v>False</v>
      </c>
      <c r="O136" t="str">
        <f t="shared" si="10"/>
        <v>True</v>
      </c>
      <c r="P136" t="str">
        <f t="shared" si="11"/>
        <v>True</v>
      </c>
    </row>
    <row r="137" spans="1:16" x14ac:dyDescent="0.25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L137" t="str">
        <f t="shared" si="8"/>
        <v>below</v>
      </c>
      <c r="M137" t="str" cm="1">
        <f t="array" ref="M137">_xlfn.IFS(J137&gt;=50,"Excellent",AND(40&lt;=J137,J137&lt;50),"Good",AND(30&lt;=J137,J137&lt;40),"Average",J137&lt;30,"Poor")</f>
        <v>Average</v>
      </c>
      <c r="N137" t="str">
        <f t="shared" si="9"/>
        <v>False</v>
      </c>
      <c r="O137" t="str">
        <f t="shared" si="10"/>
        <v>False</v>
      </c>
      <c r="P137" t="str">
        <f t="shared" si="11"/>
        <v>False</v>
      </c>
    </row>
    <row r="138" spans="1:16" x14ac:dyDescent="0.25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L138" t="str">
        <f t="shared" si="8"/>
        <v>below</v>
      </c>
      <c r="M138" t="str" cm="1">
        <f t="array" ref="M138">_xlfn.IFS(J138&gt;=50,"Excellent",AND(40&lt;=J138,J138&lt;50),"Good",AND(30&lt;=J138,J138&lt;40),"Average",J138&lt;30,"Poor")</f>
        <v>Good</v>
      </c>
      <c r="N138" t="str">
        <f t="shared" si="9"/>
        <v>True</v>
      </c>
      <c r="O138" t="str">
        <f t="shared" si="10"/>
        <v>False</v>
      </c>
      <c r="P138" t="str">
        <f t="shared" si="11"/>
        <v>True</v>
      </c>
    </row>
    <row r="139" spans="1:16" x14ac:dyDescent="0.25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  <c r="L139" t="str">
        <f t="shared" si="8"/>
        <v>below</v>
      </c>
      <c r="M139" t="str" cm="1">
        <f t="array" ref="M139">_xlfn.IFS(J139&gt;=50,"Excellent",AND(40&lt;=J139,J139&lt;50),"Good",AND(30&lt;=J139,J139&lt;40),"Average",J139&lt;30,"Poor")</f>
        <v>Excellent</v>
      </c>
      <c r="N139" t="str">
        <f t="shared" si="9"/>
        <v>False</v>
      </c>
      <c r="O139" t="str">
        <f t="shared" si="10"/>
        <v>False</v>
      </c>
      <c r="P139" t="str">
        <f t="shared" si="11"/>
        <v>True</v>
      </c>
    </row>
    <row r="140" spans="1:16" x14ac:dyDescent="0.25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 s="12">
        <v>69901</v>
      </c>
      <c r="G140" s="2">
        <v>45064</v>
      </c>
      <c r="H140">
        <v>37582</v>
      </c>
      <c r="I140" t="s">
        <v>23</v>
      </c>
      <c r="J140">
        <v>46</v>
      </c>
      <c r="L140" t="str">
        <f t="shared" si="8"/>
        <v>above</v>
      </c>
      <c r="M140" t="str" cm="1">
        <f t="array" ref="M140">_xlfn.IFS(J140&gt;=50,"Excellent",AND(40&lt;=J140,J140&lt;50),"Good",AND(30&lt;=J140,J140&lt;40),"Average",J140&lt;30,"Poor")</f>
        <v>Good</v>
      </c>
      <c r="N140" t="str">
        <f t="shared" si="9"/>
        <v>False</v>
      </c>
      <c r="O140" t="str">
        <f t="shared" si="10"/>
        <v>False</v>
      </c>
      <c r="P140" t="str">
        <f t="shared" si="11"/>
        <v>True</v>
      </c>
    </row>
    <row r="141" spans="1:16" x14ac:dyDescent="0.25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 s="12">
        <v>78937</v>
      </c>
      <c r="G141" s="2">
        <v>44691</v>
      </c>
      <c r="H141">
        <v>12146</v>
      </c>
      <c r="I141" t="s">
        <v>13</v>
      </c>
      <c r="J141">
        <v>60</v>
      </c>
      <c r="L141" t="str">
        <f t="shared" si="8"/>
        <v>above</v>
      </c>
      <c r="M141" t="str" cm="1">
        <f t="array" ref="M141">_xlfn.IFS(J141&gt;=50,"Excellent",AND(40&lt;=J141,J141&lt;50),"Good",AND(30&lt;=J141,J141&lt;40),"Average",J141&lt;30,"Poor")</f>
        <v>Excellent</v>
      </c>
      <c r="N141" t="str">
        <f t="shared" si="9"/>
        <v>False</v>
      </c>
      <c r="O141" t="str">
        <f t="shared" si="10"/>
        <v>True</v>
      </c>
      <c r="P141" t="str">
        <f t="shared" si="11"/>
        <v>True</v>
      </c>
    </row>
    <row r="142" spans="1:16" x14ac:dyDescent="0.25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 s="12">
        <v>74925</v>
      </c>
      <c r="G142" s="2">
        <v>42971</v>
      </c>
      <c r="H142">
        <v>24266</v>
      </c>
      <c r="I142" t="s">
        <v>13</v>
      </c>
      <c r="J142">
        <v>32</v>
      </c>
      <c r="L142" t="str">
        <f t="shared" si="8"/>
        <v>above</v>
      </c>
      <c r="M142" t="str" cm="1">
        <f t="array" ref="M142">_xlfn.IFS(J142&gt;=50,"Excellent",AND(40&lt;=J142,J142&lt;50),"Good",AND(30&lt;=J142,J142&lt;40),"Average",J142&lt;30,"Poor")</f>
        <v>Average</v>
      </c>
      <c r="N142" t="str">
        <f t="shared" si="9"/>
        <v>False</v>
      </c>
      <c r="O142" t="str">
        <f t="shared" si="10"/>
        <v>False</v>
      </c>
      <c r="P142" t="str">
        <f t="shared" si="11"/>
        <v>True</v>
      </c>
    </row>
    <row r="143" spans="1:16" x14ac:dyDescent="0.25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L143" t="str">
        <f t="shared" si="8"/>
        <v>above</v>
      </c>
      <c r="M143" t="str" cm="1">
        <f t="array" ref="M143">_xlfn.IFS(J143&gt;=50,"Excellent",AND(40&lt;=J143,J143&lt;50),"Good",AND(30&lt;=J143,J143&lt;40),"Average",J143&lt;30,"Poor")</f>
        <v>Excellent</v>
      </c>
      <c r="N143" t="str">
        <f t="shared" si="9"/>
        <v>False</v>
      </c>
      <c r="O143" t="str">
        <f t="shared" si="10"/>
        <v>False</v>
      </c>
      <c r="P143" t="str">
        <f t="shared" si="11"/>
        <v>True</v>
      </c>
    </row>
    <row r="144" spans="1:16" x14ac:dyDescent="0.25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 s="12">
        <v>64296</v>
      </c>
      <c r="G144" s="2">
        <v>43915</v>
      </c>
      <c r="H144">
        <v>14122</v>
      </c>
      <c r="I144" t="s">
        <v>23</v>
      </c>
      <c r="J144">
        <v>30</v>
      </c>
      <c r="L144" t="str">
        <f t="shared" si="8"/>
        <v>above</v>
      </c>
      <c r="M144" t="str" cm="1">
        <f t="array" ref="M144">_xlfn.IFS(J144&gt;=50,"Excellent",AND(40&lt;=J144,J144&lt;50),"Good",AND(30&lt;=J144,J144&lt;40),"Average",J144&lt;30,"Poor")</f>
        <v>Average</v>
      </c>
      <c r="N144" t="str">
        <f t="shared" si="9"/>
        <v>False</v>
      </c>
      <c r="O144" t="str">
        <f t="shared" si="10"/>
        <v>False</v>
      </c>
      <c r="P144" t="str">
        <f t="shared" si="11"/>
        <v>True</v>
      </c>
    </row>
    <row r="145" spans="1:16" x14ac:dyDescent="0.25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  <c r="L145" t="str">
        <f t="shared" si="8"/>
        <v>below</v>
      </c>
      <c r="M145" t="str" cm="1">
        <f t="array" ref="M145">_xlfn.IFS(J145&gt;=50,"Excellent",AND(40&lt;=J145,J145&lt;50),"Good",AND(30&lt;=J145,J145&lt;40),"Average",J145&lt;30,"Poor")</f>
        <v>Poor</v>
      </c>
      <c r="N145" t="str">
        <f t="shared" si="9"/>
        <v>False</v>
      </c>
      <c r="O145" t="str">
        <f t="shared" si="10"/>
        <v>True</v>
      </c>
      <c r="P145" t="str">
        <f t="shared" si="11"/>
        <v>True</v>
      </c>
    </row>
    <row r="146" spans="1:16" x14ac:dyDescent="0.25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  <c r="L146" t="str">
        <f t="shared" si="8"/>
        <v>below</v>
      </c>
      <c r="M146" t="str" cm="1">
        <f t="array" ref="M146">_xlfn.IFS(J146&gt;=50,"Excellent",AND(40&lt;=J146,J146&lt;50),"Good",AND(30&lt;=J146,J146&lt;40),"Average",J146&lt;30,"Poor")</f>
        <v>Good</v>
      </c>
      <c r="N146" t="str">
        <f t="shared" si="9"/>
        <v>False</v>
      </c>
      <c r="O146" t="str">
        <f t="shared" si="10"/>
        <v>True</v>
      </c>
      <c r="P146" t="str">
        <f t="shared" si="11"/>
        <v>True</v>
      </c>
    </row>
    <row r="147" spans="1:16" x14ac:dyDescent="0.25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  <c r="L147" t="str">
        <f t="shared" si="8"/>
        <v>below</v>
      </c>
      <c r="M147" t="str" cm="1">
        <f t="array" ref="M147">_xlfn.IFS(J147&gt;=50,"Excellent",AND(40&lt;=J147,J147&lt;50),"Good",AND(30&lt;=J147,J147&lt;40),"Average",J147&lt;30,"Poor")</f>
        <v>Poor</v>
      </c>
      <c r="N147" t="str">
        <f t="shared" si="9"/>
        <v>False</v>
      </c>
      <c r="O147" t="str">
        <f t="shared" si="10"/>
        <v>True</v>
      </c>
      <c r="P147" t="str">
        <f t="shared" si="11"/>
        <v>True</v>
      </c>
    </row>
    <row r="148" spans="1:16" x14ac:dyDescent="0.25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  <c r="L148" t="str">
        <f t="shared" si="8"/>
        <v>below</v>
      </c>
      <c r="M148" t="str" cm="1">
        <f t="array" ref="M148">_xlfn.IFS(J148&gt;=50,"Excellent",AND(40&lt;=J148,J148&lt;50),"Good",AND(30&lt;=J148,J148&lt;40),"Average",J148&lt;30,"Poor")</f>
        <v>Excellent</v>
      </c>
      <c r="N148" t="str">
        <f t="shared" si="9"/>
        <v>False</v>
      </c>
      <c r="O148" t="str">
        <f t="shared" si="10"/>
        <v>False</v>
      </c>
      <c r="P148" t="str">
        <f t="shared" si="11"/>
        <v>False</v>
      </c>
    </row>
    <row r="149" spans="1:16" x14ac:dyDescent="0.25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 s="12">
        <v>61996</v>
      </c>
      <c r="G149" s="2">
        <v>41882</v>
      </c>
      <c r="H149">
        <v>27635</v>
      </c>
      <c r="I149" t="s">
        <v>18</v>
      </c>
      <c r="J149">
        <v>38</v>
      </c>
      <c r="L149" t="str">
        <f t="shared" si="8"/>
        <v>above</v>
      </c>
      <c r="M149" t="str" cm="1">
        <f t="array" ref="M149">_xlfn.IFS(J149&gt;=50,"Excellent",AND(40&lt;=J149,J149&lt;50),"Good",AND(30&lt;=J149,J149&lt;40),"Average",J149&lt;30,"Poor")</f>
        <v>Average</v>
      </c>
      <c r="N149" t="str">
        <f t="shared" si="9"/>
        <v>False</v>
      </c>
      <c r="O149" t="str">
        <f t="shared" si="10"/>
        <v>True</v>
      </c>
      <c r="P149" t="str">
        <f t="shared" si="11"/>
        <v>True</v>
      </c>
    </row>
    <row r="150" spans="1:16" x14ac:dyDescent="0.25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 s="12">
        <v>74165</v>
      </c>
      <c r="G150" s="2">
        <v>42862</v>
      </c>
      <c r="H150">
        <v>26800</v>
      </c>
      <c r="I150" t="s">
        <v>23</v>
      </c>
      <c r="J150">
        <v>57</v>
      </c>
      <c r="L150" t="str">
        <f t="shared" si="8"/>
        <v>above</v>
      </c>
      <c r="M150" t="str" cm="1">
        <f t="array" ref="M150">_xlfn.IFS(J150&gt;=50,"Excellent",AND(40&lt;=J150,J150&lt;50),"Good",AND(30&lt;=J150,J150&lt;40),"Average",J150&lt;30,"Poor")</f>
        <v>Excellent</v>
      </c>
      <c r="N150" t="str">
        <f t="shared" si="9"/>
        <v>False</v>
      </c>
      <c r="O150" t="str">
        <f t="shared" si="10"/>
        <v>True</v>
      </c>
      <c r="P150" t="str">
        <f t="shared" si="11"/>
        <v>True</v>
      </c>
    </row>
    <row r="151" spans="1:16" x14ac:dyDescent="0.25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 s="12">
        <v>70831</v>
      </c>
      <c r="G151" s="2">
        <v>44077</v>
      </c>
      <c r="H151">
        <v>16156</v>
      </c>
      <c r="I151" t="s">
        <v>21</v>
      </c>
      <c r="J151">
        <v>52</v>
      </c>
      <c r="L151" t="str">
        <f t="shared" si="8"/>
        <v>above</v>
      </c>
      <c r="M151" t="str" cm="1">
        <f t="array" ref="M151">_xlfn.IFS(J151&gt;=50,"Excellent",AND(40&lt;=J151,J151&lt;50),"Good",AND(30&lt;=J151,J151&lt;40),"Average",J151&lt;30,"Poor")</f>
        <v>Excellent</v>
      </c>
      <c r="N151" t="str">
        <f t="shared" si="9"/>
        <v>False</v>
      </c>
      <c r="O151" t="str">
        <f t="shared" si="10"/>
        <v>False</v>
      </c>
      <c r="P151" t="str">
        <f t="shared" si="11"/>
        <v>True</v>
      </c>
    </row>
    <row r="152" spans="1:16" x14ac:dyDescent="0.25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 s="12">
        <v>64877</v>
      </c>
      <c r="G152" s="2">
        <v>45159</v>
      </c>
      <c r="H152">
        <v>10425</v>
      </c>
      <c r="I152" t="s">
        <v>13</v>
      </c>
      <c r="J152">
        <v>22</v>
      </c>
      <c r="L152" t="str">
        <f t="shared" si="8"/>
        <v>above</v>
      </c>
      <c r="M152" t="str" cm="1">
        <f t="array" ref="M152">_xlfn.IFS(J152&gt;=50,"Excellent",AND(40&lt;=J152,J152&lt;50),"Good",AND(30&lt;=J152,J152&lt;40),"Average",J152&lt;30,"Poor")</f>
        <v>Poor</v>
      </c>
      <c r="N152" t="str">
        <f t="shared" si="9"/>
        <v>False</v>
      </c>
      <c r="O152" t="str">
        <f t="shared" si="10"/>
        <v>False</v>
      </c>
      <c r="P152" t="str">
        <f t="shared" si="11"/>
        <v>False</v>
      </c>
    </row>
    <row r="153" spans="1:16" x14ac:dyDescent="0.25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 s="12">
        <v>68905</v>
      </c>
      <c r="G153" s="2">
        <v>43514</v>
      </c>
      <c r="H153">
        <v>32750</v>
      </c>
      <c r="I153" t="s">
        <v>18</v>
      </c>
      <c r="J153">
        <v>57</v>
      </c>
      <c r="L153" t="str">
        <f t="shared" si="8"/>
        <v>above</v>
      </c>
      <c r="M153" t="str" cm="1">
        <f t="array" ref="M153">_xlfn.IFS(J153&gt;=50,"Excellent",AND(40&lt;=J153,J153&lt;50),"Good",AND(30&lt;=J153,J153&lt;40),"Average",J153&lt;30,"Poor")</f>
        <v>Excellent</v>
      </c>
      <c r="N153" t="str">
        <f t="shared" si="9"/>
        <v>False</v>
      </c>
      <c r="O153" t="str">
        <f t="shared" si="10"/>
        <v>False</v>
      </c>
      <c r="P153" t="str">
        <f t="shared" si="11"/>
        <v>True</v>
      </c>
    </row>
    <row r="154" spans="1:16" x14ac:dyDescent="0.25">
      <c r="A154">
        <v>153</v>
      </c>
      <c r="B154" t="s">
        <v>172</v>
      </c>
      <c r="C154">
        <v>58</v>
      </c>
      <c r="D154" t="s">
        <v>11</v>
      </c>
      <c r="E154" t="s">
        <v>7</v>
      </c>
      <c r="F154" s="12">
        <v>61268</v>
      </c>
      <c r="G154" s="2">
        <v>43673</v>
      </c>
      <c r="H154">
        <v>21569</v>
      </c>
      <c r="I154" t="s">
        <v>21</v>
      </c>
      <c r="J154">
        <v>47</v>
      </c>
      <c r="L154" t="str">
        <f t="shared" si="8"/>
        <v>above</v>
      </c>
      <c r="M154" t="str" cm="1">
        <f t="array" ref="M154">_xlfn.IFS(J154&gt;=50,"Excellent",AND(40&lt;=J154,J154&lt;50),"Good",AND(30&lt;=J154,J154&lt;40),"Average",J154&lt;30,"Poor")</f>
        <v>Good</v>
      </c>
      <c r="N154" t="str">
        <f t="shared" si="9"/>
        <v>False</v>
      </c>
      <c r="O154" t="str">
        <f t="shared" si="10"/>
        <v>False</v>
      </c>
      <c r="P154" t="str">
        <f t="shared" si="11"/>
        <v>True</v>
      </c>
    </row>
    <row r="155" spans="1:16" x14ac:dyDescent="0.25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  <c r="L155" t="str">
        <f t="shared" si="8"/>
        <v>below</v>
      </c>
      <c r="M155" t="str" cm="1">
        <f t="array" ref="M155">_xlfn.IFS(J155&gt;=50,"Excellent",AND(40&lt;=J155,J155&lt;50),"Good",AND(30&lt;=J155,J155&lt;40),"Average",J155&lt;30,"Poor")</f>
        <v>Average</v>
      </c>
      <c r="N155" t="str">
        <f t="shared" si="9"/>
        <v>False</v>
      </c>
      <c r="O155" t="str">
        <f t="shared" si="10"/>
        <v>False</v>
      </c>
      <c r="P155" t="str">
        <f t="shared" si="11"/>
        <v>True</v>
      </c>
    </row>
    <row r="156" spans="1:16" x14ac:dyDescent="0.25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 s="12">
        <v>64181</v>
      </c>
      <c r="G156" s="2">
        <v>44834</v>
      </c>
      <c r="H156">
        <v>34507</v>
      </c>
      <c r="I156" t="s">
        <v>13</v>
      </c>
      <c r="J156">
        <v>22</v>
      </c>
      <c r="L156" t="str">
        <f t="shared" si="8"/>
        <v>above</v>
      </c>
      <c r="M156" t="str" cm="1">
        <f t="array" ref="M156">_xlfn.IFS(J156&gt;=50,"Excellent",AND(40&lt;=J156,J156&lt;50),"Good",AND(30&lt;=J156,J156&lt;40),"Average",J156&lt;30,"Poor")</f>
        <v>Poor</v>
      </c>
      <c r="N156" t="str">
        <f t="shared" si="9"/>
        <v>False</v>
      </c>
      <c r="O156" t="str">
        <f t="shared" si="10"/>
        <v>False</v>
      </c>
      <c r="P156" t="str">
        <f t="shared" si="11"/>
        <v>False</v>
      </c>
    </row>
    <row r="157" spans="1:16" x14ac:dyDescent="0.25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L157" t="str">
        <f t="shared" si="8"/>
        <v>above</v>
      </c>
      <c r="M157" t="str" cm="1">
        <f t="array" ref="M157">_xlfn.IFS(J157&gt;=50,"Excellent",AND(40&lt;=J157,J157&lt;50),"Good",AND(30&lt;=J157,J157&lt;40),"Average",J157&lt;30,"Poor")</f>
        <v>Good</v>
      </c>
      <c r="N157" t="str">
        <f t="shared" si="9"/>
        <v>False</v>
      </c>
      <c r="O157" t="str">
        <f t="shared" si="10"/>
        <v>True</v>
      </c>
      <c r="P157" t="str">
        <f t="shared" si="11"/>
        <v>True</v>
      </c>
    </row>
    <row r="158" spans="1:16" x14ac:dyDescent="0.25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 s="12">
        <v>67654</v>
      </c>
      <c r="G158" s="2">
        <v>42113</v>
      </c>
      <c r="H158">
        <v>39106</v>
      </c>
      <c r="I158" t="s">
        <v>21</v>
      </c>
      <c r="J158">
        <v>49</v>
      </c>
      <c r="L158" t="str">
        <f t="shared" si="8"/>
        <v>above</v>
      </c>
      <c r="M158" t="str" cm="1">
        <f t="array" ref="M158">_xlfn.IFS(J158&gt;=50,"Excellent",AND(40&lt;=J158,J158&lt;50),"Good",AND(30&lt;=J158,J158&lt;40),"Average",J158&lt;30,"Poor")</f>
        <v>Good</v>
      </c>
      <c r="N158" t="str">
        <f t="shared" si="9"/>
        <v>False</v>
      </c>
      <c r="O158" t="str">
        <f t="shared" si="10"/>
        <v>False</v>
      </c>
      <c r="P158" t="str">
        <f t="shared" si="11"/>
        <v>True</v>
      </c>
    </row>
    <row r="159" spans="1:16" x14ac:dyDescent="0.25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 s="12">
        <v>60860</v>
      </c>
      <c r="G159" s="2">
        <v>41986</v>
      </c>
      <c r="H159">
        <v>37379</v>
      </c>
      <c r="I159" t="s">
        <v>21</v>
      </c>
      <c r="J159">
        <v>59</v>
      </c>
      <c r="L159" t="str">
        <f t="shared" si="8"/>
        <v>above</v>
      </c>
      <c r="M159" t="str" cm="1">
        <f t="array" ref="M159">_xlfn.IFS(J159&gt;=50,"Excellent",AND(40&lt;=J159,J159&lt;50),"Good",AND(30&lt;=J159,J159&lt;40),"Average",J159&lt;30,"Poor")</f>
        <v>Excellent</v>
      </c>
      <c r="N159" t="str">
        <f t="shared" si="9"/>
        <v>False</v>
      </c>
      <c r="O159" t="str">
        <f t="shared" si="10"/>
        <v>False</v>
      </c>
      <c r="P159" t="str">
        <f t="shared" si="11"/>
        <v>False</v>
      </c>
    </row>
    <row r="160" spans="1:16" x14ac:dyDescent="0.25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 s="12">
        <v>61305</v>
      </c>
      <c r="G160" s="2">
        <v>44679</v>
      </c>
      <c r="H160">
        <v>24748</v>
      </c>
      <c r="I160" t="s">
        <v>23</v>
      </c>
      <c r="J160">
        <v>60</v>
      </c>
      <c r="L160" t="str">
        <f t="shared" si="8"/>
        <v>above</v>
      </c>
      <c r="M160" t="str" cm="1">
        <f t="array" ref="M160">_xlfn.IFS(J160&gt;=50,"Excellent",AND(40&lt;=J160,J160&lt;50),"Good",AND(30&lt;=J160,J160&lt;40),"Average",J160&lt;30,"Poor")</f>
        <v>Excellent</v>
      </c>
      <c r="N160" t="str">
        <f t="shared" si="9"/>
        <v>False</v>
      </c>
      <c r="O160" t="str">
        <f t="shared" si="10"/>
        <v>False</v>
      </c>
      <c r="P160" t="str">
        <f t="shared" si="11"/>
        <v>True</v>
      </c>
    </row>
    <row r="161" spans="1:16" x14ac:dyDescent="0.25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 s="12">
        <v>65012</v>
      </c>
      <c r="G161" s="2">
        <v>42842</v>
      </c>
      <c r="H161">
        <v>13558</v>
      </c>
      <c r="I161" t="s">
        <v>21</v>
      </c>
      <c r="J161">
        <v>50</v>
      </c>
      <c r="L161" t="str">
        <f t="shared" si="8"/>
        <v>above</v>
      </c>
      <c r="M161" t="str" cm="1">
        <f t="array" ref="M161">_xlfn.IFS(J161&gt;=50,"Excellent",AND(40&lt;=J161,J161&lt;50),"Good",AND(30&lt;=J161,J161&lt;40),"Average",J161&lt;30,"Poor")</f>
        <v>Excellent</v>
      </c>
      <c r="N161" t="str">
        <f t="shared" si="9"/>
        <v>False</v>
      </c>
      <c r="O161" t="str">
        <f t="shared" si="10"/>
        <v>False</v>
      </c>
      <c r="P161" t="str">
        <f t="shared" si="11"/>
        <v>True</v>
      </c>
    </row>
    <row r="162" spans="1:16" x14ac:dyDescent="0.25">
      <c r="A162">
        <v>161</v>
      </c>
      <c r="B162" t="s">
        <v>179</v>
      </c>
      <c r="C162">
        <v>21</v>
      </c>
      <c r="D162" t="s">
        <v>11</v>
      </c>
      <c r="E162" t="s">
        <v>7</v>
      </c>
      <c r="F162" s="12">
        <v>77402</v>
      </c>
      <c r="G162" s="2">
        <v>44753</v>
      </c>
      <c r="H162">
        <v>14394</v>
      </c>
      <c r="I162" t="s">
        <v>18</v>
      </c>
      <c r="J162">
        <v>45</v>
      </c>
      <c r="L162" t="str">
        <f t="shared" si="8"/>
        <v>above</v>
      </c>
      <c r="M162" t="str" cm="1">
        <f t="array" ref="M162">_xlfn.IFS(J162&gt;=50,"Excellent",AND(40&lt;=J162,J162&lt;50),"Good",AND(30&lt;=J162,J162&lt;40),"Average",J162&lt;30,"Poor")</f>
        <v>Good</v>
      </c>
      <c r="N162" t="str">
        <f t="shared" si="9"/>
        <v>False</v>
      </c>
      <c r="O162" t="str">
        <f t="shared" si="10"/>
        <v>False</v>
      </c>
      <c r="P162" t="str">
        <f t="shared" si="11"/>
        <v>True</v>
      </c>
    </row>
    <row r="163" spans="1:16" x14ac:dyDescent="0.25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L163" t="str">
        <f t="shared" si="8"/>
        <v>below</v>
      </c>
      <c r="M163" t="str" cm="1">
        <f t="array" ref="M163">_xlfn.IFS(J163&gt;=50,"Excellent",AND(40&lt;=J163,J163&lt;50),"Good",AND(30&lt;=J163,J163&lt;40),"Average",J163&lt;30,"Poor")</f>
        <v>Good</v>
      </c>
      <c r="N163" t="str">
        <f t="shared" si="9"/>
        <v>False</v>
      </c>
      <c r="O163" t="str">
        <f t="shared" si="10"/>
        <v>False</v>
      </c>
      <c r="P163" t="str">
        <f t="shared" si="11"/>
        <v>False</v>
      </c>
    </row>
    <row r="164" spans="1:16" x14ac:dyDescent="0.25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  <c r="L164" t="str">
        <f t="shared" si="8"/>
        <v>below</v>
      </c>
      <c r="M164" t="str" cm="1">
        <f t="array" ref="M164">_xlfn.IFS(J164&gt;=50,"Excellent",AND(40&lt;=J164,J164&lt;50),"Good",AND(30&lt;=J164,J164&lt;40),"Average",J164&lt;30,"Poor")</f>
        <v>Excellent</v>
      </c>
      <c r="N164" t="str">
        <f t="shared" si="9"/>
        <v>False</v>
      </c>
      <c r="O164" t="str">
        <f t="shared" si="10"/>
        <v>False</v>
      </c>
      <c r="P164" t="str">
        <f t="shared" si="11"/>
        <v>False</v>
      </c>
    </row>
    <row r="165" spans="1:16" x14ac:dyDescent="0.25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  <c r="L165" t="str">
        <f t="shared" si="8"/>
        <v>below</v>
      </c>
      <c r="M165" t="str" cm="1">
        <f t="array" ref="M165">_xlfn.IFS(J165&gt;=50,"Excellent",AND(40&lt;=J165,J165&lt;50),"Good",AND(30&lt;=J165,J165&lt;40),"Average",J165&lt;30,"Poor")</f>
        <v>Poor</v>
      </c>
      <c r="N165" t="str">
        <f t="shared" si="9"/>
        <v>False</v>
      </c>
      <c r="O165" t="str">
        <f t="shared" si="10"/>
        <v>True</v>
      </c>
      <c r="P165" t="str">
        <f t="shared" si="11"/>
        <v>True</v>
      </c>
    </row>
    <row r="166" spans="1:16" x14ac:dyDescent="0.25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  <c r="L166" t="str">
        <f t="shared" si="8"/>
        <v>above</v>
      </c>
      <c r="M166" t="str" cm="1">
        <f t="array" ref="M166">_xlfn.IFS(J166&gt;=50,"Excellent",AND(40&lt;=J166,J166&lt;50),"Good",AND(30&lt;=J166,J166&lt;40),"Average",J166&lt;30,"Poor")</f>
        <v>Average</v>
      </c>
      <c r="N166" t="str">
        <f t="shared" si="9"/>
        <v>False</v>
      </c>
      <c r="O166" t="str">
        <f t="shared" si="10"/>
        <v>False</v>
      </c>
      <c r="P166" t="str">
        <f t="shared" si="11"/>
        <v>True</v>
      </c>
    </row>
    <row r="167" spans="1:16" x14ac:dyDescent="0.25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 s="12">
        <v>78013</v>
      </c>
      <c r="G167" s="2">
        <v>45483</v>
      </c>
      <c r="H167">
        <v>20000</v>
      </c>
      <c r="I167" t="s">
        <v>18</v>
      </c>
      <c r="J167">
        <v>38</v>
      </c>
      <c r="L167" t="str">
        <f t="shared" si="8"/>
        <v>above</v>
      </c>
      <c r="M167" t="str" cm="1">
        <f t="array" ref="M167">_xlfn.IFS(J167&gt;=50,"Excellent",AND(40&lt;=J167,J167&lt;50),"Good",AND(30&lt;=J167,J167&lt;40),"Average",J167&lt;30,"Poor")</f>
        <v>Average</v>
      </c>
      <c r="N167" t="str">
        <f t="shared" si="9"/>
        <v>False</v>
      </c>
      <c r="O167" t="str">
        <f t="shared" si="10"/>
        <v>False</v>
      </c>
      <c r="P167" t="str">
        <f t="shared" si="11"/>
        <v>True</v>
      </c>
    </row>
    <row r="168" spans="1:16" x14ac:dyDescent="0.25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  <c r="L168" t="str">
        <f t="shared" si="8"/>
        <v>above</v>
      </c>
      <c r="M168" t="str" cm="1">
        <f t="array" ref="M168">_xlfn.IFS(J168&gt;=50,"Excellent",AND(40&lt;=J168,J168&lt;50),"Good",AND(30&lt;=J168,J168&lt;40),"Average",J168&lt;30,"Poor")</f>
        <v>Average</v>
      </c>
      <c r="N168" t="str">
        <f t="shared" si="9"/>
        <v>False</v>
      </c>
      <c r="O168" t="str">
        <f t="shared" si="10"/>
        <v>True</v>
      </c>
      <c r="P168" t="str">
        <f t="shared" si="11"/>
        <v>True</v>
      </c>
    </row>
    <row r="169" spans="1:16" x14ac:dyDescent="0.25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  <c r="L169" t="str">
        <f t="shared" si="8"/>
        <v>below</v>
      </c>
      <c r="M169" t="str" cm="1">
        <f t="array" ref="M169">_xlfn.IFS(J169&gt;=50,"Excellent",AND(40&lt;=J169,J169&lt;50),"Good",AND(30&lt;=J169,J169&lt;40),"Average",J169&lt;30,"Poor")</f>
        <v>Average</v>
      </c>
      <c r="N169" t="str">
        <f t="shared" si="9"/>
        <v>False</v>
      </c>
      <c r="O169" t="str">
        <f t="shared" si="10"/>
        <v>False</v>
      </c>
      <c r="P169" t="str">
        <f t="shared" si="11"/>
        <v>True</v>
      </c>
    </row>
    <row r="170" spans="1:16" x14ac:dyDescent="0.25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 s="12">
        <v>66075</v>
      </c>
      <c r="G170" s="2">
        <v>42872</v>
      </c>
      <c r="H170">
        <v>13992</v>
      </c>
      <c r="I170" t="s">
        <v>13</v>
      </c>
      <c r="J170">
        <v>42</v>
      </c>
      <c r="L170" t="str">
        <f t="shared" si="8"/>
        <v>above</v>
      </c>
      <c r="M170" t="str" cm="1">
        <f t="array" ref="M170">_xlfn.IFS(J170&gt;=50,"Excellent",AND(40&lt;=J170,J170&lt;50),"Good",AND(30&lt;=J170,J170&lt;40),"Average",J170&lt;30,"Poor")</f>
        <v>Good</v>
      </c>
      <c r="N170" t="str">
        <f t="shared" si="9"/>
        <v>False</v>
      </c>
      <c r="O170" t="str">
        <f t="shared" si="10"/>
        <v>False</v>
      </c>
      <c r="P170" t="str">
        <f t="shared" si="11"/>
        <v>True</v>
      </c>
    </row>
    <row r="171" spans="1:16" x14ac:dyDescent="0.25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 s="12">
        <v>75366</v>
      </c>
      <c r="G171" s="2">
        <v>42623</v>
      </c>
      <c r="H171">
        <v>36286</v>
      </c>
      <c r="I171" t="s">
        <v>18</v>
      </c>
      <c r="J171">
        <v>35</v>
      </c>
      <c r="L171" t="str">
        <f t="shared" si="8"/>
        <v>above</v>
      </c>
      <c r="M171" t="str" cm="1">
        <f t="array" ref="M171">_xlfn.IFS(J171&gt;=50,"Excellent",AND(40&lt;=J171,J171&lt;50),"Good",AND(30&lt;=J171,J171&lt;40),"Average",J171&lt;30,"Poor")</f>
        <v>Average</v>
      </c>
      <c r="N171" t="str">
        <f t="shared" si="9"/>
        <v>False</v>
      </c>
      <c r="O171" t="str">
        <f t="shared" si="10"/>
        <v>False</v>
      </c>
      <c r="P171" t="str">
        <f t="shared" si="11"/>
        <v>True</v>
      </c>
    </row>
    <row r="172" spans="1:16" x14ac:dyDescent="0.25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  <c r="L172" t="str">
        <f t="shared" si="8"/>
        <v>below</v>
      </c>
      <c r="M172" t="str" cm="1">
        <f t="array" ref="M172">_xlfn.IFS(J172&gt;=50,"Excellent",AND(40&lt;=J172,J172&lt;50),"Good",AND(30&lt;=J172,J172&lt;40),"Average",J172&lt;30,"Poor")</f>
        <v>Good</v>
      </c>
      <c r="N172" t="str">
        <f t="shared" si="9"/>
        <v>False</v>
      </c>
      <c r="O172" t="str">
        <f t="shared" si="10"/>
        <v>False</v>
      </c>
      <c r="P172" t="str">
        <f t="shared" si="11"/>
        <v>True</v>
      </c>
    </row>
    <row r="173" spans="1:16" x14ac:dyDescent="0.25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L173" t="str">
        <f t="shared" si="8"/>
        <v>above</v>
      </c>
      <c r="M173" t="str" cm="1">
        <f t="array" ref="M173">_xlfn.IFS(J173&gt;=50,"Excellent",AND(40&lt;=J173,J173&lt;50),"Good",AND(30&lt;=J173,J173&lt;40),"Average",J173&lt;30,"Poor")</f>
        <v>Poor</v>
      </c>
      <c r="N173" t="str">
        <f t="shared" si="9"/>
        <v>False</v>
      </c>
      <c r="O173" t="str">
        <f t="shared" si="10"/>
        <v>False</v>
      </c>
      <c r="P173" t="str">
        <f t="shared" si="11"/>
        <v>False</v>
      </c>
    </row>
    <row r="174" spans="1:16" x14ac:dyDescent="0.25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 s="12">
        <v>67044</v>
      </c>
      <c r="G174" s="2">
        <v>42291</v>
      </c>
      <c r="H174">
        <v>36781</v>
      </c>
      <c r="I174" t="s">
        <v>21</v>
      </c>
      <c r="J174">
        <v>40</v>
      </c>
      <c r="L174" t="str">
        <f t="shared" si="8"/>
        <v>above</v>
      </c>
      <c r="M174" t="str" cm="1">
        <f t="array" ref="M174">_xlfn.IFS(J174&gt;=50,"Excellent",AND(40&lt;=J174,J174&lt;50),"Good",AND(30&lt;=J174,J174&lt;40),"Average",J174&lt;30,"Poor")</f>
        <v>Good</v>
      </c>
      <c r="N174" t="str">
        <f t="shared" si="9"/>
        <v>False</v>
      </c>
      <c r="O174" t="str">
        <f t="shared" si="10"/>
        <v>True</v>
      </c>
      <c r="P174" t="str">
        <f t="shared" si="11"/>
        <v>True</v>
      </c>
    </row>
    <row r="175" spans="1:16" x14ac:dyDescent="0.25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 s="12">
        <v>64841</v>
      </c>
      <c r="G175" s="2">
        <v>44383</v>
      </c>
      <c r="H175">
        <v>35393</v>
      </c>
      <c r="I175" t="s">
        <v>21</v>
      </c>
      <c r="J175">
        <v>34</v>
      </c>
      <c r="L175" t="str">
        <f t="shared" si="8"/>
        <v>above</v>
      </c>
      <c r="M175" t="str" cm="1">
        <f t="array" ref="M175">_xlfn.IFS(J175&gt;=50,"Excellent",AND(40&lt;=J175,J175&lt;50),"Good",AND(30&lt;=J175,J175&lt;40),"Average",J175&lt;30,"Poor")</f>
        <v>Average</v>
      </c>
      <c r="N175" t="str">
        <f t="shared" si="9"/>
        <v>False</v>
      </c>
      <c r="O175" t="str">
        <f t="shared" si="10"/>
        <v>False</v>
      </c>
      <c r="P175" t="str">
        <f t="shared" si="11"/>
        <v>False</v>
      </c>
    </row>
    <row r="176" spans="1:16" x14ac:dyDescent="0.25">
      <c r="A176">
        <v>175</v>
      </c>
      <c r="B176" t="s">
        <v>193</v>
      </c>
      <c r="C176">
        <v>20</v>
      </c>
      <c r="D176" t="s">
        <v>11</v>
      </c>
      <c r="E176" t="s">
        <v>7</v>
      </c>
      <c r="F176" s="12">
        <v>72477</v>
      </c>
      <c r="G176" s="2">
        <v>44384</v>
      </c>
      <c r="H176">
        <v>10726</v>
      </c>
      <c r="I176" t="s">
        <v>18</v>
      </c>
      <c r="J176">
        <v>58</v>
      </c>
      <c r="L176" t="str">
        <f t="shared" si="8"/>
        <v>above</v>
      </c>
      <c r="M176" t="str" cm="1">
        <f t="array" ref="M176">_xlfn.IFS(J176&gt;=50,"Excellent",AND(40&lt;=J176,J176&lt;50),"Good",AND(30&lt;=J176,J176&lt;40),"Average",J176&lt;30,"Poor")</f>
        <v>Excellent</v>
      </c>
      <c r="N176" t="str">
        <f t="shared" si="9"/>
        <v>False</v>
      </c>
      <c r="O176" t="str">
        <f t="shared" si="10"/>
        <v>False</v>
      </c>
      <c r="P176" t="str">
        <f t="shared" si="11"/>
        <v>True</v>
      </c>
    </row>
    <row r="177" spans="1:16" x14ac:dyDescent="0.25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  <c r="L177" t="str">
        <f t="shared" si="8"/>
        <v>below</v>
      </c>
      <c r="M177" t="str" cm="1">
        <f t="array" ref="M177">_xlfn.IFS(J177&gt;=50,"Excellent",AND(40&lt;=J177,J177&lt;50),"Good",AND(30&lt;=J177,J177&lt;40),"Average",J177&lt;30,"Poor")</f>
        <v>Poor</v>
      </c>
      <c r="N177" t="str">
        <f t="shared" si="9"/>
        <v>False</v>
      </c>
      <c r="O177" t="str">
        <f t="shared" si="10"/>
        <v>False</v>
      </c>
      <c r="P177" t="str">
        <f t="shared" si="11"/>
        <v>True</v>
      </c>
    </row>
    <row r="178" spans="1:16" x14ac:dyDescent="0.25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  <c r="L178" t="str">
        <f t="shared" si="8"/>
        <v>below</v>
      </c>
      <c r="M178" t="str" cm="1">
        <f t="array" ref="M178">_xlfn.IFS(J178&gt;=50,"Excellent",AND(40&lt;=J178,J178&lt;50),"Good",AND(30&lt;=J178,J178&lt;40),"Average",J178&lt;30,"Poor")</f>
        <v>Excellent</v>
      </c>
      <c r="N178" t="str">
        <f t="shared" si="9"/>
        <v>False</v>
      </c>
      <c r="O178" t="str">
        <f t="shared" si="10"/>
        <v>False</v>
      </c>
      <c r="P178" t="str">
        <f t="shared" si="11"/>
        <v>True</v>
      </c>
    </row>
    <row r="179" spans="1:16" x14ac:dyDescent="0.25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  <c r="L179" t="str">
        <f t="shared" si="8"/>
        <v>below</v>
      </c>
      <c r="M179" t="str" cm="1">
        <f t="array" ref="M179">_xlfn.IFS(J179&gt;=50,"Excellent",AND(40&lt;=J179,J179&lt;50),"Good",AND(30&lt;=J179,J179&lt;40),"Average",J179&lt;30,"Poor")</f>
        <v>Poor</v>
      </c>
      <c r="N179" t="str">
        <f t="shared" si="9"/>
        <v>False</v>
      </c>
      <c r="O179" t="str">
        <f t="shared" si="10"/>
        <v>False</v>
      </c>
      <c r="P179" t="str">
        <f t="shared" si="11"/>
        <v>False</v>
      </c>
    </row>
    <row r="180" spans="1:16" x14ac:dyDescent="0.25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  <c r="L180" t="str">
        <f t="shared" si="8"/>
        <v>below</v>
      </c>
      <c r="M180" t="str" cm="1">
        <f t="array" ref="M180">_xlfn.IFS(J180&gt;=50,"Excellent",AND(40&lt;=J180,J180&lt;50),"Good",AND(30&lt;=J180,J180&lt;40),"Average",J180&lt;30,"Poor")</f>
        <v>Excellent</v>
      </c>
      <c r="N180" t="str">
        <f t="shared" si="9"/>
        <v>False</v>
      </c>
      <c r="O180" t="str">
        <f t="shared" si="10"/>
        <v>False</v>
      </c>
      <c r="P180" t="str">
        <f t="shared" si="11"/>
        <v>True</v>
      </c>
    </row>
    <row r="181" spans="1:16" x14ac:dyDescent="0.25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  <c r="L181" t="str">
        <f t="shared" si="8"/>
        <v>below</v>
      </c>
      <c r="M181" t="str" cm="1">
        <f t="array" ref="M181">_xlfn.IFS(J181&gt;=50,"Excellent",AND(40&lt;=J181,J181&lt;50),"Good",AND(30&lt;=J181,J181&lt;40),"Average",J181&lt;30,"Poor")</f>
        <v>Good</v>
      </c>
      <c r="N181" t="str">
        <f t="shared" si="9"/>
        <v>False</v>
      </c>
      <c r="O181" t="str">
        <f t="shared" si="10"/>
        <v>False</v>
      </c>
      <c r="P181" t="str">
        <f t="shared" si="11"/>
        <v>True</v>
      </c>
    </row>
    <row r="182" spans="1:16" x14ac:dyDescent="0.25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  <c r="L182" t="str">
        <f t="shared" si="8"/>
        <v>above</v>
      </c>
      <c r="M182" t="str" cm="1">
        <f t="array" ref="M182">_xlfn.IFS(J182&gt;=50,"Excellent",AND(40&lt;=J182,J182&lt;50),"Good",AND(30&lt;=J182,J182&lt;40),"Average",J182&lt;30,"Poor")</f>
        <v>Good</v>
      </c>
      <c r="N182" t="str">
        <f t="shared" si="9"/>
        <v>False</v>
      </c>
      <c r="O182" t="str">
        <f t="shared" si="10"/>
        <v>True</v>
      </c>
      <c r="P182" t="str">
        <f t="shared" si="11"/>
        <v>True</v>
      </c>
    </row>
    <row r="183" spans="1:16" x14ac:dyDescent="0.25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L183" t="str">
        <f t="shared" si="8"/>
        <v>below</v>
      </c>
      <c r="M183" t="str" cm="1">
        <f t="array" ref="M183">_xlfn.IFS(J183&gt;=50,"Excellent",AND(40&lt;=J183,J183&lt;50),"Good",AND(30&lt;=J183,J183&lt;40),"Average",J183&lt;30,"Poor")</f>
        <v>Poor</v>
      </c>
      <c r="N183" t="str">
        <f t="shared" si="9"/>
        <v>False</v>
      </c>
      <c r="O183" t="str">
        <f t="shared" si="10"/>
        <v>True</v>
      </c>
      <c r="P183" t="str">
        <f t="shared" si="11"/>
        <v>True</v>
      </c>
    </row>
    <row r="184" spans="1:16" x14ac:dyDescent="0.25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  <c r="L184" t="str">
        <f t="shared" si="8"/>
        <v>below</v>
      </c>
      <c r="M184" t="str" cm="1">
        <f t="array" ref="M184">_xlfn.IFS(J184&gt;=50,"Excellent",AND(40&lt;=J184,J184&lt;50),"Good",AND(30&lt;=J184,J184&lt;40),"Average",J184&lt;30,"Poor")</f>
        <v>Poor</v>
      </c>
      <c r="N184" t="str">
        <f t="shared" si="9"/>
        <v>False</v>
      </c>
      <c r="O184" t="str">
        <f t="shared" si="10"/>
        <v>True</v>
      </c>
      <c r="P184" t="str">
        <f t="shared" si="11"/>
        <v>True</v>
      </c>
    </row>
    <row r="185" spans="1:16" x14ac:dyDescent="0.25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 s="12">
        <v>77111</v>
      </c>
      <c r="G185" s="2">
        <v>44241</v>
      </c>
      <c r="H185">
        <v>13838</v>
      </c>
      <c r="I185" t="s">
        <v>13</v>
      </c>
      <c r="J185">
        <v>22</v>
      </c>
      <c r="L185" t="str">
        <f t="shared" si="8"/>
        <v>above</v>
      </c>
      <c r="M185" t="str" cm="1">
        <f t="array" ref="M185">_xlfn.IFS(J185&gt;=50,"Excellent",AND(40&lt;=J185,J185&lt;50),"Good",AND(30&lt;=J185,J185&lt;40),"Average",J185&lt;30,"Poor")</f>
        <v>Poor</v>
      </c>
      <c r="N185" t="str">
        <f t="shared" si="9"/>
        <v>False</v>
      </c>
      <c r="O185" t="str">
        <f t="shared" si="10"/>
        <v>False</v>
      </c>
      <c r="P185" t="str">
        <f t="shared" si="11"/>
        <v>True</v>
      </c>
    </row>
    <row r="186" spans="1:16" x14ac:dyDescent="0.25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L186" t="str">
        <f t="shared" si="8"/>
        <v>below</v>
      </c>
      <c r="M186" t="str" cm="1">
        <f t="array" ref="M186">_xlfn.IFS(J186&gt;=50,"Excellent",AND(40&lt;=J186,J186&lt;50),"Good",AND(30&lt;=J186,J186&lt;40),"Average",J186&lt;30,"Poor")</f>
        <v>Excellent</v>
      </c>
      <c r="N186" t="str">
        <f t="shared" si="9"/>
        <v>False</v>
      </c>
      <c r="O186" t="str">
        <f t="shared" si="10"/>
        <v>True</v>
      </c>
      <c r="P186" t="str">
        <f t="shared" si="11"/>
        <v>True</v>
      </c>
    </row>
    <row r="187" spans="1:16" x14ac:dyDescent="0.25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 s="12">
        <v>73975</v>
      </c>
      <c r="G187" s="2">
        <v>42345</v>
      </c>
      <c r="H187">
        <v>27092</v>
      </c>
      <c r="I187" t="s">
        <v>18</v>
      </c>
      <c r="J187">
        <v>39</v>
      </c>
      <c r="L187" t="str">
        <f t="shared" si="8"/>
        <v>above</v>
      </c>
      <c r="M187" t="str" cm="1">
        <f t="array" ref="M187">_xlfn.IFS(J187&gt;=50,"Excellent",AND(40&lt;=J187,J187&lt;50),"Good",AND(30&lt;=J187,J187&lt;40),"Average",J187&lt;30,"Poor")</f>
        <v>Average</v>
      </c>
      <c r="N187" t="str">
        <f t="shared" si="9"/>
        <v>False</v>
      </c>
      <c r="O187" t="str">
        <f t="shared" si="10"/>
        <v>False</v>
      </c>
      <c r="P187" t="str">
        <f t="shared" si="11"/>
        <v>True</v>
      </c>
    </row>
    <row r="188" spans="1:16" x14ac:dyDescent="0.25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  <c r="L188" t="str">
        <f t="shared" si="8"/>
        <v>above</v>
      </c>
      <c r="M188" t="str" cm="1">
        <f t="array" ref="M188">_xlfn.IFS(J188&gt;=50,"Excellent",AND(40&lt;=J188,J188&lt;50),"Good",AND(30&lt;=J188,J188&lt;40),"Average",J188&lt;30,"Poor")</f>
        <v>Good</v>
      </c>
      <c r="N188" t="str">
        <f t="shared" si="9"/>
        <v>False</v>
      </c>
      <c r="O188" t="str">
        <f t="shared" si="10"/>
        <v>False</v>
      </c>
      <c r="P188" t="str">
        <f t="shared" si="11"/>
        <v>True</v>
      </c>
    </row>
    <row r="189" spans="1:16" x14ac:dyDescent="0.25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L189" t="str">
        <f t="shared" si="8"/>
        <v>below</v>
      </c>
      <c r="M189" t="str" cm="1">
        <f t="array" ref="M189">_xlfn.IFS(J189&gt;=50,"Excellent",AND(40&lt;=J189,J189&lt;50),"Good",AND(30&lt;=J189,J189&lt;40),"Average",J189&lt;30,"Poor")</f>
        <v>Poor</v>
      </c>
      <c r="N189" t="str">
        <f t="shared" si="9"/>
        <v>True</v>
      </c>
      <c r="O189" t="str">
        <f t="shared" si="10"/>
        <v>False</v>
      </c>
      <c r="P189" t="str">
        <f t="shared" si="11"/>
        <v>True</v>
      </c>
    </row>
    <row r="190" spans="1:16" x14ac:dyDescent="0.25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 s="12">
        <v>78838</v>
      </c>
      <c r="G190" s="2">
        <v>43071</v>
      </c>
      <c r="H190">
        <v>14615</v>
      </c>
      <c r="I190" t="s">
        <v>18</v>
      </c>
      <c r="J190">
        <v>28</v>
      </c>
      <c r="L190" t="str">
        <f t="shared" si="8"/>
        <v>above</v>
      </c>
      <c r="M190" t="str" cm="1">
        <f t="array" ref="M190">_xlfn.IFS(J190&gt;=50,"Excellent",AND(40&lt;=J190,J190&lt;50),"Good",AND(30&lt;=J190,J190&lt;40),"Average",J190&lt;30,"Poor")</f>
        <v>Poor</v>
      </c>
      <c r="N190" t="str">
        <f t="shared" si="9"/>
        <v>False</v>
      </c>
      <c r="O190" t="str">
        <f t="shared" si="10"/>
        <v>False</v>
      </c>
      <c r="P190" t="str">
        <f t="shared" si="11"/>
        <v>True</v>
      </c>
    </row>
    <row r="191" spans="1:16" x14ac:dyDescent="0.25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  <c r="L191" t="str">
        <f t="shared" si="8"/>
        <v>below</v>
      </c>
      <c r="M191" t="str" cm="1">
        <f t="array" ref="M191">_xlfn.IFS(J191&gt;=50,"Excellent",AND(40&lt;=J191,J191&lt;50),"Good",AND(30&lt;=J191,J191&lt;40),"Average",J191&lt;30,"Poor")</f>
        <v>Good</v>
      </c>
      <c r="N191" t="str">
        <f t="shared" si="9"/>
        <v>False</v>
      </c>
      <c r="O191" t="str">
        <f t="shared" si="10"/>
        <v>False</v>
      </c>
      <c r="P191" t="str">
        <f t="shared" si="11"/>
        <v>False</v>
      </c>
    </row>
    <row r="192" spans="1:16" x14ac:dyDescent="0.25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  <c r="L192" t="str">
        <f t="shared" si="8"/>
        <v>below</v>
      </c>
      <c r="M192" t="str" cm="1">
        <f t="array" ref="M192">_xlfn.IFS(J192&gt;=50,"Excellent",AND(40&lt;=J192,J192&lt;50),"Good",AND(30&lt;=J192,J192&lt;40),"Average",J192&lt;30,"Poor")</f>
        <v>Poor</v>
      </c>
      <c r="N192" t="str">
        <f t="shared" si="9"/>
        <v>False</v>
      </c>
      <c r="O192" t="str">
        <f t="shared" si="10"/>
        <v>False</v>
      </c>
      <c r="P192" t="str">
        <f t="shared" si="11"/>
        <v>True</v>
      </c>
    </row>
    <row r="193" spans="1:16" x14ac:dyDescent="0.25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L193" t="str">
        <f t="shared" si="8"/>
        <v>above</v>
      </c>
      <c r="M193" t="str" cm="1">
        <f t="array" ref="M193">_xlfn.IFS(J193&gt;=50,"Excellent",AND(40&lt;=J193,J193&lt;50),"Good",AND(30&lt;=J193,J193&lt;40),"Average",J193&lt;30,"Poor")</f>
        <v>Good</v>
      </c>
      <c r="N193" t="str">
        <f t="shared" si="9"/>
        <v>False</v>
      </c>
      <c r="O193" t="str">
        <f t="shared" si="10"/>
        <v>True</v>
      </c>
      <c r="P193" t="str">
        <f t="shared" si="11"/>
        <v>True</v>
      </c>
    </row>
    <row r="194" spans="1:16" x14ac:dyDescent="0.25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  <c r="L194" t="str">
        <f t="shared" si="8"/>
        <v>below</v>
      </c>
      <c r="M194" t="str" cm="1">
        <f t="array" ref="M194">_xlfn.IFS(J194&gt;=50,"Excellent",AND(40&lt;=J194,J194&lt;50),"Good",AND(30&lt;=J194,J194&lt;40),"Average",J194&lt;30,"Poor")</f>
        <v>Average</v>
      </c>
      <c r="N194" t="str">
        <f t="shared" si="9"/>
        <v>False</v>
      </c>
      <c r="O194" t="str">
        <f t="shared" si="10"/>
        <v>True</v>
      </c>
      <c r="P194" t="str">
        <f t="shared" si="11"/>
        <v>True</v>
      </c>
    </row>
    <row r="195" spans="1:16" x14ac:dyDescent="0.25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 s="12">
        <v>70986</v>
      </c>
      <c r="G195" s="2">
        <v>43461</v>
      </c>
      <c r="H195">
        <v>10263</v>
      </c>
      <c r="I195" t="s">
        <v>18</v>
      </c>
      <c r="J195">
        <v>31</v>
      </c>
      <c r="L195" t="str">
        <f t="shared" ref="L195:L201" si="12">IF(F195&gt;50000,"above","below")</f>
        <v>above</v>
      </c>
      <c r="M195" t="str" cm="1">
        <f t="array" ref="M195">_xlfn.IFS(J195&gt;=50,"Excellent",AND(40&lt;=J195,J195&lt;50),"Good",AND(30&lt;=J195,J195&lt;40),"Average",J195&lt;30,"Poor")</f>
        <v>Average</v>
      </c>
      <c r="N195" t="str">
        <f t="shared" ref="N195:N201" si="13">IF(AND(E195="HR",I195="North",H195&gt;15000),"True","False")</f>
        <v>False</v>
      </c>
      <c r="O195" t="str">
        <f t="shared" ref="O195:O201" si="14">IF(OR(E195="IT",H195&gt;60000),"True","False")</f>
        <v>False</v>
      </c>
      <c r="P195" t="str">
        <f t="shared" ref="P195:P201" si="15">IF(E195&lt;&gt;"Marketing","True","False")</f>
        <v>True</v>
      </c>
    </row>
    <row r="196" spans="1:16" x14ac:dyDescent="0.25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  <c r="L196" t="str">
        <f t="shared" si="12"/>
        <v>below</v>
      </c>
      <c r="M196" t="str" cm="1">
        <f t="array" ref="M196">_xlfn.IFS(J196&gt;=50,"Excellent",AND(40&lt;=J196,J196&lt;50),"Good",AND(30&lt;=J196,J196&lt;40),"Average",J196&lt;30,"Poor")</f>
        <v>Average</v>
      </c>
      <c r="N196" t="str">
        <f t="shared" si="13"/>
        <v>False</v>
      </c>
      <c r="O196" t="str">
        <f t="shared" si="14"/>
        <v>False</v>
      </c>
      <c r="P196" t="str">
        <f t="shared" si="15"/>
        <v>True</v>
      </c>
    </row>
    <row r="197" spans="1:16" x14ac:dyDescent="0.25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  <c r="L197" t="str">
        <f t="shared" si="12"/>
        <v>below</v>
      </c>
      <c r="M197" t="str" cm="1">
        <f t="array" ref="M197">_xlfn.IFS(J197&gt;=50,"Excellent",AND(40&lt;=J197,J197&lt;50),"Good",AND(30&lt;=J197,J197&lt;40),"Average",J197&lt;30,"Poor")</f>
        <v>Good</v>
      </c>
      <c r="N197" t="str">
        <f t="shared" si="13"/>
        <v>False</v>
      </c>
      <c r="O197" t="str">
        <f t="shared" si="14"/>
        <v>False</v>
      </c>
      <c r="P197" t="str">
        <f t="shared" si="15"/>
        <v>False</v>
      </c>
    </row>
    <row r="198" spans="1:16" x14ac:dyDescent="0.25">
      <c r="A198">
        <v>197</v>
      </c>
      <c r="B198" t="s">
        <v>215</v>
      </c>
      <c r="C198">
        <v>41</v>
      </c>
      <c r="D198" t="s">
        <v>15</v>
      </c>
      <c r="E198" t="s">
        <v>7</v>
      </c>
      <c r="F198" s="12">
        <v>62437</v>
      </c>
      <c r="G198" s="2">
        <v>44197</v>
      </c>
      <c r="H198">
        <v>20588</v>
      </c>
      <c r="I198" t="s">
        <v>21</v>
      </c>
      <c r="J198">
        <v>36</v>
      </c>
      <c r="L198" t="str">
        <f t="shared" si="12"/>
        <v>above</v>
      </c>
      <c r="M198" t="str" cm="1">
        <f t="array" ref="M198">_xlfn.IFS(J198&gt;=50,"Excellent",AND(40&lt;=J198,J198&lt;50),"Good",AND(30&lt;=J198,J198&lt;40),"Average",J198&lt;30,"Poor")</f>
        <v>Average</v>
      </c>
      <c r="N198" t="str">
        <f t="shared" si="13"/>
        <v>False</v>
      </c>
      <c r="O198" t="str">
        <f t="shared" si="14"/>
        <v>False</v>
      </c>
      <c r="P198" t="str">
        <f t="shared" si="15"/>
        <v>True</v>
      </c>
    </row>
    <row r="199" spans="1:16" x14ac:dyDescent="0.25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  <c r="L199" t="str">
        <f t="shared" si="12"/>
        <v>below</v>
      </c>
      <c r="M199" t="str" cm="1">
        <f t="array" ref="M199">_xlfn.IFS(J199&gt;=50,"Excellent",AND(40&lt;=J199,J199&lt;50),"Good",AND(30&lt;=J199,J199&lt;40),"Average",J199&lt;30,"Poor")</f>
        <v>Excellent</v>
      </c>
      <c r="N199" t="str">
        <f t="shared" si="13"/>
        <v>False</v>
      </c>
      <c r="O199" t="str">
        <f t="shared" si="14"/>
        <v>False</v>
      </c>
      <c r="P199" t="str">
        <f t="shared" si="15"/>
        <v>True</v>
      </c>
    </row>
    <row r="200" spans="1:16" x14ac:dyDescent="0.25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 s="12">
        <v>72959</v>
      </c>
      <c r="G200" s="2">
        <v>43043</v>
      </c>
      <c r="H200">
        <v>17883</v>
      </c>
      <c r="I200" t="s">
        <v>23</v>
      </c>
      <c r="J200">
        <v>25</v>
      </c>
      <c r="L200" t="str">
        <f t="shared" si="12"/>
        <v>above</v>
      </c>
      <c r="M200" t="str" cm="1">
        <f t="array" ref="M200">_xlfn.IFS(J200&gt;=50,"Excellent",AND(40&lt;=J200,J200&lt;50),"Good",AND(30&lt;=J200,J200&lt;40),"Average",J200&lt;30,"Poor")</f>
        <v>Poor</v>
      </c>
      <c r="N200" t="str">
        <f t="shared" si="13"/>
        <v>False</v>
      </c>
      <c r="O200" t="str">
        <f t="shared" si="14"/>
        <v>True</v>
      </c>
      <c r="P200" t="str">
        <f t="shared" si="15"/>
        <v>True</v>
      </c>
    </row>
    <row r="201" spans="1:16" x14ac:dyDescent="0.25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 s="12">
        <v>66546</v>
      </c>
      <c r="G201" s="2">
        <v>44537</v>
      </c>
      <c r="H201">
        <v>26898</v>
      </c>
      <c r="I201" t="s">
        <v>18</v>
      </c>
      <c r="J201">
        <v>58</v>
      </c>
      <c r="L201" t="str">
        <f t="shared" si="12"/>
        <v>above</v>
      </c>
      <c r="M201" t="str" cm="1">
        <f t="array" ref="M201">_xlfn.IFS(J201&gt;=50,"Excellent",AND(40&lt;=J201,J201&lt;50),"Good",AND(30&lt;=J201,J201&lt;40),"Average",J201&lt;30,"Poor")</f>
        <v>Excellent</v>
      </c>
      <c r="N201" t="str">
        <f t="shared" si="13"/>
        <v>False</v>
      </c>
      <c r="O201" t="str">
        <f t="shared" si="14"/>
        <v>False</v>
      </c>
      <c r="P201" t="str">
        <f t="shared" si="15"/>
        <v>True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pal</cp:lastModifiedBy>
  <dcterms:created xsi:type="dcterms:W3CDTF">2024-07-17T03:10:17Z</dcterms:created>
  <dcterms:modified xsi:type="dcterms:W3CDTF">2024-07-19T04:22:07Z</dcterms:modified>
</cp:coreProperties>
</file>