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ST 2025\EXCEL\day 12\"/>
    </mc:Choice>
  </mc:AlternateContent>
  <xr:revisionPtr revIDLastSave="0" documentId="13_ncr:1_{93CD5890-6233-4C1E-9A9E-C2DFD85ECF31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basic" sheetId="2" state="hidden" r:id="rId1"/>
    <sheet name="Vlookup" sheetId="14" r:id="rId2"/>
    <sheet name="Hlookup" sheetId="15" r:id="rId3"/>
    <sheet name="Task1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8" i="17" l="1"/>
  <c r="N117" i="17"/>
  <c r="N104" i="17"/>
  <c r="N88" i="17"/>
  <c r="O88" i="17"/>
  <c r="P88" i="17"/>
  <c r="Q88" i="17"/>
  <c r="R88" i="17"/>
  <c r="N77" i="17"/>
  <c r="O77" i="17"/>
  <c r="P77" i="17"/>
  <c r="Q77" i="17"/>
  <c r="M77" i="17"/>
  <c r="G78" i="17"/>
  <c r="G79" i="17"/>
  <c r="G80" i="17"/>
  <c r="G81" i="17"/>
  <c r="G77" i="17"/>
  <c r="N57" i="17"/>
  <c r="N58" i="17"/>
  <c r="N56" i="17"/>
  <c r="N43" i="17"/>
  <c r="N44" i="17"/>
  <c r="N45" i="17"/>
  <c r="N46" i="17"/>
  <c r="N42" i="17"/>
  <c r="N28" i="17"/>
  <c r="N29" i="17"/>
  <c r="N30" i="17"/>
  <c r="N31" i="17"/>
  <c r="N27" i="17"/>
  <c r="N17" i="17"/>
  <c r="N18" i="17"/>
  <c r="N19" i="17"/>
  <c r="N16" i="17"/>
  <c r="N6" i="17"/>
  <c r="N7" i="17"/>
  <c r="N8" i="17"/>
  <c r="N9" i="17"/>
  <c r="N5" i="17"/>
  <c r="G7" i="14"/>
  <c r="G8" i="14"/>
  <c r="G9" i="14"/>
  <c r="G10" i="14"/>
  <c r="G11" i="14"/>
  <c r="G6" i="14"/>
  <c r="F10" i="15"/>
  <c r="G10" i="15"/>
  <c r="H10" i="15"/>
  <c r="I10" i="15"/>
  <c r="J10" i="15"/>
  <c r="E10" i="15"/>
  <c r="F7" i="15"/>
  <c r="G7" i="15"/>
  <c r="H7" i="15"/>
  <c r="I7" i="15"/>
  <c r="J7" i="15"/>
  <c r="E7" i="15"/>
  <c r="I7" i="14"/>
  <c r="I8" i="14"/>
  <c r="I9" i="14"/>
  <c r="I10" i="14"/>
  <c r="I11" i="14"/>
  <c r="I6" i="14"/>
</calcChain>
</file>

<file path=xl/sharedStrings.xml><?xml version="1.0" encoding="utf-8"?>
<sst xmlns="http://schemas.openxmlformats.org/spreadsheetml/2006/main" count="302" uniqueCount="186">
  <si>
    <t>ARC</t>
  </si>
  <si>
    <t>D3</t>
  </si>
  <si>
    <t>D4</t>
  </si>
  <si>
    <t>D5</t>
  </si>
  <si>
    <t>D6</t>
  </si>
  <si>
    <t>E2</t>
  </si>
  <si>
    <t>F2</t>
  </si>
  <si>
    <t>G2</t>
  </si>
  <si>
    <t>H2</t>
  </si>
  <si>
    <t>Col</t>
  </si>
  <si>
    <t>Row</t>
  </si>
  <si>
    <t>3 hour</t>
  </si>
  <si>
    <t xml:space="preserve"> sitting hour</t>
  </si>
  <si>
    <t>1hour</t>
  </si>
  <si>
    <t xml:space="preserve">only recording </t>
  </si>
  <si>
    <t>with recoding prac</t>
  </si>
  <si>
    <t>30 min</t>
  </si>
  <si>
    <t>15 min</t>
  </si>
  <si>
    <t>no recording just prac</t>
  </si>
  <si>
    <t>fail step 1</t>
  </si>
  <si>
    <t>step1</t>
  </si>
  <si>
    <t>step2</t>
  </si>
  <si>
    <t>step3</t>
  </si>
  <si>
    <t>2 gap</t>
  </si>
  <si>
    <t>elephant</t>
  </si>
  <si>
    <t>dmart</t>
  </si>
  <si>
    <t>vishal mega mart</t>
  </si>
  <si>
    <t>reliance mart</t>
  </si>
  <si>
    <t>swiggy instamart</t>
  </si>
  <si>
    <t>big basket</t>
  </si>
  <si>
    <t>dukan_wala</t>
  </si>
  <si>
    <t>shop_name</t>
  </si>
  <si>
    <t>address</t>
  </si>
  <si>
    <t>bhande plot</t>
  </si>
  <si>
    <t>jaripatka</t>
  </si>
  <si>
    <t>nandanvan</t>
  </si>
  <si>
    <t xml:space="preserve">wardhman </t>
  </si>
  <si>
    <t>Nagpur</t>
  </si>
  <si>
    <t>mode</t>
  </si>
  <si>
    <t>offline</t>
  </si>
  <si>
    <t>online</t>
  </si>
  <si>
    <t>outlets</t>
  </si>
  <si>
    <t>customer_count</t>
  </si>
  <si>
    <t>sales</t>
  </si>
  <si>
    <t>employee</t>
  </si>
  <si>
    <t>automotive sq, near tp road , 400001</t>
  </si>
  <si>
    <t>5 Examples of V lookup and H Lookup</t>
  </si>
  <si>
    <t>EX 1)</t>
  </si>
  <si>
    <t xml:space="preserve">Name </t>
  </si>
  <si>
    <t>Vrinda</t>
  </si>
  <si>
    <t>Sharan</t>
  </si>
  <si>
    <t>Gopi</t>
  </si>
  <si>
    <t>Kunti</t>
  </si>
  <si>
    <t>Arjun</t>
  </si>
  <si>
    <t>Abhimanyu</t>
  </si>
  <si>
    <t>Bhishma</t>
  </si>
  <si>
    <t>Gender</t>
  </si>
  <si>
    <t>Age</t>
  </si>
  <si>
    <t>Class</t>
  </si>
  <si>
    <t>Unit test1</t>
  </si>
  <si>
    <t>Unit test 2</t>
  </si>
  <si>
    <t>Final test</t>
  </si>
  <si>
    <t>F</t>
  </si>
  <si>
    <t>M</t>
  </si>
  <si>
    <t>Vlookup</t>
  </si>
  <si>
    <t>Final Test</t>
  </si>
  <si>
    <t>EX 2)</t>
  </si>
  <si>
    <t xml:space="preserve">ID </t>
  </si>
  <si>
    <t xml:space="preserve">Department </t>
  </si>
  <si>
    <t>Smith J</t>
  </si>
  <si>
    <t>Edison</t>
  </si>
  <si>
    <t>Alice</t>
  </si>
  <si>
    <t xml:space="preserve">Alex </t>
  </si>
  <si>
    <t>John</t>
  </si>
  <si>
    <t>HR</t>
  </si>
  <si>
    <t>Finance</t>
  </si>
  <si>
    <t>Sales</t>
  </si>
  <si>
    <t>Marketing</t>
  </si>
  <si>
    <t>Department</t>
  </si>
  <si>
    <t>ID</t>
  </si>
  <si>
    <t>Ex 3)</t>
  </si>
  <si>
    <t>Procduct ID</t>
  </si>
  <si>
    <t>Product Name</t>
  </si>
  <si>
    <t>Sale</t>
  </si>
  <si>
    <t>Mouse</t>
  </si>
  <si>
    <t>Keyboard</t>
  </si>
  <si>
    <t>Computer</t>
  </si>
  <si>
    <t>Usb cable</t>
  </si>
  <si>
    <t>Monitor</t>
  </si>
  <si>
    <t>Mobile</t>
  </si>
  <si>
    <t>Wireless mouse</t>
  </si>
  <si>
    <t>computer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</si>
  <si>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</si>
  <si>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</si>
  <si>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</si>
  <si>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</si>
  <si>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</si>
  <si>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</si>
  <si>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</si>
  <si>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</si>
  <si>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</si>
  <si>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Product ID</t>
  </si>
  <si>
    <t>Ex 4)</t>
  </si>
  <si>
    <t>Name</t>
  </si>
  <si>
    <t>Address</t>
  </si>
  <si>
    <t>Salary</t>
  </si>
  <si>
    <t>EMP01</t>
  </si>
  <si>
    <t>EMP02</t>
  </si>
  <si>
    <t>EMP03</t>
  </si>
  <si>
    <t>EMP04</t>
  </si>
  <si>
    <t>EMP05</t>
  </si>
  <si>
    <t>EMP06</t>
  </si>
  <si>
    <t>EMP07</t>
  </si>
  <si>
    <t>Kimi</t>
  </si>
  <si>
    <t>Jinny</t>
  </si>
  <si>
    <t>Kaka</t>
  </si>
  <si>
    <t>Riya</t>
  </si>
  <si>
    <t>Amit</t>
  </si>
  <si>
    <t>Zubeen</t>
  </si>
  <si>
    <t>shami</t>
  </si>
  <si>
    <t>IT</t>
  </si>
  <si>
    <t>Delhi</t>
  </si>
  <si>
    <t>Mumbai</t>
  </si>
  <si>
    <t>Kolkata</t>
  </si>
  <si>
    <t>Haryana</t>
  </si>
  <si>
    <t>Rajasthan</t>
  </si>
  <si>
    <t>Maharashtra</t>
  </si>
  <si>
    <t>Ex 5)</t>
  </si>
  <si>
    <t>Subjects</t>
  </si>
  <si>
    <t>Total marks</t>
  </si>
  <si>
    <t>Aman</t>
  </si>
  <si>
    <t>Raghav</t>
  </si>
  <si>
    <t>Shaman</t>
  </si>
  <si>
    <t>Sudeep</t>
  </si>
  <si>
    <t>Sci</t>
  </si>
  <si>
    <t>math</t>
  </si>
  <si>
    <t>Math</t>
  </si>
  <si>
    <t>Hlookup</t>
  </si>
  <si>
    <t>Ex 1)</t>
  </si>
  <si>
    <t>Price</t>
  </si>
  <si>
    <t>Apples</t>
  </si>
  <si>
    <t>Kiwis</t>
  </si>
  <si>
    <t>Ex 2)</t>
  </si>
  <si>
    <t>Hindi</t>
  </si>
  <si>
    <t>English</t>
  </si>
  <si>
    <t>Maths</t>
  </si>
  <si>
    <t>Total</t>
  </si>
  <si>
    <t>Rahul</t>
  </si>
  <si>
    <t>Tina</t>
  </si>
  <si>
    <t>Neha</t>
  </si>
  <si>
    <t>Anandi</t>
  </si>
  <si>
    <t xml:space="preserve">Kumar </t>
  </si>
  <si>
    <t>Date/Div</t>
  </si>
  <si>
    <t>A1</t>
  </si>
  <si>
    <t>A2</t>
  </si>
  <si>
    <t>A3</t>
  </si>
  <si>
    <t>A5</t>
  </si>
  <si>
    <t>A4</t>
  </si>
  <si>
    <t>Ram</t>
  </si>
  <si>
    <t>Shyam</t>
  </si>
  <si>
    <t>Sugam</t>
  </si>
  <si>
    <t>Adarsh</t>
  </si>
  <si>
    <t>Jan</t>
  </si>
  <si>
    <t>feb</t>
  </si>
  <si>
    <t>Mar</t>
  </si>
  <si>
    <t>Apr</t>
  </si>
  <si>
    <t>May</t>
  </si>
  <si>
    <t>Jun</t>
  </si>
  <si>
    <t>Jul</t>
  </si>
  <si>
    <t>April</t>
  </si>
  <si>
    <t>Ex 5 )</t>
  </si>
  <si>
    <t>item</t>
  </si>
  <si>
    <t>rate</t>
  </si>
  <si>
    <t>Qty</t>
  </si>
  <si>
    <t>Books</t>
  </si>
  <si>
    <t>Pens</t>
  </si>
  <si>
    <t>Pencils</t>
  </si>
  <si>
    <t>Sketch pens</t>
  </si>
  <si>
    <t>Crayons</t>
  </si>
  <si>
    <t>Chart paper</t>
  </si>
  <si>
    <t>A2 copies</t>
  </si>
  <si>
    <t>list</t>
  </si>
  <si>
    <t>qty</t>
  </si>
  <si>
    <t>Banana</t>
  </si>
  <si>
    <t>Pineapple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</si>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</sst>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wrapText="1"/>
    </xf>
    <xf numFmtId="0" fontId="4" fillId="9" borderId="0" xfId="0" applyFont="1" applyFill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1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10" borderId="1" xfId="0" applyFont="1" applyFill="1" applyBorder="1" applyAlignment="1">
      <alignment horizontal="center"/>
    </xf>
    <xf numFmtId="0" fontId="6" fillId="8" borderId="0" xfId="0" applyFont="1" applyFill="1"/>
    <xf numFmtId="14" fontId="0" fillId="0" borderId="1" xfId="0" applyNumberFormat="1" applyBorder="1" applyAlignment="1">
      <alignment horizontal="center"/>
    </xf>
    <xf numFmtId="0" fontId="0" fillId="10" borderId="1" xfId="0" applyFill="1" applyBorder="1"/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1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AB5B-FB67-4A11-B419-175D15FE3146}">
  <dimension ref="D2:L13"/>
  <sheetViews>
    <sheetView zoomScale="139" zoomScaleNormal="180" workbookViewId="0">
      <selection activeCell="K7" sqref="K7"/>
    </sheetView>
  </sheetViews>
  <sheetFormatPr defaultRowHeight="14.4" x14ac:dyDescent="0.3"/>
  <sheetData>
    <row r="2" spans="4:12" x14ac:dyDescent="0.3">
      <c r="E2" s="2" t="s">
        <v>5</v>
      </c>
      <c r="F2" s="2" t="s">
        <v>6</v>
      </c>
      <c r="G2" s="2" t="s">
        <v>7</v>
      </c>
      <c r="H2" s="2" t="s">
        <v>8</v>
      </c>
    </row>
    <row r="3" spans="4:12" x14ac:dyDescent="0.3">
      <c r="D3" s="1" t="s">
        <v>1</v>
      </c>
    </row>
    <row r="4" spans="4:12" x14ac:dyDescent="0.3">
      <c r="D4" s="1" t="s">
        <v>2</v>
      </c>
      <c r="K4" s="1"/>
      <c r="L4" t="s">
        <v>9</v>
      </c>
    </row>
    <row r="5" spans="4:12" x14ac:dyDescent="0.3">
      <c r="D5" s="1" t="s">
        <v>3</v>
      </c>
      <c r="I5" t="s">
        <v>0</v>
      </c>
      <c r="K5" s="2"/>
      <c r="L5" t="s">
        <v>10</v>
      </c>
    </row>
    <row r="6" spans="4:12" x14ac:dyDescent="0.3">
      <c r="D6" s="1" t="s">
        <v>4</v>
      </c>
    </row>
    <row r="8" spans="4:12" x14ac:dyDescent="0.3">
      <c r="I8" t="s">
        <v>0</v>
      </c>
    </row>
    <row r="9" spans="4:12" x14ac:dyDescent="0.3">
      <c r="D9" s="3" t="s">
        <v>23</v>
      </c>
    </row>
    <row r="10" spans="4:12" x14ac:dyDescent="0.3">
      <c r="I10" t="s">
        <v>11</v>
      </c>
      <c r="J10" t="s">
        <v>12</v>
      </c>
    </row>
    <row r="11" spans="4:12" x14ac:dyDescent="0.3">
      <c r="D11" t="s">
        <v>24</v>
      </c>
      <c r="H11" t="s">
        <v>20</v>
      </c>
      <c r="I11" t="s">
        <v>13</v>
      </c>
      <c r="J11" t="s">
        <v>14</v>
      </c>
      <c r="L11" t="s">
        <v>17</v>
      </c>
    </row>
    <row r="12" spans="4:12" x14ac:dyDescent="0.3">
      <c r="H12" t="s">
        <v>21</v>
      </c>
      <c r="I12" t="s">
        <v>13</v>
      </c>
      <c r="J12" t="s">
        <v>15</v>
      </c>
      <c r="L12" t="s">
        <v>16</v>
      </c>
    </row>
    <row r="13" spans="4:12" x14ac:dyDescent="0.3">
      <c r="H13" t="s">
        <v>22</v>
      </c>
      <c r="I13" t="s">
        <v>13</v>
      </c>
      <c r="J13" t="s">
        <v>18</v>
      </c>
      <c r="L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D5A-2EA0-453B-B205-8D25B7B6EF10}">
  <dimension ref="D4:R11"/>
  <sheetViews>
    <sheetView topLeftCell="I2" zoomScale="103" workbookViewId="0">
      <selection activeCell="W4" sqref="W4"/>
    </sheetView>
  </sheetViews>
  <sheetFormatPr defaultRowHeight="14.4" x14ac:dyDescent="0.3"/>
  <cols>
    <col min="4" max="4" width="14.21875" customWidth="1"/>
    <col min="7" max="7" width="15.109375" customWidth="1"/>
    <col min="9" max="9" width="16.88671875" customWidth="1"/>
    <col min="14" max="14" width="13.109375" customWidth="1"/>
    <col min="16" max="16" width="16.33203125" customWidth="1"/>
  </cols>
  <sheetData>
    <row r="4" spans="4:18" x14ac:dyDescent="0.3">
      <c r="P4" s="9">
        <v>1</v>
      </c>
      <c r="Q4" s="9">
        <v>2</v>
      </c>
      <c r="R4" s="9">
        <v>3</v>
      </c>
    </row>
    <row r="5" spans="4:18" x14ac:dyDescent="0.3">
      <c r="D5" s="4" t="s">
        <v>31</v>
      </c>
      <c r="E5" s="4" t="s">
        <v>32</v>
      </c>
      <c r="F5" s="4" t="s">
        <v>38</v>
      </c>
      <c r="G5" s="4" t="s">
        <v>41</v>
      </c>
      <c r="H5" s="4" t="s">
        <v>42</v>
      </c>
      <c r="I5" s="4" t="s">
        <v>43</v>
      </c>
      <c r="J5" s="4" t="s">
        <v>44</v>
      </c>
      <c r="P5" s="4" t="s">
        <v>31</v>
      </c>
      <c r="Q5" s="4" t="s">
        <v>41</v>
      </c>
      <c r="R5" s="4" t="s">
        <v>43</v>
      </c>
    </row>
    <row r="6" spans="4:18" ht="72" x14ac:dyDescent="0.3">
      <c r="D6" s="5" t="s">
        <v>25</v>
      </c>
      <c r="E6" s="6" t="s">
        <v>45</v>
      </c>
      <c r="F6" s="5" t="s">
        <v>39</v>
      </c>
      <c r="G6" s="5">
        <f>VLOOKUP(D6,P$5:Q$11,2,FALSE)</f>
        <v>5</v>
      </c>
      <c r="H6" s="5">
        <v>5000</v>
      </c>
      <c r="I6" s="5">
        <f>VLOOKUP(D6,P$5:R$11,3,FALSE)</f>
        <v>50000</v>
      </c>
      <c r="J6" s="5">
        <v>700</v>
      </c>
      <c r="P6" s="5" t="s">
        <v>30</v>
      </c>
      <c r="Q6" s="5">
        <v>10</v>
      </c>
      <c r="R6" s="5">
        <v>100000</v>
      </c>
    </row>
    <row r="7" spans="4:18" x14ac:dyDescent="0.3">
      <c r="D7" s="5" t="s">
        <v>26</v>
      </c>
      <c r="E7" s="5" t="s">
        <v>33</v>
      </c>
      <c r="F7" s="5" t="s">
        <v>39</v>
      </c>
      <c r="G7" s="5">
        <f t="shared" ref="G7:G11" si="0">VLOOKUP(D7,P$5:Q$11,2,FALSE)</f>
        <v>2</v>
      </c>
      <c r="H7" s="5">
        <v>1000</v>
      </c>
      <c r="I7" s="5">
        <f t="shared" ref="I7:I11" si="1">VLOOKUP(D7,P$5:R$11,3,FALSE)</f>
        <v>150000</v>
      </c>
      <c r="J7" s="5">
        <v>100</v>
      </c>
      <c r="P7" s="5" t="s">
        <v>27</v>
      </c>
      <c r="Q7" s="5">
        <v>6</v>
      </c>
      <c r="R7" s="5">
        <v>100000</v>
      </c>
    </row>
    <row r="8" spans="4:18" x14ac:dyDescent="0.3">
      <c r="D8" s="5" t="s">
        <v>27</v>
      </c>
      <c r="E8" s="5" t="s">
        <v>34</v>
      </c>
      <c r="F8" s="5" t="s">
        <v>39</v>
      </c>
      <c r="G8" s="5">
        <f t="shared" si="0"/>
        <v>6</v>
      </c>
      <c r="H8" s="5">
        <v>7000</v>
      </c>
      <c r="I8" s="5">
        <f t="shared" si="1"/>
        <v>100000</v>
      </c>
      <c r="J8" s="5">
        <v>1000</v>
      </c>
      <c r="P8" s="5" t="s">
        <v>29</v>
      </c>
      <c r="Q8" s="5">
        <v>3</v>
      </c>
      <c r="R8" s="5">
        <v>2000000</v>
      </c>
    </row>
    <row r="9" spans="4:18" x14ac:dyDescent="0.3">
      <c r="D9" s="5" t="s">
        <v>28</v>
      </c>
      <c r="E9" s="5" t="s">
        <v>35</v>
      </c>
      <c r="F9" s="5" t="s">
        <v>40</v>
      </c>
      <c r="G9" s="5">
        <f t="shared" si="0"/>
        <v>1</v>
      </c>
      <c r="H9" s="5">
        <v>15000</v>
      </c>
      <c r="I9" s="5">
        <f t="shared" si="1"/>
        <v>2000000</v>
      </c>
      <c r="J9" s="5">
        <v>5000</v>
      </c>
      <c r="P9" s="5" t="s">
        <v>28</v>
      </c>
      <c r="Q9" s="5">
        <v>1</v>
      </c>
      <c r="R9" s="5">
        <v>2000000</v>
      </c>
    </row>
    <row r="10" spans="4:18" x14ac:dyDescent="0.3">
      <c r="D10" s="5" t="s">
        <v>29</v>
      </c>
      <c r="E10" s="5" t="s">
        <v>36</v>
      </c>
      <c r="F10" s="5" t="s">
        <v>40</v>
      </c>
      <c r="G10" s="5">
        <f t="shared" si="0"/>
        <v>3</v>
      </c>
      <c r="H10" s="5">
        <v>12000</v>
      </c>
      <c r="I10" s="5">
        <f t="shared" si="1"/>
        <v>2000000</v>
      </c>
      <c r="J10" s="5">
        <v>7000</v>
      </c>
      <c r="P10" s="5" t="s">
        <v>26</v>
      </c>
      <c r="Q10" s="5">
        <v>2</v>
      </c>
      <c r="R10" s="5">
        <v>150000</v>
      </c>
    </row>
    <row r="11" spans="4:18" x14ac:dyDescent="0.3">
      <c r="D11" s="5" t="s">
        <v>30</v>
      </c>
      <c r="E11" s="5" t="s">
        <v>37</v>
      </c>
      <c r="F11" s="5" t="s">
        <v>39</v>
      </c>
      <c r="G11" s="5">
        <f t="shared" si="0"/>
        <v>10</v>
      </c>
      <c r="H11" s="5">
        <v>2000</v>
      </c>
      <c r="I11" s="5">
        <f t="shared" si="1"/>
        <v>100000</v>
      </c>
      <c r="J11" s="5">
        <v>20</v>
      </c>
      <c r="P11" s="5" t="s">
        <v>25</v>
      </c>
      <c r="Q11" s="5">
        <v>5</v>
      </c>
      <c r="R11" s="5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74FD-E1F5-4A4C-BCF6-EEF056F76F22}">
  <dimension ref="D6:J18"/>
  <sheetViews>
    <sheetView topLeftCell="B5" workbookViewId="0">
      <selection activeCell="D17" sqref="D17"/>
    </sheetView>
  </sheetViews>
  <sheetFormatPr defaultRowHeight="14.4" x14ac:dyDescent="0.3"/>
  <cols>
    <col min="4" max="4" width="13" customWidth="1"/>
    <col min="5" max="5" width="15.5546875" customWidth="1"/>
    <col min="6" max="6" width="13.6640625" customWidth="1"/>
    <col min="8" max="8" width="31.44140625" bestFit="1" customWidth="1"/>
  </cols>
  <sheetData>
    <row r="6" spans="4:10" x14ac:dyDescent="0.3">
      <c r="D6" s="7" t="s">
        <v>31</v>
      </c>
      <c r="E6" s="7" t="s">
        <v>32</v>
      </c>
      <c r="F6" s="7" t="s">
        <v>38</v>
      </c>
      <c r="G6" s="7" t="s">
        <v>41</v>
      </c>
      <c r="H6" s="7" t="s">
        <v>42</v>
      </c>
      <c r="I6" s="7" t="s">
        <v>43</v>
      </c>
      <c r="J6" s="7" t="s">
        <v>44</v>
      </c>
    </row>
    <row r="7" spans="4:10" x14ac:dyDescent="0.3">
      <c r="D7" s="8" t="s">
        <v>25</v>
      </c>
      <c r="E7" s="8" t="str">
        <f>HLOOKUP(E6,$D$16:$J$18,2,FALSE)</f>
        <v>automotive sq, near tp road , 400001</v>
      </c>
      <c r="F7" s="8" t="str">
        <f t="shared" ref="F7:J7" si="0">HLOOKUP(F6,$D$16:$J$18,2,FALSE)</f>
        <v>offline</v>
      </c>
      <c r="G7" s="8">
        <f t="shared" si="0"/>
        <v>5</v>
      </c>
      <c r="H7" s="8">
        <f t="shared" si="0"/>
        <v>5000</v>
      </c>
      <c r="I7" s="8">
        <f t="shared" si="0"/>
        <v>50000</v>
      </c>
      <c r="J7" s="8">
        <f t="shared" si="0"/>
        <v>700</v>
      </c>
    </row>
    <row r="8" spans="4:10" x14ac:dyDescent="0.3">
      <c r="D8" s="8" t="s">
        <v>26</v>
      </c>
      <c r="E8" s="8" t="s">
        <v>33</v>
      </c>
      <c r="F8" s="8" t="s">
        <v>39</v>
      </c>
      <c r="G8" s="8">
        <v>2</v>
      </c>
      <c r="H8" s="8">
        <v>1000</v>
      </c>
      <c r="I8" s="8">
        <v>150000</v>
      </c>
      <c r="J8" s="8">
        <v>100</v>
      </c>
    </row>
    <row r="9" spans="4:10" x14ac:dyDescent="0.3">
      <c r="D9" s="8" t="s">
        <v>27</v>
      </c>
      <c r="E9" s="8" t="s">
        <v>34</v>
      </c>
      <c r="F9" s="8" t="s">
        <v>39</v>
      </c>
      <c r="G9" s="8">
        <v>6</v>
      </c>
      <c r="H9" s="8">
        <v>7000</v>
      </c>
      <c r="I9" s="8">
        <v>100000</v>
      </c>
      <c r="J9" s="8">
        <v>1000</v>
      </c>
    </row>
    <row r="10" spans="4:10" x14ac:dyDescent="0.3">
      <c r="D10" s="8" t="s">
        <v>28</v>
      </c>
      <c r="E10" s="8" t="str">
        <f>HLOOKUP(E6,$D$16:$J$18,3,FALSE)</f>
        <v>nandanvan</v>
      </c>
      <c r="F10" s="8" t="str">
        <f t="shared" ref="F10:J10" si="1">HLOOKUP(F6,$D$16:$J$18,3,FALSE)</f>
        <v>online</v>
      </c>
      <c r="G10" s="8">
        <f t="shared" si="1"/>
        <v>1</v>
      </c>
      <c r="H10" s="8">
        <f t="shared" si="1"/>
        <v>15000</v>
      </c>
      <c r="I10" s="8">
        <f t="shared" si="1"/>
        <v>2000000</v>
      </c>
      <c r="J10" s="8">
        <f t="shared" si="1"/>
        <v>5000</v>
      </c>
    </row>
    <row r="11" spans="4:10" x14ac:dyDescent="0.3">
      <c r="D11" s="8" t="s">
        <v>29</v>
      </c>
      <c r="E11" s="8" t="s">
        <v>36</v>
      </c>
      <c r="F11" s="8" t="s">
        <v>40</v>
      </c>
      <c r="G11" s="8">
        <v>3</v>
      </c>
      <c r="H11" s="8">
        <v>12000</v>
      </c>
      <c r="I11" s="8">
        <v>2000000</v>
      </c>
      <c r="J11" s="8">
        <v>7000</v>
      </c>
    </row>
    <row r="12" spans="4:10" x14ac:dyDescent="0.3">
      <c r="D12" s="8" t="s">
        <v>30</v>
      </c>
      <c r="E12" s="8" t="s">
        <v>37</v>
      </c>
      <c r="F12" s="8" t="s">
        <v>39</v>
      </c>
      <c r="G12" s="8">
        <v>10</v>
      </c>
      <c r="H12" s="8">
        <v>2000</v>
      </c>
      <c r="I12" s="8">
        <v>100000</v>
      </c>
      <c r="J12" s="8">
        <v>20</v>
      </c>
    </row>
    <row r="16" spans="4:10" x14ac:dyDescent="0.3">
      <c r="D16" s="7" t="s">
        <v>31</v>
      </c>
      <c r="E16" s="7" t="s">
        <v>38</v>
      </c>
      <c r="F16" s="7" t="s">
        <v>44</v>
      </c>
      <c r="G16" s="7" t="s">
        <v>41</v>
      </c>
      <c r="H16" s="7" t="s">
        <v>32</v>
      </c>
      <c r="I16" s="7" t="s">
        <v>43</v>
      </c>
      <c r="J16" s="7" t="s">
        <v>42</v>
      </c>
    </row>
    <row r="17" spans="4:10" x14ac:dyDescent="0.3">
      <c r="D17" s="8" t="s">
        <v>25</v>
      </c>
      <c r="E17" s="8" t="s">
        <v>39</v>
      </c>
      <c r="F17" s="8">
        <v>700</v>
      </c>
      <c r="G17" s="8">
        <v>5</v>
      </c>
      <c r="H17" s="8" t="s">
        <v>45</v>
      </c>
      <c r="I17" s="8">
        <v>50000</v>
      </c>
      <c r="J17" s="8">
        <v>5000</v>
      </c>
    </row>
    <row r="18" spans="4:10" x14ac:dyDescent="0.3">
      <c r="D18" s="8" t="s">
        <v>28</v>
      </c>
      <c r="E18" s="8" t="s">
        <v>40</v>
      </c>
      <c r="F18" s="8">
        <v>5000</v>
      </c>
      <c r="G18" s="8">
        <v>1</v>
      </c>
      <c r="H18" s="8" t="s">
        <v>35</v>
      </c>
      <c r="I18" s="8">
        <v>2000000</v>
      </c>
      <c r="J18" s="8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68F6-68DC-4782-B697-481032ED6758}">
  <dimension ref="A1:R123"/>
  <sheetViews>
    <sheetView tabSelected="1" topLeftCell="A107" zoomScale="102" workbookViewId="0">
      <selection activeCell="N67" sqref="N67"/>
    </sheetView>
  </sheetViews>
  <sheetFormatPr defaultRowHeight="14.4" x14ac:dyDescent="0.3"/>
  <cols>
    <col min="2" max="2" width="9.77734375" bestFit="1" customWidth="1"/>
    <col min="3" max="3" width="11.5546875" customWidth="1"/>
    <col min="4" max="4" width="13.6640625" customWidth="1"/>
    <col min="5" max="5" width="12.88671875" bestFit="1" customWidth="1"/>
    <col min="6" max="6" width="12.33203125" bestFit="1" customWidth="1"/>
    <col min="7" max="7" width="10.21875" bestFit="1" customWidth="1"/>
    <col min="8" max="8" width="10.77734375" bestFit="1" customWidth="1"/>
    <col min="9" max="9" width="9.5546875" bestFit="1" customWidth="1"/>
    <col min="11" max="11" width="12.6640625" bestFit="1" customWidth="1"/>
    <col min="12" max="12" width="26.33203125" customWidth="1"/>
    <col min="13" max="13" width="10.88671875" bestFit="1" customWidth="1"/>
    <col min="14" max="14" width="12.33203125" bestFit="1" customWidth="1"/>
  </cols>
  <sheetData>
    <row r="1" spans="1:16" ht="23.4" x14ac:dyDescent="0.45">
      <c r="I1" s="11" t="s">
        <v>46</v>
      </c>
      <c r="J1" s="11"/>
      <c r="K1" s="11"/>
      <c r="L1" s="11"/>
      <c r="M1" s="10"/>
      <c r="N1" s="10"/>
      <c r="O1" s="10"/>
      <c r="P1" s="10"/>
    </row>
    <row r="2" spans="1:16" ht="23.4" x14ac:dyDescent="0.45">
      <c r="K2" s="20" t="s">
        <v>64</v>
      </c>
    </row>
    <row r="4" spans="1:16" ht="15.6" x14ac:dyDescent="0.3">
      <c r="A4" s="15" t="s">
        <v>47</v>
      </c>
      <c r="C4" s="14" t="s">
        <v>48</v>
      </c>
      <c r="D4" s="14" t="s">
        <v>56</v>
      </c>
      <c r="E4" s="14" t="s">
        <v>57</v>
      </c>
      <c r="F4" s="14" t="s">
        <v>58</v>
      </c>
      <c r="G4" s="14" t="s">
        <v>59</v>
      </c>
      <c r="H4" s="14" t="s">
        <v>60</v>
      </c>
      <c r="I4" s="14" t="s">
        <v>61</v>
      </c>
      <c r="M4" s="14" t="s">
        <v>48</v>
      </c>
      <c r="N4" s="14" t="s">
        <v>65</v>
      </c>
    </row>
    <row r="5" spans="1:16" x14ac:dyDescent="0.3">
      <c r="C5" s="13" t="s">
        <v>49</v>
      </c>
      <c r="D5" s="13" t="s">
        <v>62</v>
      </c>
      <c r="E5" s="13">
        <v>16</v>
      </c>
      <c r="F5" s="13">
        <v>10</v>
      </c>
      <c r="G5" s="13">
        <v>84</v>
      </c>
      <c r="H5" s="13">
        <v>87</v>
      </c>
      <c r="I5" s="13">
        <v>89</v>
      </c>
      <c r="M5" s="17" t="s">
        <v>53</v>
      </c>
      <c r="N5" s="17">
        <f>VLOOKUP(M5,$C$4:$I$11,7,FALSE)</f>
        <v>80</v>
      </c>
    </row>
    <row r="6" spans="1:16" x14ac:dyDescent="0.3">
      <c r="C6" s="13" t="s">
        <v>51</v>
      </c>
      <c r="D6" s="13" t="s">
        <v>62</v>
      </c>
      <c r="E6" s="13">
        <v>17</v>
      </c>
      <c r="F6" s="13">
        <v>9</v>
      </c>
      <c r="G6" s="13">
        <v>95</v>
      </c>
      <c r="H6" s="13">
        <v>93</v>
      </c>
      <c r="I6" s="13">
        <v>79</v>
      </c>
      <c r="M6" s="17" t="s">
        <v>55</v>
      </c>
      <c r="N6" s="17">
        <f t="shared" ref="N6:N9" si="0">VLOOKUP(M6,$C$4:$I$11,7,FALSE)</f>
        <v>57</v>
      </c>
    </row>
    <row r="7" spans="1:16" x14ac:dyDescent="0.3">
      <c r="C7" s="13" t="s">
        <v>50</v>
      </c>
      <c r="D7" s="13" t="s">
        <v>63</v>
      </c>
      <c r="E7" s="13">
        <v>15</v>
      </c>
      <c r="F7" s="13">
        <v>20</v>
      </c>
      <c r="G7" s="13">
        <v>85</v>
      </c>
      <c r="H7" s="13">
        <v>78</v>
      </c>
      <c r="I7" s="13">
        <v>85</v>
      </c>
      <c r="M7" s="17" t="s">
        <v>49</v>
      </c>
      <c r="N7" s="17">
        <f t="shared" si="0"/>
        <v>89</v>
      </c>
    </row>
    <row r="8" spans="1:16" x14ac:dyDescent="0.3">
      <c r="C8" s="13" t="s">
        <v>52</v>
      </c>
      <c r="D8" s="13" t="s">
        <v>62</v>
      </c>
      <c r="E8" s="13">
        <v>14</v>
      </c>
      <c r="F8" s="13">
        <v>8</v>
      </c>
      <c r="G8" s="13">
        <v>92</v>
      </c>
      <c r="H8" s="13">
        <v>80</v>
      </c>
      <c r="I8" s="13">
        <v>79</v>
      </c>
      <c r="M8" s="17" t="s">
        <v>52</v>
      </c>
      <c r="N8" s="17">
        <f t="shared" si="0"/>
        <v>79</v>
      </c>
    </row>
    <row r="9" spans="1:16" x14ac:dyDescent="0.3">
      <c r="C9" s="13" t="s">
        <v>53</v>
      </c>
      <c r="D9" s="13" t="s">
        <v>63</v>
      </c>
      <c r="E9" s="13">
        <v>15</v>
      </c>
      <c r="F9" s="13">
        <v>10</v>
      </c>
      <c r="G9" s="13">
        <v>88</v>
      </c>
      <c r="H9" s="13">
        <v>65</v>
      </c>
      <c r="I9" s="13">
        <v>80</v>
      </c>
      <c r="M9" s="17" t="s">
        <v>50</v>
      </c>
      <c r="N9" s="17">
        <f t="shared" si="0"/>
        <v>85</v>
      </c>
    </row>
    <row r="10" spans="1:16" x14ac:dyDescent="0.3">
      <c r="C10" s="13" t="s">
        <v>54</v>
      </c>
      <c r="D10" s="13" t="s">
        <v>63</v>
      </c>
      <c r="E10" s="13">
        <v>16</v>
      </c>
      <c r="F10" s="13">
        <v>9</v>
      </c>
      <c r="G10" s="13">
        <v>90</v>
      </c>
      <c r="H10" s="13">
        <v>89</v>
      </c>
      <c r="I10" s="13">
        <v>66</v>
      </c>
    </row>
    <row r="11" spans="1:16" x14ac:dyDescent="0.3">
      <c r="C11" s="13" t="s">
        <v>55</v>
      </c>
      <c r="D11" s="13" t="s">
        <v>63</v>
      </c>
      <c r="E11" s="13">
        <v>15</v>
      </c>
      <c r="F11" s="13">
        <v>9</v>
      </c>
      <c r="G11" s="13">
        <v>63</v>
      </c>
      <c r="H11" s="13">
        <v>78</v>
      </c>
      <c r="I11" s="13">
        <v>57</v>
      </c>
    </row>
    <row r="12" spans="1:16" x14ac:dyDescent="0.3">
      <c r="C12" s="12"/>
      <c r="D12" s="12"/>
      <c r="E12" s="12"/>
      <c r="F12" s="12"/>
      <c r="G12" s="12"/>
      <c r="H12" s="12"/>
      <c r="I12" s="12"/>
    </row>
    <row r="15" spans="1:16" ht="15.6" x14ac:dyDescent="0.3">
      <c r="M15" s="14" t="s">
        <v>79</v>
      </c>
      <c r="N15" s="14" t="s">
        <v>78</v>
      </c>
    </row>
    <row r="16" spans="1:16" ht="15.6" x14ac:dyDescent="0.3">
      <c r="A16" s="15" t="s">
        <v>66</v>
      </c>
      <c r="C16" s="14" t="s">
        <v>67</v>
      </c>
      <c r="D16" s="14" t="s">
        <v>48</v>
      </c>
      <c r="E16" s="14" t="s">
        <v>68</v>
      </c>
      <c r="M16" s="18">
        <v>104</v>
      </c>
      <c r="N16" s="18" t="str">
        <f>VLOOKUP(M16,$C$16:$E$21,3,FALSE)</f>
        <v>HR</v>
      </c>
    </row>
    <row r="17" spans="1:14" x14ac:dyDescent="0.3">
      <c r="C17" s="13">
        <v>101</v>
      </c>
      <c r="D17" s="13" t="s">
        <v>69</v>
      </c>
      <c r="E17" s="13" t="s">
        <v>74</v>
      </c>
      <c r="M17" s="18">
        <v>102</v>
      </c>
      <c r="N17" s="18" t="str">
        <f t="shared" ref="N17:N19" si="1">VLOOKUP(M17,$C$16:$E$21,3,FALSE)</f>
        <v>Finance</v>
      </c>
    </row>
    <row r="18" spans="1:14" x14ac:dyDescent="0.3">
      <c r="C18" s="13">
        <v>102</v>
      </c>
      <c r="D18" s="13" t="s">
        <v>70</v>
      </c>
      <c r="E18" s="13" t="s">
        <v>75</v>
      </c>
      <c r="M18" s="18">
        <v>101</v>
      </c>
      <c r="N18" s="18" t="str">
        <f t="shared" si="1"/>
        <v>HR</v>
      </c>
    </row>
    <row r="19" spans="1:14" x14ac:dyDescent="0.3">
      <c r="C19" s="13">
        <v>103</v>
      </c>
      <c r="D19" s="13" t="s">
        <v>71</v>
      </c>
      <c r="E19" s="13" t="s">
        <v>76</v>
      </c>
      <c r="M19" s="18">
        <v>103</v>
      </c>
      <c r="N19" s="18" t="str">
        <f t="shared" si="1"/>
        <v>Sales</v>
      </c>
    </row>
    <row r="20" spans="1:14" x14ac:dyDescent="0.3">
      <c r="C20" s="13">
        <v>104</v>
      </c>
      <c r="D20" s="13" t="s">
        <v>72</v>
      </c>
      <c r="E20" s="13" t="s">
        <v>74</v>
      </c>
    </row>
    <row r="21" spans="1:14" x14ac:dyDescent="0.3">
      <c r="C21" s="13">
        <v>105</v>
      </c>
      <c r="D21" s="13" t="s">
        <v>73</v>
      </c>
      <c r="E21" s="13" t="s">
        <v>77</v>
      </c>
    </row>
    <row r="26" spans="1:14" ht="15.6" x14ac:dyDescent="0.3">
      <c r="A26" s="15" t="s">
        <v>80</v>
      </c>
      <c r="C26" s="19" t="s">
        <v>81</v>
      </c>
      <c r="D26" s="19" t="s">
        <v>82</v>
      </c>
      <c r="E26" s="19" t="s">
        <v>83</v>
      </c>
      <c r="M26" s="14" t="s">
        <v>101</v>
      </c>
      <c r="N26" s="14" t="s">
        <v>83</v>
      </c>
    </row>
    <row r="27" spans="1:14" x14ac:dyDescent="0.3">
      <c r="C27" s="17" t="s">
        <v>92</v>
      </c>
      <c r="D27" s="17" t="s">
        <v>84</v>
      </c>
      <c r="E27" s="17">
        <v>230</v>
      </c>
      <c r="M27" s="13" t="s">
        <v>94</v>
      </c>
      <c r="N27" s="13">
        <f>VLOOKUP(M27,$C$26:$E$35,3,FALSE)</f>
        <v>153</v>
      </c>
    </row>
    <row r="28" spans="1:14" x14ac:dyDescent="0.3">
      <c r="C28" s="17" t="s">
        <v>93</v>
      </c>
      <c r="D28" s="17" t="s">
        <v>85</v>
      </c>
      <c r="E28" s="17">
        <v>300</v>
      </c>
      <c r="M28" s="13" t="s">
        <v>99</v>
      </c>
      <c r="N28" s="13">
        <f t="shared" ref="N28:N31" si="2">VLOOKUP(M28,$C$26:$E$35,3,FALSE)</f>
        <v>300</v>
      </c>
    </row>
    <row r="29" spans="1:14" x14ac:dyDescent="0.3">
      <c r="C29" s="17" t="s">
        <v>94</v>
      </c>
      <c r="D29" s="17" t="s">
        <v>86</v>
      </c>
      <c r="E29" s="17">
        <v>153</v>
      </c>
      <c r="M29" s="13" t="s">
        <v>95</v>
      </c>
      <c r="N29" s="13">
        <f t="shared" si="2"/>
        <v>250</v>
      </c>
    </row>
    <row r="30" spans="1:14" x14ac:dyDescent="0.3">
      <c r="C30" s="17" t="s">
        <v>95</v>
      </c>
      <c r="D30" s="17" t="s">
        <v>87</v>
      </c>
      <c r="E30" s="17">
        <v>250</v>
      </c>
      <c r="M30" s="13" t="s">
        <v>92</v>
      </c>
      <c r="N30" s="13">
        <f t="shared" si="2"/>
        <v>230</v>
      </c>
    </row>
    <row r="31" spans="1:14" x14ac:dyDescent="0.3">
      <c r="C31" s="17" t="s">
        <v>96</v>
      </c>
      <c r="D31" s="17" t="s">
        <v>88</v>
      </c>
      <c r="E31" s="17">
        <v>380</v>
      </c>
      <c r="M31" s="13" t="s">
        <v>100</v>
      </c>
      <c r="N31" s="13">
        <f t="shared" si="2"/>
        <v>234</v>
      </c>
    </row>
    <row r="32" spans="1:14" x14ac:dyDescent="0.3">
      <c r="C32" s="17" t="s">
        <v>97</v>
      </c>
      <c r="D32" s="17" t="s">
        <v>89</v>
      </c>
      <c r="E32" s="17">
        <v>254</v>
      </c>
    </row>
    <row r="33" spans="1:14" x14ac:dyDescent="0.3">
      <c r="C33" s="17" t="s">
        <v>98</v>
      </c>
      <c r="D33" s="17" t="s">
        <v>90</v>
      </c>
      <c r="E33" s="17">
        <v>277</v>
      </c>
    </row>
    <row r="34" spans="1:14" x14ac:dyDescent="0.3">
      <c r="C34" s="17" t="s">
        <v>99</v>
      </c>
      <c r="D34" s="17" t="s">
        <v>85</v>
      </c>
      <c r="E34" s="17">
        <v>300</v>
      </c>
    </row>
    <row r="35" spans="1:14" x14ac:dyDescent="0.3">
      <c r="C35" s="17" t="s">
        <v>100</v>
      </c>
      <c r="D35" s="17" t="s">
        <v>91</v>
      </c>
      <c r="E35" s="17">
        <v>234</v>
      </c>
    </row>
    <row r="41" spans="1:14" ht="15.6" x14ac:dyDescent="0.3">
      <c r="A41" s="15" t="s">
        <v>102</v>
      </c>
      <c r="C41" s="19" t="s">
        <v>79</v>
      </c>
      <c r="D41" s="19" t="s">
        <v>103</v>
      </c>
      <c r="E41" s="19" t="s">
        <v>104</v>
      </c>
      <c r="F41" s="19" t="s">
        <v>78</v>
      </c>
      <c r="G41" s="19" t="s">
        <v>105</v>
      </c>
      <c r="M41" s="19" t="s">
        <v>103</v>
      </c>
      <c r="N41" s="19" t="s">
        <v>105</v>
      </c>
    </row>
    <row r="42" spans="1:14" x14ac:dyDescent="0.3">
      <c r="C42" s="17" t="s">
        <v>106</v>
      </c>
      <c r="D42" s="17" t="s">
        <v>113</v>
      </c>
      <c r="E42" s="17" t="s">
        <v>121</v>
      </c>
      <c r="F42" s="17" t="s">
        <v>120</v>
      </c>
      <c r="G42" s="17">
        <v>40000</v>
      </c>
      <c r="M42" s="17" t="s">
        <v>118</v>
      </c>
      <c r="N42" s="17">
        <f>VLOOKUP(M42,$D$41:$G$48,4,FALSE)</f>
        <v>30000</v>
      </c>
    </row>
    <row r="43" spans="1:14" x14ac:dyDescent="0.3">
      <c r="C43" s="17" t="s">
        <v>107</v>
      </c>
      <c r="D43" s="17" t="s">
        <v>114</v>
      </c>
      <c r="E43" s="17" t="s">
        <v>122</v>
      </c>
      <c r="F43" s="17" t="s">
        <v>75</v>
      </c>
      <c r="G43" s="17">
        <v>50000</v>
      </c>
      <c r="M43" s="17" t="s">
        <v>117</v>
      </c>
      <c r="N43" s="17">
        <f t="shared" ref="N43:N46" si="3">VLOOKUP(M43,$D$41:$G$48,4,FALSE)</f>
        <v>60000</v>
      </c>
    </row>
    <row r="44" spans="1:14" x14ac:dyDescent="0.3">
      <c r="C44" s="17" t="s">
        <v>108</v>
      </c>
      <c r="D44" s="17" t="s">
        <v>115</v>
      </c>
      <c r="E44" s="17" t="s">
        <v>123</v>
      </c>
      <c r="F44" s="17" t="s">
        <v>74</v>
      </c>
      <c r="G44" s="17">
        <v>20000</v>
      </c>
      <c r="M44" s="17" t="s">
        <v>113</v>
      </c>
      <c r="N44" s="17">
        <f t="shared" si="3"/>
        <v>40000</v>
      </c>
    </row>
    <row r="45" spans="1:14" x14ac:dyDescent="0.3">
      <c r="C45" s="17" t="s">
        <v>109</v>
      </c>
      <c r="D45" s="17" t="s">
        <v>116</v>
      </c>
      <c r="E45" s="17" t="s">
        <v>124</v>
      </c>
      <c r="F45" s="17" t="s">
        <v>120</v>
      </c>
      <c r="G45" s="17">
        <v>10000</v>
      </c>
      <c r="M45" s="17" t="s">
        <v>115</v>
      </c>
      <c r="N45" s="17">
        <f t="shared" si="3"/>
        <v>20000</v>
      </c>
    </row>
    <row r="46" spans="1:14" x14ac:dyDescent="0.3">
      <c r="C46" s="17" t="s">
        <v>110</v>
      </c>
      <c r="D46" s="17" t="s">
        <v>117</v>
      </c>
      <c r="E46" s="17" t="s">
        <v>125</v>
      </c>
      <c r="F46" s="17" t="s">
        <v>74</v>
      </c>
      <c r="G46" s="17">
        <v>60000</v>
      </c>
      <c r="M46" s="17" t="s">
        <v>116</v>
      </c>
      <c r="N46" s="17">
        <f t="shared" si="3"/>
        <v>10000</v>
      </c>
    </row>
    <row r="47" spans="1:14" x14ac:dyDescent="0.3">
      <c r="C47" s="17" t="s">
        <v>111</v>
      </c>
      <c r="D47" s="17" t="s">
        <v>118</v>
      </c>
      <c r="E47" s="17" t="s">
        <v>126</v>
      </c>
      <c r="F47" s="17" t="s">
        <v>75</v>
      </c>
      <c r="G47" s="17">
        <v>30000</v>
      </c>
    </row>
    <row r="48" spans="1:14" x14ac:dyDescent="0.3">
      <c r="C48" s="17" t="s">
        <v>112</v>
      </c>
      <c r="D48" s="17" t="s">
        <v>119</v>
      </c>
      <c r="E48" s="17" t="s">
        <v>121</v>
      </c>
      <c r="F48" s="17" t="s">
        <v>120</v>
      </c>
      <c r="G48" s="17">
        <v>80000</v>
      </c>
    </row>
    <row r="55" spans="1:14" ht="15.6" x14ac:dyDescent="0.3">
      <c r="A55" s="15" t="s">
        <v>127</v>
      </c>
      <c r="C55" s="19" t="s">
        <v>48</v>
      </c>
      <c r="D55" s="19" t="s">
        <v>128</v>
      </c>
      <c r="E55" s="19" t="s">
        <v>129</v>
      </c>
      <c r="M55" s="19" t="s">
        <v>103</v>
      </c>
      <c r="N55" s="19" t="s">
        <v>129</v>
      </c>
    </row>
    <row r="56" spans="1:14" x14ac:dyDescent="0.3">
      <c r="C56" s="17" t="s">
        <v>130</v>
      </c>
      <c r="D56" s="17" t="s">
        <v>134</v>
      </c>
      <c r="E56" s="17">
        <v>60</v>
      </c>
      <c r="M56" s="17" t="s">
        <v>133</v>
      </c>
      <c r="N56" s="17">
        <f>VLOOKUP(M56,$C$55:$E$60,3,FALSE)</f>
        <v>60</v>
      </c>
    </row>
    <row r="57" spans="1:14" x14ac:dyDescent="0.3">
      <c r="C57" s="17" t="s">
        <v>131</v>
      </c>
      <c r="D57" s="17" t="s">
        <v>135</v>
      </c>
      <c r="E57" s="17">
        <v>70</v>
      </c>
      <c r="M57" s="17" t="s">
        <v>117</v>
      </c>
      <c r="N57" s="17">
        <f t="shared" ref="N57:N58" si="4">VLOOKUP(M57,$C$55:$E$60,3,FALSE)</f>
        <v>29</v>
      </c>
    </row>
    <row r="58" spans="1:14" x14ac:dyDescent="0.3">
      <c r="C58" s="17" t="s">
        <v>133</v>
      </c>
      <c r="D58" s="17" t="s">
        <v>134</v>
      </c>
      <c r="E58" s="17">
        <v>60</v>
      </c>
      <c r="M58" s="17" t="s">
        <v>130</v>
      </c>
      <c r="N58" s="17">
        <f t="shared" si="4"/>
        <v>60</v>
      </c>
    </row>
    <row r="59" spans="1:14" x14ac:dyDescent="0.3">
      <c r="C59" s="17" t="s">
        <v>132</v>
      </c>
      <c r="D59" s="17" t="s">
        <v>134</v>
      </c>
      <c r="E59" s="17">
        <v>45</v>
      </c>
    </row>
    <row r="60" spans="1:14" x14ac:dyDescent="0.3">
      <c r="C60" s="17" t="s">
        <v>117</v>
      </c>
      <c r="D60" s="17" t="s">
        <v>136</v>
      </c>
      <c r="E60" s="17">
        <v>29</v>
      </c>
    </row>
    <row r="64" spans="1:14" ht="23.4" x14ac:dyDescent="0.45">
      <c r="K64" s="20" t="s">
        <v>137</v>
      </c>
    </row>
    <row r="67" spans="1:17" ht="15.6" x14ac:dyDescent="0.3">
      <c r="A67" s="15" t="s">
        <v>138</v>
      </c>
      <c r="C67" s="19" t="s">
        <v>171</v>
      </c>
      <c r="D67" s="19" t="s">
        <v>139</v>
      </c>
      <c r="E67" s="26"/>
      <c r="F67" s="26"/>
      <c r="G67" s="26"/>
      <c r="M67" s="19" t="s">
        <v>181</v>
      </c>
      <c r="N67" s="19" t="s">
        <v>141</v>
      </c>
    </row>
    <row r="68" spans="1:17" ht="15.6" x14ac:dyDescent="0.3">
      <c r="C68" s="28" t="s">
        <v>140</v>
      </c>
      <c r="D68" s="17">
        <v>34</v>
      </c>
      <c r="E68" s="26"/>
      <c r="F68" s="26"/>
      <c r="G68" s="26"/>
      <c r="M68" s="16" t="s">
        <v>185</v>
      </c>
      <c r="N68" s="16">
        <f>HLOOKUP(M68,C67:D71,4,FALSE)</f>
        <v>45</v>
      </c>
    </row>
    <row r="69" spans="1:17" ht="15.6" x14ac:dyDescent="0.3">
      <c r="C69" s="28" t="s">
        <v>183</v>
      </c>
      <c r="D69" s="17">
        <v>234</v>
      </c>
      <c r="E69" s="26"/>
      <c r="F69" s="26"/>
      <c r="G69" s="26"/>
    </row>
    <row r="70" spans="1:17" ht="15.6" x14ac:dyDescent="0.3">
      <c r="C70" s="28" t="s">
        <v>141</v>
      </c>
      <c r="D70" s="17">
        <v>45</v>
      </c>
      <c r="E70" s="26"/>
      <c r="F70" s="26"/>
      <c r="G70" s="26"/>
    </row>
    <row r="71" spans="1:17" ht="15.6" x14ac:dyDescent="0.3">
      <c r="C71" s="28" t="s">
        <v>184</v>
      </c>
      <c r="D71" s="29">
        <v>343</v>
      </c>
      <c r="E71" s="27"/>
      <c r="F71" s="27"/>
      <c r="G71" s="27"/>
    </row>
    <row r="76" spans="1:17" ht="15.6" x14ac:dyDescent="0.3">
      <c r="A76" s="15" t="s">
        <v>142</v>
      </c>
      <c r="C76" s="19" t="s">
        <v>103</v>
      </c>
      <c r="D76" s="19" t="s">
        <v>143</v>
      </c>
      <c r="E76" s="19" t="s">
        <v>144</v>
      </c>
      <c r="F76" s="19" t="s">
        <v>145</v>
      </c>
      <c r="G76" s="19" t="s">
        <v>146</v>
      </c>
      <c r="M76" s="19" t="s">
        <v>103</v>
      </c>
      <c r="N76" s="19" t="s">
        <v>143</v>
      </c>
      <c r="O76" s="19" t="s">
        <v>144</v>
      </c>
      <c r="P76" s="19" t="s">
        <v>145</v>
      </c>
      <c r="Q76" s="19" t="s">
        <v>146</v>
      </c>
    </row>
    <row r="77" spans="1:17" x14ac:dyDescent="0.3">
      <c r="C77" s="24" t="s">
        <v>147</v>
      </c>
      <c r="D77" s="17">
        <v>45</v>
      </c>
      <c r="E77" s="17">
        <v>98</v>
      </c>
      <c r="F77" s="17">
        <v>57</v>
      </c>
      <c r="G77" s="17">
        <f>SUM(D77,E77,F77)</f>
        <v>200</v>
      </c>
      <c r="M77" s="16" t="str">
        <f>HLOOKUP(M76,C76:G81,3,FALSE)</f>
        <v>Tina</v>
      </c>
      <c r="N77" s="16">
        <f t="shared" ref="N77:Q77" si="5">HLOOKUP(N76,D76:H81,3,FALSE)</f>
        <v>76</v>
      </c>
      <c r="O77" s="16">
        <f t="shared" si="5"/>
        <v>67</v>
      </c>
      <c r="P77" s="16">
        <f t="shared" si="5"/>
        <v>68</v>
      </c>
      <c r="Q77" s="16">
        <f t="shared" si="5"/>
        <v>211</v>
      </c>
    </row>
    <row r="78" spans="1:17" x14ac:dyDescent="0.3">
      <c r="C78" s="24" t="s">
        <v>148</v>
      </c>
      <c r="D78" s="17">
        <v>76</v>
      </c>
      <c r="E78" s="17">
        <v>67</v>
      </c>
      <c r="F78" s="17">
        <v>68</v>
      </c>
      <c r="G78" s="17">
        <f t="shared" ref="G78:G81" si="6">SUM(D78,E78,F78)</f>
        <v>211</v>
      </c>
    </row>
    <row r="79" spans="1:17" x14ac:dyDescent="0.3">
      <c r="C79" s="24" t="s">
        <v>149</v>
      </c>
      <c r="D79" s="17">
        <v>56</v>
      </c>
      <c r="E79" s="17">
        <v>87</v>
      </c>
      <c r="F79" s="17">
        <v>78</v>
      </c>
      <c r="G79" s="17">
        <f t="shared" si="6"/>
        <v>221</v>
      </c>
    </row>
    <row r="80" spans="1:17" x14ac:dyDescent="0.3">
      <c r="C80" s="24" t="s">
        <v>150</v>
      </c>
      <c r="D80" s="17">
        <v>67</v>
      </c>
      <c r="E80" s="17">
        <v>87</v>
      </c>
      <c r="F80" s="17">
        <v>89</v>
      </c>
      <c r="G80" s="17">
        <f t="shared" si="6"/>
        <v>243</v>
      </c>
    </row>
    <row r="81" spans="1:18" x14ac:dyDescent="0.3">
      <c r="C81" s="24" t="s">
        <v>151</v>
      </c>
      <c r="D81" s="17">
        <v>56</v>
      </c>
      <c r="E81" s="17">
        <v>67</v>
      </c>
      <c r="F81" s="17">
        <v>37</v>
      </c>
      <c r="G81" s="17">
        <f t="shared" si="6"/>
        <v>160</v>
      </c>
    </row>
    <row r="87" spans="1:18" ht="15.6" x14ac:dyDescent="0.3">
      <c r="A87" s="15" t="s">
        <v>80</v>
      </c>
      <c r="C87" s="19" t="s">
        <v>152</v>
      </c>
      <c r="D87" s="19" t="s">
        <v>153</v>
      </c>
      <c r="E87" s="19" t="s">
        <v>154</v>
      </c>
      <c r="F87" s="19" t="s">
        <v>155</v>
      </c>
      <c r="G87" s="19" t="s">
        <v>157</v>
      </c>
      <c r="H87" s="19" t="s">
        <v>156</v>
      </c>
      <c r="M87" s="19" t="s">
        <v>152</v>
      </c>
      <c r="N87" s="19" t="s">
        <v>153</v>
      </c>
      <c r="O87" s="19" t="s">
        <v>154</v>
      </c>
      <c r="P87" s="19" t="s">
        <v>155</v>
      </c>
      <c r="Q87" s="19" t="s">
        <v>157</v>
      </c>
      <c r="R87" s="19" t="s">
        <v>156</v>
      </c>
    </row>
    <row r="88" spans="1:18" x14ac:dyDescent="0.3">
      <c r="C88" s="23">
        <v>45658</v>
      </c>
      <c r="D88" s="17">
        <v>45</v>
      </c>
      <c r="E88" s="17">
        <v>56</v>
      </c>
      <c r="F88" s="17">
        <v>56</v>
      </c>
      <c r="G88" s="17">
        <v>8</v>
      </c>
      <c r="H88" s="17">
        <v>45</v>
      </c>
      <c r="M88" s="21">
        <v>45664</v>
      </c>
      <c r="N88" s="16">
        <f t="shared" ref="N88:R88" si="7">HLOOKUP(N87,D87:I96,8,FALSE)</f>
        <v>56</v>
      </c>
      <c r="O88" s="16">
        <f t="shared" si="7"/>
        <v>6</v>
      </c>
      <c r="P88" s="16">
        <f t="shared" si="7"/>
        <v>43</v>
      </c>
      <c r="Q88" s="16">
        <f t="shared" si="7"/>
        <v>45</v>
      </c>
      <c r="R88" s="16">
        <f t="shared" si="7"/>
        <v>37</v>
      </c>
    </row>
    <row r="89" spans="1:18" x14ac:dyDescent="0.3">
      <c r="C89" s="23">
        <v>45659</v>
      </c>
      <c r="D89" s="17">
        <v>67</v>
      </c>
      <c r="E89" s="17">
        <v>87</v>
      </c>
      <c r="F89" s="17">
        <v>56</v>
      </c>
      <c r="G89" s="17">
        <v>67</v>
      </c>
      <c r="H89" s="17">
        <v>65</v>
      </c>
    </row>
    <row r="90" spans="1:18" x14ac:dyDescent="0.3">
      <c r="C90" s="23">
        <v>45660</v>
      </c>
      <c r="D90" s="17">
        <v>45</v>
      </c>
      <c r="E90" s="17">
        <v>75</v>
      </c>
      <c r="F90" s="17">
        <v>45</v>
      </c>
      <c r="G90" s="17">
        <v>4</v>
      </c>
      <c r="H90" s="17">
        <v>98</v>
      </c>
    </row>
    <row r="91" spans="1:18" x14ac:dyDescent="0.3">
      <c r="C91" s="23">
        <v>45661</v>
      </c>
      <c r="D91" s="17">
        <v>68</v>
      </c>
      <c r="E91" s="17">
        <v>6</v>
      </c>
      <c r="F91" s="17">
        <v>67</v>
      </c>
      <c r="G91" s="17">
        <v>65</v>
      </c>
      <c r="H91" s="17">
        <v>73</v>
      </c>
    </row>
    <row r="92" spans="1:18" x14ac:dyDescent="0.3">
      <c r="C92" s="23">
        <v>45662</v>
      </c>
      <c r="D92" s="17">
        <v>78</v>
      </c>
      <c r="E92" s="17">
        <v>34</v>
      </c>
      <c r="F92" s="17">
        <v>67</v>
      </c>
      <c r="G92" s="17">
        <v>5</v>
      </c>
      <c r="H92" s="17">
        <v>83</v>
      </c>
    </row>
    <row r="93" spans="1:18" x14ac:dyDescent="0.3">
      <c r="C93" s="23">
        <v>45663</v>
      </c>
      <c r="D93" s="17">
        <v>67</v>
      </c>
      <c r="E93" s="17">
        <v>45</v>
      </c>
      <c r="F93" s="17">
        <v>45</v>
      </c>
      <c r="G93" s="17">
        <v>56</v>
      </c>
      <c r="H93" s="17">
        <v>26</v>
      </c>
    </row>
    <row r="94" spans="1:18" x14ac:dyDescent="0.3">
      <c r="C94" s="23">
        <v>45664</v>
      </c>
      <c r="D94" s="17">
        <v>56</v>
      </c>
      <c r="E94" s="17">
        <v>6</v>
      </c>
      <c r="F94" s="17">
        <v>43</v>
      </c>
      <c r="G94" s="17">
        <v>45</v>
      </c>
      <c r="H94" s="17">
        <v>37</v>
      </c>
    </row>
    <row r="95" spans="1:18" x14ac:dyDescent="0.3">
      <c r="C95" s="23">
        <v>45665</v>
      </c>
      <c r="D95" s="17">
        <v>79</v>
      </c>
      <c r="E95" s="17">
        <v>45</v>
      </c>
      <c r="F95" s="17">
        <v>8</v>
      </c>
      <c r="G95" s="17">
        <v>67</v>
      </c>
      <c r="H95" s="17">
        <v>58</v>
      </c>
    </row>
    <row r="96" spans="1:18" x14ac:dyDescent="0.3">
      <c r="C96" s="23">
        <v>45666</v>
      </c>
      <c r="D96" s="17">
        <v>80</v>
      </c>
      <c r="E96" s="17">
        <v>87</v>
      </c>
      <c r="F96" s="17">
        <v>78</v>
      </c>
      <c r="G96" s="17">
        <v>98</v>
      </c>
      <c r="H96" s="17">
        <v>79</v>
      </c>
    </row>
    <row r="103" spans="1:14" x14ac:dyDescent="0.3">
      <c r="A103" s="15" t="s">
        <v>102</v>
      </c>
      <c r="C103" s="22" t="s">
        <v>48</v>
      </c>
      <c r="D103" s="16" t="s">
        <v>158</v>
      </c>
      <c r="E103" s="16" t="s">
        <v>159</v>
      </c>
      <c r="F103" s="16" t="s">
        <v>160</v>
      </c>
      <c r="G103" s="16" t="s">
        <v>161</v>
      </c>
      <c r="M103" s="17" t="s">
        <v>48</v>
      </c>
      <c r="N103" s="17" t="s">
        <v>169</v>
      </c>
    </row>
    <row r="104" spans="1:14" x14ac:dyDescent="0.3">
      <c r="C104" s="22" t="s">
        <v>162</v>
      </c>
      <c r="D104" s="16">
        <v>14983</v>
      </c>
      <c r="E104" s="16">
        <v>14975</v>
      </c>
      <c r="F104" s="16">
        <v>44663</v>
      </c>
      <c r="G104" s="16">
        <v>23445</v>
      </c>
      <c r="M104" s="17" t="s">
        <v>159</v>
      </c>
      <c r="N104" s="17">
        <f>HLOOKUP(M104,C103:G110,5,FALSE)</f>
        <v>13455</v>
      </c>
    </row>
    <row r="105" spans="1:14" x14ac:dyDescent="0.3">
      <c r="C105" s="22" t="s">
        <v>163</v>
      </c>
      <c r="D105" s="16">
        <v>14093</v>
      </c>
      <c r="E105" s="16">
        <v>13453</v>
      </c>
      <c r="F105" s="16">
        <v>24566</v>
      </c>
      <c r="G105" s="16">
        <v>23454</v>
      </c>
    </row>
    <row r="106" spans="1:14" x14ac:dyDescent="0.3">
      <c r="C106" s="22" t="s">
        <v>164</v>
      </c>
      <c r="D106" s="16">
        <v>13094</v>
      </c>
      <c r="E106" s="16">
        <v>24566</v>
      </c>
      <c r="F106" s="16">
        <v>24554</v>
      </c>
      <c r="G106" s="16">
        <v>34234</v>
      </c>
    </row>
    <row r="107" spans="1:14" x14ac:dyDescent="0.3">
      <c r="C107" s="22" t="s">
        <v>165</v>
      </c>
      <c r="D107" s="16">
        <v>15032</v>
      </c>
      <c r="E107" s="16">
        <v>13455</v>
      </c>
      <c r="F107" s="16">
        <v>24542</v>
      </c>
      <c r="G107" s="16">
        <v>23434</v>
      </c>
    </row>
    <row r="108" spans="1:14" x14ac:dyDescent="0.3">
      <c r="C108" s="22" t="s">
        <v>166</v>
      </c>
      <c r="D108" s="16">
        <v>15934</v>
      </c>
      <c r="E108" s="16">
        <v>25656</v>
      </c>
      <c r="F108" s="16">
        <v>34565</v>
      </c>
      <c r="G108" s="16">
        <v>23455</v>
      </c>
    </row>
    <row r="109" spans="1:14" x14ac:dyDescent="0.3">
      <c r="C109" s="22" t="s">
        <v>167</v>
      </c>
      <c r="D109" s="16">
        <v>15034</v>
      </c>
      <c r="E109" s="16">
        <v>35677</v>
      </c>
      <c r="F109" s="16">
        <v>45664</v>
      </c>
      <c r="G109" s="16">
        <v>34655</v>
      </c>
    </row>
    <row r="110" spans="1:14" x14ac:dyDescent="0.3">
      <c r="C110" s="22" t="s">
        <v>168</v>
      </c>
      <c r="D110" s="16">
        <v>15934</v>
      </c>
      <c r="E110" s="16">
        <v>54664</v>
      </c>
      <c r="F110" s="16">
        <v>24566</v>
      </c>
      <c r="G110" s="16">
        <v>23454</v>
      </c>
    </row>
    <row r="116" spans="1:14" x14ac:dyDescent="0.3">
      <c r="A116" s="15" t="s">
        <v>170</v>
      </c>
      <c r="C116" s="22" t="s">
        <v>171</v>
      </c>
      <c r="D116" s="22" t="s">
        <v>172</v>
      </c>
      <c r="E116" s="22" t="s">
        <v>173</v>
      </c>
      <c r="M116" s="16" t="s">
        <v>181</v>
      </c>
      <c r="N116" s="16" t="s">
        <v>175</v>
      </c>
    </row>
    <row r="117" spans="1:14" x14ac:dyDescent="0.3">
      <c r="C117" s="22" t="s">
        <v>174</v>
      </c>
      <c r="D117" s="16">
        <v>500</v>
      </c>
      <c r="E117" s="25">
        <v>346547</v>
      </c>
      <c r="M117" s="16" t="s">
        <v>182</v>
      </c>
      <c r="N117" s="16">
        <f>HLOOKUP(M117,C116:E123,3,FALSE)</f>
        <v>55645</v>
      </c>
    </row>
    <row r="118" spans="1:14" x14ac:dyDescent="0.3">
      <c r="C118" s="22" t="s">
        <v>175</v>
      </c>
      <c r="D118" s="16">
        <v>300</v>
      </c>
      <c r="E118" s="25">
        <v>55645</v>
      </c>
    </row>
    <row r="119" spans="1:14" x14ac:dyDescent="0.3">
      <c r="C119" s="22" t="s">
        <v>176</v>
      </c>
      <c r="D119" s="16">
        <v>433</v>
      </c>
      <c r="E119" s="25">
        <v>34545</v>
      </c>
    </row>
    <row r="120" spans="1:14" x14ac:dyDescent="0.3">
      <c r="C120" s="22" t="s">
        <v>177</v>
      </c>
      <c r="D120" s="16">
        <v>356</v>
      </c>
      <c r="E120" s="25">
        <v>6753</v>
      </c>
    </row>
    <row r="121" spans="1:14" x14ac:dyDescent="0.3">
      <c r="C121" s="22" t="s">
        <v>178</v>
      </c>
      <c r="D121" s="16">
        <v>345</v>
      </c>
      <c r="E121" s="25">
        <v>4565</v>
      </c>
    </row>
    <row r="122" spans="1:14" x14ac:dyDescent="0.3">
      <c r="C122" s="22" t="s">
        <v>179</v>
      </c>
      <c r="D122" s="16">
        <v>564</v>
      </c>
      <c r="E122" s="25">
        <v>3456</v>
      </c>
    </row>
    <row r="123" spans="1:14" x14ac:dyDescent="0.3">
      <c r="C123" s="22" t="s">
        <v>180</v>
      </c>
      <c r="D123" s="16">
        <v>345</v>
      </c>
      <c r="E123" s="25">
        <v>78678</v>
      </c>
    </row>
  </sheetData>
  <mergeCells count="2">
    <mergeCell ref="I1:L1"/>
    <mergeCell ref="M1:P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Vlookup</vt:lpstr>
      <vt:lpstr>Hlookup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YASH SAKURE</cp:lastModifiedBy>
  <dcterms:created xsi:type="dcterms:W3CDTF">2015-06-05T18:17:20Z</dcterms:created>
  <dcterms:modified xsi:type="dcterms:W3CDTF">2025-09-25T12:38:56Z</dcterms:modified>
</cp:coreProperties>
</file>