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ashsvi Maurya\Downloads\"/>
    </mc:Choice>
  </mc:AlternateContent>
  <xr:revisionPtr revIDLastSave="0" documentId="13_ncr:1_{A039D766-44BD-4BF5-9D95-6B9895BE0B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C4" i="1"/>
  <c r="J8" i="1"/>
  <c r="L8" i="1" s="1"/>
  <c r="K8" i="1"/>
  <c r="M8" i="1" s="1"/>
  <c r="C8" i="1" s="1"/>
  <c r="J9" i="1"/>
  <c r="L9" i="1" s="1"/>
  <c r="K9" i="1"/>
  <c r="M9" i="1" s="1"/>
  <c r="J10" i="1"/>
  <c r="L10" i="1" s="1"/>
  <c r="K10" i="1"/>
  <c r="M10" i="1" s="1"/>
  <c r="J11" i="1"/>
  <c r="L11" i="1" s="1"/>
  <c r="K11" i="1"/>
  <c r="M11" i="1" s="1"/>
  <c r="C11" i="1" s="1"/>
  <c r="J12" i="1"/>
  <c r="L12" i="1" s="1"/>
  <c r="K12" i="1"/>
  <c r="M12" i="1" s="1"/>
  <c r="J13" i="1"/>
  <c r="L13" i="1" s="1"/>
  <c r="K13" i="1"/>
  <c r="M13" i="1" s="1"/>
  <c r="J14" i="1"/>
  <c r="L14" i="1" s="1"/>
  <c r="K14" i="1"/>
  <c r="M14" i="1" s="1"/>
  <c r="J15" i="1"/>
  <c r="L15" i="1" s="1"/>
  <c r="K15" i="1"/>
  <c r="M15" i="1" s="1"/>
  <c r="J16" i="1"/>
  <c r="L16" i="1" s="1"/>
  <c r="K16" i="1"/>
  <c r="M16" i="1" s="1"/>
  <c r="C16" i="1" s="1"/>
  <c r="J17" i="1"/>
  <c r="L17" i="1" s="1"/>
  <c r="K17" i="1"/>
  <c r="M17" i="1" s="1"/>
  <c r="J18" i="1"/>
  <c r="L18" i="1" s="1"/>
  <c r="K18" i="1"/>
  <c r="M18" i="1" s="1"/>
  <c r="J19" i="1"/>
  <c r="L19" i="1" s="1"/>
  <c r="K19" i="1"/>
  <c r="M19" i="1" s="1"/>
  <c r="C19" i="1" s="1"/>
  <c r="J20" i="1"/>
  <c r="L20" i="1" s="1"/>
  <c r="K20" i="1"/>
  <c r="M20" i="1" s="1"/>
  <c r="J21" i="1"/>
  <c r="L21" i="1" s="1"/>
  <c r="K21" i="1"/>
  <c r="M21" i="1" s="1"/>
  <c r="J22" i="1"/>
  <c r="L22" i="1" s="1"/>
  <c r="K22" i="1"/>
  <c r="M22" i="1" s="1"/>
  <c r="J23" i="1"/>
  <c r="L23" i="1" s="1"/>
  <c r="K23" i="1"/>
  <c r="M23" i="1" s="1"/>
  <c r="J24" i="1"/>
  <c r="L24" i="1" s="1"/>
  <c r="K24" i="1"/>
  <c r="M24" i="1" s="1"/>
  <c r="C24" i="1" s="1"/>
  <c r="J25" i="1"/>
  <c r="L25" i="1" s="1"/>
  <c r="K25" i="1"/>
  <c r="M25" i="1" s="1"/>
  <c r="J26" i="1"/>
  <c r="L26" i="1" s="1"/>
  <c r="K26" i="1"/>
  <c r="M26" i="1" s="1"/>
  <c r="C26" i="1" s="1"/>
  <c r="J27" i="1"/>
  <c r="L27" i="1" s="1"/>
  <c r="K27" i="1"/>
  <c r="M27" i="1" s="1"/>
  <c r="C27" i="1" s="1"/>
  <c r="J28" i="1"/>
  <c r="L28" i="1" s="1"/>
  <c r="K28" i="1"/>
  <c r="M28" i="1" s="1"/>
  <c r="J29" i="1"/>
  <c r="L29" i="1" s="1"/>
  <c r="K29" i="1"/>
  <c r="M29" i="1" s="1"/>
  <c r="J30" i="1"/>
  <c r="L30" i="1" s="1"/>
  <c r="K30" i="1"/>
  <c r="M30" i="1" s="1"/>
  <c r="J31" i="1"/>
  <c r="L31" i="1" s="1"/>
  <c r="K31" i="1"/>
  <c r="M31" i="1" s="1"/>
  <c r="J32" i="1"/>
  <c r="L32" i="1" s="1"/>
  <c r="K32" i="1"/>
  <c r="M32" i="1" s="1"/>
  <c r="C32" i="1" s="1"/>
  <c r="J33" i="1"/>
  <c r="L33" i="1" s="1"/>
  <c r="K33" i="1"/>
  <c r="M33" i="1" s="1"/>
  <c r="J34" i="1"/>
  <c r="L34" i="1" s="1"/>
  <c r="K34" i="1"/>
  <c r="M34" i="1" s="1"/>
  <c r="J35" i="1"/>
  <c r="L35" i="1" s="1"/>
  <c r="K35" i="1"/>
  <c r="M35" i="1" s="1"/>
  <c r="C35" i="1" s="1"/>
  <c r="J36" i="1"/>
  <c r="L36" i="1" s="1"/>
  <c r="K36" i="1"/>
  <c r="M36" i="1" s="1"/>
  <c r="J37" i="1"/>
  <c r="L37" i="1" s="1"/>
  <c r="K37" i="1"/>
  <c r="M37" i="1" s="1"/>
  <c r="J38" i="1"/>
  <c r="L38" i="1" s="1"/>
  <c r="K38" i="1"/>
  <c r="M38" i="1" s="1"/>
  <c r="J39" i="1"/>
  <c r="L39" i="1" s="1"/>
  <c r="K39" i="1"/>
  <c r="M39" i="1" s="1"/>
  <c r="J40" i="1"/>
  <c r="L40" i="1" s="1"/>
  <c r="K40" i="1"/>
  <c r="M40" i="1" s="1"/>
  <c r="C40" i="1" s="1"/>
  <c r="J41" i="1"/>
  <c r="L41" i="1" s="1"/>
  <c r="K41" i="1"/>
  <c r="M41" i="1" s="1"/>
  <c r="J42" i="1"/>
  <c r="L42" i="1" s="1"/>
  <c r="K42" i="1"/>
  <c r="M42" i="1" s="1"/>
  <c r="J43" i="1"/>
  <c r="L43" i="1" s="1"/>
  <c r="K43" i="1"/>
  <c r="M43" i="1" s="1"/>
  <c r="C43" i="1" s="1"/>
  <c r="J44" i="1"/>
  <c r="L44" i="1" s="1"/>
  <c r="K44" i="1"/>
  <c r="M44" i="1" s="1"/>
  <c r="J45" i="1"/>
  <c r="L45" i="1" s="1"/>
  <c r="K45" i="1"/>
  <c r="M45" i="1" s="1"/>
  <c r="J46" i="1"/>
  <c r="L46" i="1" s="1"/>
  <c r="K46" i="1"/>
  <c r="M46" i="1" s="1"/>
  <c r="J47" i="1"/>
  <c r="L47" i="1" s="1"/>
  <c r="K47" i="1"/>
  <c r="M47" i="1" s="1"/>
  <c r="J48" i="1"/>
  <c r="L48" i="1" s="1"/>
  <c r="K48" i="1"/>
  <c r="M48" i="1" s="1"/>
  <c r="C48" i="1" s="1"/>
  <c r="J49" i="1"/>
  <c r="L49" i="1" s="1"/>
  <c r="K49" i="1"/>
  <c r="M49" i="1" s="1"/>
  <c r="J50" i="1"/>
  <c r="L50" i="1" s="1"/>
  <c r="K50" i="1"/>
  <c r="M50" i="1" s="1"/>
  <c r="J51" i="1"/>
  <c r="L51" i="1" s="1"/>
  <c r="K51" i="1"/>
  <c r="M51" i="1" s="1"/>
  <c r="C51" i="1" s="1"/>
  <c r="J52" i="1"/>
  <c r="L52" i="1" s="1"/>
  <c r="K52" i="1"/>
  <c r="M52" i="1" s="1"/>
  <c r="J53" i="1"/>
  <c r="L53" i="1" s="1"/>
  <c r="K53" i="1"/>
  <c r="M53" i="1" s="1"/>
  <c r="J54" i="1"/>
  <c r="L54" i="1" s="1"/>
  <c r="K54" i="1"/>
  <c r="M54" i="1" s="1"/>
  <c r="J55" i="1"/>
  <c r="L55" i="1" s="1"/>
  <c r="K55" i="1"/>
  <c r="M55" i="1" s="1"/>
  <c r="J56" i="1"/>
  <c r="L56" i="1" s="1"/>
  <c r="K56" i="1"/>
  <c r="M56" i="1" s="1"/>
  <c r="C56" i="1" s="1"/>
  <c r="J57" i="1"/>
  <c r="L57" i="1" s="1"/>
  <c r="K57" i="1"/>
  <c r="M57" i="1" s="1"/>
  <c r="J58" i="1"/>
  <c r="L58" i="1" s="1"/>
  <c r="K58" i="1"/>
  <c r="M58" i="1" s="1"/>
  <c r="C58" i="1" s="1"/>
  <c r="J59" i="1"/>
  <c r="L59" i="1" s="1"/>
  <c r="K59" i="1"/>
  <c r="M59" i="1" s="1"/>
  <c r="C59" i="1" s="1"/>
  <c r="J60" i="1"/>
  <c r="L60" i="1" s="1"/>
  <c r="K60" i="1"/>
  <c r="M60" i="1" s="1"/>
  <c r="J61" i="1"/>
  <c r="L61" i="1" s="1"/>
  <c r="K61" i="1"/>
  <c r="M61" i="1" s="1"/>
  <c r="J62" i="1"/>
  <c r="L62" i="1" s="1"/>
  <c r="K62" i="1"/>
  <c r="M62" i="1" s="1"/>
  <c r="J63" i="1"/>
  <c r="L63" i="1" s="1"/>
  <c r="K63" i="1"/>
  <c r="M63" i="1" s="1"/>
  <c r="J64" i="1"/>
  <c r="L64" i="1" s="1"/>
  <c r="K64" i="1"/>
  <c r="M64" i="1" s="1"/>
  <c r="C64" i="1" s="1"/>
  <c r="J65" i="1"/>
  <c r="L65" i="1" s="1"/>
  <c r="K65" i="1"/>
  <c r="M65" i="1" s="1"/>
  <c r="J66" i="1"/>
  <c r="L66" i="1" s="1"/>
  <c r="K66" i="1"/>
  <c r="M66" i="1" s="1"/>
  <c r="J67" i="1"/>
  <c r="L67" i="1" s="1"/>
  <c r="K67" i="1"/>
  <c r="M67" i="1" s="1"/>
  <c r="C67" i="1" s="1"/>
  <c r="J68" i="1"/>
  <c r="L68" i="1" s="1"/>
  <c r="K68" i="1"/>
  <c r="M68" i="1" s="1"/>
  <c r="J69" i="1"/>
  <c r="L69" i="1" s="1"/>
  <c r="K69" i="1"/>
  <c r="M69" i="1" s="1"/>
  <c r="J70" i="1"/>
  <c r="L70" i="1" s="1"/>
  <c r="K70" i="1"/>
  <c r="M70" i="1" s="1"/>
  <c r="J71" i="1"/>
  <c r="L71" i="1" s="1"/>
  <c r="K71" i="1"/>
  <c r="M71" i="1" s="1"/>
  <c r="J72" i="1"/>
  <c r="L72" i="1" s="1"/>
  <c r="K72" i="1"/>
  <c r="M72" i="1" s="1"/>
  <c r="C72" i="1" s="1"/>
  <c r="J73" i="1"/>
  <c r="L73" i="1" s="1"/>
  <c r="K73" i="1"/>
  <c r="M73" i="1" s="1"/>
  <c r="J74" i="1"/>
  <c r="L74" i="1" s="1"/>
  <c r="K74" i="1"/>
  <c r="M74" i="1" s="1"/>
  <c r="J75" i="1"/>
  <c r="L75" i="1" s="1"/>
  <c r="K75" i="1"/>
  <c r="M75" i="1" s="1"/>
  <c r="C75" i="1" s="1"/>
  <c r="J76" i="1"/>
  <c r="L76" i="1" s="1"/>
  <c r="K76" i="1"/>
  <c r="M76" i="1" s="1"/>
  <c r="J77" i="1"/>
  <c r="L77" i="1" s="1"/>
  <c r="K77" i="1"/>
  <c r="M77" i="1" s="1"/>
  <c r="J78" i="1"/>
  <c r="L78" i="1" s="1"/>
  <c r="K78" i="1"/>
  <c r="M78" i="1" s="1"/>
  <c r="J79" i="1"/>
  <c r="L79" i="1" s="1"/>
  <c r="K79" i="1"/>
  <c r="M79" i="1" s="1"/>
  <c r="C79" i="1" s="1"/>
  <c r="J80" i="1"/>
  <c r="L80" i="1" s="1"/>
  <c r="K80" i="1"/>
  <c r="M80" i="1" s="1"/>
  <c r="C80" i="1" s="1"/>
  <c r="J81" i="1"/>
  <c r="L81" i="1" s="1"/>
  <c r="K81" i="1"/>
  <c r="M81" i="1" s="1"/>
  <c r="J82" i="1"/>
  <c r="L82" i="1" s="1"/>
  <c r="K82" i="1"/>
  <c r="M82" i="1" s="1"/>
  <c r="J83" i="1"/>
  <c r="L83" i="1" s="1"/>
  <c r="K83" i="1"/>
  <c r="M83" i="1" s="1"/>
  <c r="C83" i="1" s="1"/>
  <c r="J84" i="1"/>
  <c r="L84" i="1" s="1"/>
  <c r="K84" i="1"/>
  <c r="M84" i="1" s="1"/>
  <c r="J85" i="1"/>
  <c r="L85" i="1" s="1"/>
  <c r="K85" i="1"/>
  <c r="M85" i="1" s="1"/>
  <c r="J86" i="1"/>
  <c r="L86" i="1" s="1"/>
  <c r="K86" i="1"/>
  <c r="M86" i="1" s="1"/>
  <c r="J87" i="1"/>
  <c r="L87" i="1" s="1"/>
  <c r="K87" i="1"/>
  <c r="M87" i="1" s="1"/>
  <c r="J88" i="1"/>
  <c r="L88" i="1" s="1"/>
  <c r="K88" i="1"/>
  <c r="M88" i="1" s="1"/>
  <c r="C88" i="1" s="1"/>
  <c r="J89" i="1"/>
  <c r="L89" i="1" s="1"/>
  <c r="K89" i="1"/>
  <c r="M89" i="1" s="1"/>
  <c r="J90" i="1"/>
  <c r="L90" i="1" s="1"/>
  <c r="K90" i="1"/>
  <c r="M90" i="1" s="1"/>
  <c r="C90" i="1" s="1"/>
  <c r="J91" i="1"/>
  <c r="L91" i="1" s="1"/>
  <c r="K91" i="1"/>
  <c r="M91" i="1" s="1"/>
  <c r="C91" i="1" s="1"/>
  <c r="J92" i="1"/>
  <c r="L92" i="1" s="1"/>
  <c r="K92" i="1"/>
  <c r="M92" i="1" s="1"/>
  <c r="J93" i="1"/>
  <c r="L93" i="1" s="1"/>
  <c r="K93" i="1"/>
  <c r="M93" i="1" s="1"/>
  <c r="J94" i="1"/>
  <c r="L94" i="1" s="1"/>
  <c r="K94" i="1"/>
  <c r="M94" i="1" s="1"/>
  <c r="J95" i="1"/>
  <c r="L95" i="1" s="1"/>
  <c r="K95" i="1"/>
  <c r="M95" i="1" s="1"/>
  <c r="C95" i="1" s="1"/>
  <c r="J96" i="1"/>
  <c r="L96" i="1" s="1"/>
  <c r="K96" i="1"/>
  <c r="M96" i="1" s="1"/>
  <c r="C96" i="1" s="1"/>
  <c r="J97" i="1"/>
  <c r="L97" i="1" s="1"/>
  <c r="K97" i="1"/>
  <c r="M97" i="1" s="1"/>
  <c r="J98" i="1"/>
  <c r="L98" i="1" s="1"/>
  <c r="K98" i="1"/>
  <c r="M98" i="1" s="1"/>
  <c r="J99" i="1"/>
  <c r="L99" i="1" s="1"/>
  <c r="K99" i="1"/>
  <c r="M99" i="1" s="1"/>
  <c r="C99" i="1" s="1"/>
  <c r="J100" i="1"/>
  <c r="L100" i="1" s="1"/>
  <c r="K100" i="1"/>
  <c r="M100" i="1" s="1"/>
  <c r="J101" i="1"/>
  <c r="L101" i="1" s="1"/>
  <c r="K101" i="1"/>
  <c r="M101" i="1" s="1"/>
  <c r="J102" i="1"/>
  <c r="L102" i="1" s="1"/>
  <c r="K102" i="1"/>
  <c r="M102" i="1" s="1"/>
  <c r="J103" i="1"/>
  <c r="L103" i="1" s="1"/>
  <c r="K103" i="1"/>
  <c r="M103" i="1" s="1"/>
  <c r="J104" i="1"/>
  <c r="L104" i="1" s="1"/>
  <c r="K104" i="1"/>
  <c r="M104" i="1" s="1"/>
  <c r="C104" i="1" s="1"/>
  <c r="J105" i="1"/>
  <c r="L105" i="1" s="1"/>
  <c r="K105" i="1"/>
  <c r="M105" i="1" s="1"/>
  <c r="J106" i="1"/>
  <c r="L106" i="1" s="1"/>
  <c r="K106" i="1"/>
  <c r="M106" i="1" s="1"/>
  <c r="J107" i="1"/>
  <c r="L107" i="1" s="1"/>
  <c r="K107" i="1"/>
  <c r="M107" i="1" s="1"/>
  <c r="C107" i="1" s="1"/>
  <c r="J108" i="1"/>
  <c r="L108" i="1" s="1"/>
  <c r="K108" i="1"/>
  <c r="M108" i="1" s="1"/>
  <c r="J109" i="1"/>
  <c r="L109" i="1" s="1"/>
  <c r="K109" i="1"/>
  <c r="M109" i="1" s="1"/>
  <c r="J110" i="1"/>
  <c r="L110" i="1" s="1"/>
  <c r="K110" i="1"/>
  <c r="M110" i="1" s="1"/>
  <c r="J111" i="1"/>
  <c r="L111" i="1" s="1"/>
  <c r="K111" i="1"/>
  <c r="M111" i="1" s="1"/>
  <c r="J112" i="1"/>
  <c r="L112" i="1" s="1"/>
  <c r="K112" i="1"/>
  <c r="M112" i="1" s="1"/>
  <c r="C112" i="1" s="1"/>
  <c r="J113" i="1"/>
  <c r="L113" i="1" s="1"/>
  <c r="K113" i="1"/>
  <c r="M113" i="1" s="1"/>
  <c r="J114" i="1"/>
  <c r="L114" i="1" s="1"/>
  <c r="K114" i="1"/>
  <c r="M114" i="1" s="1"/>
  <c r="J115" i="1"/>
  <c r="L115" i="1" s="1"/>
  <c r="K115" i="1"/>
  <c r="M115" i="1" s="1"/>
  <c r="J116" i="1"/>
  <c r="L116" i="1" s="1"/>
  <c r="K116" i="1"/>
  <c r="M116" i="1" s="1"/>
  <c r="J117" i="1"/>
  <c r="L117" i="1" s="1"/>
  <c r="K117" i="1"/>
  <c r="M117" i="1" s="1"/>
  <c r="J118" i="1"/>
  <c r="L118" i="1" s="1"/>
  <c r="K118" i="1"/>
  <c r="M118" i="1" s="1"/>
  <c r="J119" i="1"/>
  <c r="L119" i="1" s="1"/>
  <c r="K119" i="1"/>
  <c r="M119" i="1" s="1"/>
  <c r="J120" i="1"/>
  <c r="L120" i="1" s="1"/>
  <c r="K120" i="1"/>
  <c r="M120" i="1" s="1"/>
  <c r="J121" i="1"/>
  <c r="L121" i="1" s="1"/>
  <c r="K121" i="1"/>
  <c r="M121" i="1" s="1"/>
  <c r="J122" i="1"/>
  <c r="L122" i="1" s="1"/>
  <c r="K122" i="1"/>
  <c r="M122" i="1" s="1"/>
  <c r="C122" i="1" s="1"/>
  <c r="J123" i="1"/>
  <c r="L123" i="1" s="1"/>
  <c r="K123" i="1"/>
  <c r="M123" i="1" s="1"/>
  <c r="J124" i="1"/>
  <c r="L124" i="1" s="1"/>
  <c r="K124" i="1"/>
  <c r="M124" i="1" s="1"/>
  <c r="J125" i="1"/>
  <c r="L125" i="1" s="1"/>
  <c r="K125" i="1"/>
  <c r="M125" i="1" s="1"/>
  <c r="J126" i="1"/>
  <c r="L126" i="1" s="1"/>
  <c r="K126" i="1"/>
  <c r="M126" i="1" s="1"/>
  <c r="J127" i="1"/>
  <c r="L127" i="1" s="1"/>
  <c r="K127" i="1"/>
  <c r="M127" i="1" s="1"/>
  <c r="J128" i="1"/>
  <c r="L128" i="1" s="1"/>
  <c r="K128" i="1"/>
  <c r="M128" i="1" s="1"/>
  <c r="J129" i="1"/>
  <c r="L129" i="1" s="1"/>
  <c r="K129" i="1"/>
  <c r="M129" i="1" s="1"/>
  <c r="J130" i="1"/>
  <c r="L130" i="1" s="1"/>
  <c r="K130" i="1"/>
  <c r="M130" i="1" s="1"/>
  <c r="J131" i="1"/>
  <c r="L131" i="1" s="1"/>
  <c r="K131" i="1"/>
  <c r="M131" i="1" s="1"/>
  <c r="J132" i="1"/>
  <c r="L132" i="1" s="1"/>
  <c r="K132" i="1"/>
  <c r="M132" i="1" s="1"/>
  <c r="J133" i="1"/>
  <c r="L133" i="1" s="1"/>
  <c r="K133" i="1"/>
  <c r="M133" i="1" s="1"/>
  <c r="J134" i="1"/>
  <c r="L134" i="1" s="1"/>
  <c r="K134" i="1"/>
  <c r="M134" i="1" s="1"/>
  <c r="J135" i="1"/>
  <c r="L135" i="1" s="1"/>
  <c r="K135" i="1"/>
  <c r="M135" i="1" s="1"/>
  <c r="J136" i="1"/>
  <c r="L136" i="1" s="1"/>
  <c r="K136" i="1"/>
  <c r="M136" i="1" s="1"/>
  <c r="J137" i="1"/>
  <c r="L137" i="1" s="1"/>
  <c r="K137" i="1"/>
  <c r="M137" i="1" s="1"/>
  <c r="J138" i="1"/>
  <c r="L138" i="1" s="1"/>
  <c r="K138" i="1"/>
  <c r="M138" i="1" s="1"/>
  <c r="J139" i="1"/>
  <c r="L139" i="1" s="1"/>
  <c r="K139" i="1"/>
  <c r="M139" i="1" s="1"/>
  <c r="J140" i="1"/>
  <c r="L140" i="1" s="1"/>
  <c r="K140" i="1"/>
  <c r="M140" i="1" s="1"/>
  <c r="J141" i="1"/>
  <c r="L141" i="1" s="1"/>
  <c r="K141" i="1"/>
  <c r="M141" i="1" s="1"/>
  <c r="J142" i="1"/>
  <c r="L142" i="1" s="1"/>
  <c r="K142" i="1"/>
  <c r="M142" i="1" s="1"/>
  <c r="J143" i="1"/>
  <c r="L143" i="1" s="1"/>
  <c r="K143" i="1"/>
  <c r="M143" i="1" s="1"/>
  <c r="J144" i="1"/>
  <c r="L144" i="1" s="1"/>
  <c r="K144" i="1"/>
  <c r="M144" i="1" s="1"/>
  <c r="J145" i="1"/>
  <c r="L145" i="1" s="1"/>
  <c r="K145" i="1"/>
  <c r="M145" i="1" s="1"/>
  <c r="J146" i="1"/>
  <c r="L146" i="1" s="1"/>
  <c r="K146" i="1"/>
  <c r="M146" i="1" s="1"/>
  <c r="J147" i="1"/>
  <c r="L147" i="1" s="1"/>
  <c r="K147" i="1"/>
  <c r="M147" i="1" s="1"/>
  <c r="J148" i="1"/>
  <c r="L148" i="1" s="1"/>
  <c r="K148" i="1"/>
  <c r="M148" i="1" s="1"/>
  <c r="J149" i="1"/>
  <c r="L149" i="1" s="1"/>
  <c r="K149" i="1"/>
  <c r="M149" i="1" s="1"/>
  <c r="J150" i="1"/>
  <c r="L150" i="1" s="1"/>
  <c r="K150" i="1"/>
  <c r="M150" i="1" s="1"/>
  <c r="J151" i="1"/>
  <c r="L151" i="1" s="1"/>
  <c r="K151" i="1"/>
  <c r="M151" i="1" s="1"/>
  <c r="J152" i="1"/>
  <c r="L152" i="1" s="1"/>
  <c r="K152" i="1"/>
  <c r="M152" i="1" s="1"/>
  <c r="J153" i="1"/>
  <c r="L153" i="1" s="1"/>
  <c r="K153" i="1"/>
  <c r="M153" i="1" s="1"/>
  <c r="J154" i="1"/>
  <c r="L154" i="1" s="1"/>
  <c r="K154" i="1"/>
  <c r="M154" i="1" s="1"/>
  <c r="C154" i="1" s="1"/>
  <c r="J155" i="1"/>
  <c r="L155" i="1" s="1"/>
  <c r="K155" i="1"/>
  <c r="M155" i="1" s="1"/>
  <c r="J156" i="1"/>
  <c r="L156" i="1" s="1"/>
  <c r="K156" i="1"/>
  <c r="M156" i="1" s="1"/>
  <c r="J157" i="1"/>
  <c r="L157" i="1" s="1"/>
  <c r="K157" i="1"/>
  <c r="M157" i="1" s="1"/>
  <c r="J158" i="1"/>
  <c r="L158" i="1" s="1"/>
  <c r="K158" i="1"/>
  <c r="M158" i="1" s="1"/>
  <c r="J159" i="1"/>
  <c r="L159" i="1" s="1"/>
  <c r="K159" i="1"/>
  <c r="M159" i="1" s="1"/>
  <c r="J160" i="1"/>
  <c r="L160" i="1" s="1"/>
  <c r="K160" i="1"/>
  <c r="M160" i="1" s="1"/>
  <c r="J161" i="1"/>
  <c r="L161" i="1" s="1"/>
  <c r="K161" i="1"/>
  <c r="M161" i="1" s="1"/>
  <c r="J162" i="1"/>
  <c r="L162" i="1" s="1"/>
  <c r="K162" i="1"/>
  <c r="M162" i="1" s="1"/>
  <c r="J163" i="1"/>
  <c r="L163" i="1" s="1"/>
  <c r="K163" i="1"/>
  <c r="M163" i="1" s="1"/>
  <c r="J164" i="1"/>
  <c r="L164" i="1" s="1"/>
  <c r="K164" i="1"/>
  <c r="M164" i="1" s="1"/>
  <c r="J165" i="1"/>
  <c r="L165" i="1" s="1"/>
  <c r="K165" i="1"/>
  <c r="M165" i="1" s="1"/>
  <c r="J166" i="1"/>
  <c r="L166" i="1" s="1"/>
  <c r="K166" i="1"/>
  <c r="M166" i="1" s="1"/>
  <c r="J167" i="1"/>
  <c r="L167" i="1" s="1"/>
  <c r="K167" i="1"/>
  <c r="M167" i="1" s="1"/>
  <c r="J168" i="1"/>
  <c r="L168" i="1" s="1"/>
  <c r="K168" i="1"/>
  <c r="M168" i="1" s="1"/>
  <c r="J169" i="1"/>
  <c r="L169" i="1" s="1"/>
  <c r="K169" i="1"/>
  <c r="M169" i="1" s="1"/>
  <c r="J170" i="1"/>
  <c r="L170" i="1" s="1"/>
  <c r="K170" i="1"/>
  <c r="M170" i="1" s="1"/>
  <c r="J171" i="1"/>
  <c r="L171" i="1" s="1"/>
  <c r="K171" i="1"/>
  <c r="M171" i="1" s="1"/>
  <c r="J172" i="1"/>
  <c r="L172" i="1" s="1"/>
  <c r="K172" i="1"/>
  <c r="M172" i="1" s="1"/>
  <c r="J173" i="1"/>
  <c r="L173" i="1" s="1"/>
  <c r="K173" i="1"/>
  <c r="M173" i="1" s="1"/>
  <c r="J174" i="1"/>
  <c r="L174" i="1" s="1"/>
  <c r="K174" i="1"/>
  <c r="M174" i="1" s="1"/>
  <c r="J175" i="1"/>
  <c r="L175" i="1" s="1"/>
  <c r="K175" i="1"/>
  <c r="M175" i="1" s="1"/>
  <c r="J176" i="1"/>
  <c r="L176" i="1" s="1"/>
  <c r="K176" i="1"/>
  <c r="M176" i="1" s="1"/>
  <c r="J177" i="1"/>
  <c r="L177" i="1" s="1"/>
  <c r="K177" i="1"/>
  <c r="M177" i="1" s="1"/>
  <c r="J178" i="1"/>
  <c r="L178" i="1" s="1"/>
  <c r="K178" i="1"/>
  <c r="M178" i="1" s="1"/>
  <c r="J179" i="1"/>
  <c r="L179" i="1" s="1"/>
  <c r="K179" i="1"/>
  <c r="M179" i="1" s="1"/>
  <c r="J180" i="1"/>
  <c r="L180" i="1" s="1"/>
  <c r="K180" i="1"/>
  <c r="M180" i="1" s="1"/>
  <c r="J181" i="1"/>
  <c r="L181" i="1" s="1"/>
  <c r="K181" i="1"/>
  <c r="M181" i="1" s="1"/>
  <c r="J182" i="1"/>
  <c r="L182" i="1" s="1"/>
  <c r="K182" i="1"/>
  <c r="M182" i="1" s="1"/>
  <c r="J183" i="1"/>
  <c r="L183" i="1" s="1"/>
  <c r="K183" i="1"/>
  <c r="M183" i="1" s="1"/>
  <c r="J184" i="1"/>
  <c r="L184" i="1" s="1"/>
  <c r="K184" i="1"/>
  <c r="M184" i="1" s="1"/>
  <c r="J185" i="1"/>
  <c r="L185" i="1" s="1"/>
  <c r="K185" i="1"/>
  <c r="M185" i="1" s="1"/>
  <c r="J186" i="1"/>
  <c r="L186" i="1" s="1"/>
  <c r="K186" i="1"/>
  <c r="M186" i="1" s="1"/>
  <c r="C186" i="1" s="1"/>
  <c r="J187" i="1"/>
  <c r="L187" i="1" s="1"/>
  <c r="K187" i="1"/>
  <c r="M187" i="1" s="1"/>
  <c r="J188" i="1"/>
  <c r="L188" i="1" s="1"/>
  <c r="K188" i="1"/>
  <c r="M188" i="1" s="1"/>
  <c r="J189" i="1"/>
  <c r="L189" i="1" s="1"/>
  <c r="K189" i="1"/>
  <c r="M189" i="1" s="1"/>
  <c r="J190" i="1"/>
  <c r="L190" i="1" s="1"/>
  <c r="K190" i="1"/>
  <c r="M190" i="1" s="1"/>
  <c r="J191" i="1"/>
  <c r="L191" i="1" s="1"/>
  <c r="K191" i="1"/>
  <c r="M191" i="1" s="1"/>
  <c r="J192" i="1"/>
  <c r="L192" i="1" s="1"/>
  <c r="K192" i="1"/>
  <c r="M192" i="1" s="1"/>
  <c r="J193" i="1"/>
  <c r="L193" i="1" s="1"/>
  <c r="K193" i="1"/>
  <c r="M193" i="1" s="1"/>
  <c r="J194" i="1"/>
  <c r="L194" i="1" s="1"/>
  <c r="K194" i="1"/>
  <c r="M194" i="1" s="1"/>
  <c r="J195" i="1"/>
  <c r="L195" i="1" s="1"/>
  <c r="K195" i="1"/>
  <c r="M195" i="1" s="1"/>
  <c r="J196" i="1"/>
  <c r="L196" i="1" s="1"/>
  <c r="K196" i="1"/>
  <c r="M196" i="1" s="1"/>
  <c r="J197" i="1"/>
  <c r="L197" i="1" s="1"/>
  <c r="K197" i="1"/>
  <c r="M197" i="1" s="1"/>
  <c r="J198" i="1"/>
  <c r="L198" i="1" s="1"/>
  <c r="K198" i="1"/>
  <c r="M198" i="1" s="1"/>
  <c r="J199" i="1"/>
  <c r="L199" i="1" s="1"/>
  <c r="K199" i="1"/>
  <c r="M199" i="1" s="1"/>
  <c r="J200" i="1"/>
  <c r="L200" i="1" s="1"/>
  <c r="K200" i="1"/>
  <c r="M200" i="1" s="1"/>
  <c r="J201" i="1"/>
  <c r="L201" i="1" s="1"/>
  <c r="K201" i="1"/>
  <c r="M201" i="1" s="1"/>
  <c r="J202" i="1"/>
  <c r="L202" i="1" s="1"/>
  <c r="K202" i="1"/>
  <c r="M202" i="1" s="1"/>
  <c r="J203" i="1"/>
  <c r="L203" i="1" s="1"/>
  <c r="K203" i="1"/>
  <c r="M203" i="1" s="1"/>
  <c r="J204" i="1"/>
  <c r="L204" i="1" s="1"/>
  <c r="K204" i="1"/>
  <c r="M204" i="1" s="1"/>
  <c r="K7" i="1"/>
  <c r="M7" i="1" s="1"/>
  <c r="J7" i="1"/>
  <c r="L7" i="1" s="1"/>
  <c r="C193" i="1" l="1"/>
  <c r="C177" i="1"/>
  <c r="F177" i="1" s="1"/>
  <c r="C161" i="1"/>
  <c r="E161" i="1" s="1"/>
  <c r="F161" i="1" s="1"/>
  <c r="C141" i="1"/>
  <c r="E141" i="1" s="1"/>
  <c r="F141" i="1" s="1"/>
  <c r="C129" i="1"/>
  <c r="C125" i="1"/>
  <c r="C113" i="1"/>
  <c r="D113" i="1" s="1"/>
  <c r="C103" i="1"/>
  <c r="D103" i="1" s="1"/>
  <c r="C93" i="1"/>
  <c r="C87" i="1"/>
  <c r="D87" i="1" s="1"/>
  <c r="C77" i="1"/>
  <c r="D77" i="1" s="1"/>
  <c r="C73" i="1"/>
  <c r="D73" i="1" s="1"/>
  <c r="C69" i="1"/>
  <c r="C57" i="1"/>
  <c r="C53" i="1"/>
  <c r="E53" i="1" s="1"/>
  <c r="F53" i="1" s="1"/>
  <c r="C41" i="1"/>
  <c r="D41" i="1" s="1"/>
  <c r="C25" i="1"/>
  <c r="C9" i="1"/>
  <c r="C204" i="1"/>
  <c r="C202" i="1"/>
  <c r="E202" i="1" s="1"/>
  <c r="F202" i="1" s="1"/>
  <c r="C196" i="1"/>
  <c r="C194" i="1"/>
  <c r="F194" i="1" s="1"/>
  <c r="C188" i="1"/>
  <c r="C180" i="1"/>
  <c r="E180" i="1" s="1"/>
  <c r="F180" i="1" s="1"/>
  <c r="C178" i="1"/>
  <c r="C172" i="1"/>
  <c r="C170" i="1"/>
  <c r="E170" i="1" s="1"/>
  <c r="F170" i="1" s="1"/>
  <c r="C164" i="1"/>
  <c r="E164" i="1" s="1"/>
  <c r="C162" i="1"/>
  <c r="C156" i="1"/>
  <c r="C148" i="1"/>
  <c r="C146" i="1"/>
  <c r="E146" i="1" s="1"/>
  <c r="F146" i="1" s="1"/>
  <c r="C140" i="1"/>
  <c r="C138" i="1"/>
  <c r="C132" i="1"/>
  <c r="E132" i="1" s="1"/>
  <c r="F132" i="1" s="1"/>
  <c r="C130" i="1"/>
  <c r="D130" i="1" s="1"/>
  <c r="G130" i="1" s="1"/>
  <c r="C124" i="1"/>
  <c r="C116" i="1"/>
  <c r="F116" i="1" s="1"/>
  <c r="C114" i="1"/>
  <c r="E114" i="1" s="1"/>
  <c r="F114" i="1" s="1"/>
  <c r="C108" i="1"/>
  <c r="E108" i="1" s="1"/>
  <c r="F108" i="1" s="1"/>
  <c r="C106" i="1"/>
  <c r="C100" i="1"/>
  <c r="C98" i="1"/>
  <c r="D98" i="1" s="1"/>
  <c r="G98" i="1" s="1"/>
  <c r="C92" i="1"/>
  <c r="D92" i="1" s="1"/>
  <c r="C84" i="1"/>
  <c r="C82" i="1"/>
  <c r="C76" i="1"/>
  <c r="E76" i="1" s="1"/>
  <c r="F76" i="1" s="1"/>
  <c r="C74" i="1"/>
  <c r="D74" i="1" s="1"/>
  <c r="G74" i="1" s="1"/>
  <c r="H74" i="1" s="1"/>
  <c r="C68" i="1"/>
  <c r="C66" i="1"/>
  <c r="F66" i="1" s="1"/>
  <c r="C60" i="1"/>
  <c r="E60" i="1" s="1"/>
  <c r="C52" i="1"/>
  <c r="D52" i="1" s="1"/>
  <c r="C50" i="1"/>
  <c r="C44" i="1"/>
  <c r="C42" i="1"/>
  <c r="E42" i="1" s="1"/>
  <c r="F42" i="1" s="1"/>
  <c r="C36" i="1"/>
  <c r="D36" i="1" s="1"/>
  <c r="C34" i="1"/>
  <c r="C28" i="1"/>
  <c r="E28" i="1" s="1"/>
  <c r="F28" i="1" s="1"/>
  <c r="C20" i="1"/>
  <c r="C18" i="1"/>
  <c r="E18" i="1" s="1"/>
  <c r="F18" i="1" s="1"/>
  <c r="C12" i="1"/>
  <c r="C176" i="1"/>
  <c r="C144" i="1"/>
  <c r="D144" i="1" s="1"/>
  <c r="E188" i="1"/>
  <c r="F188" i="1" s="1"/>
  <c r="E156" i="1"/>
  <c r="F156" i="1" s="1"/>
  <c r="E116" i="1"/>
  <c r="E100" i="1"/>
  <c r="F100" i="1" s="1"/>
  <c r="E12" i="1"/>
  <c r="F12" i="1" s="1"/>
  <c r="C192" i="1"/>
  <c r="C160" i="1"/>
  <c r="D160" i="1" s="1"/>
  <c r="C128" i="1"/>
  <c r="C203" i="1"/>
  <c r="C201" i="1"/>
  <c r="E201" i="1" s="1"/>
  <c r="C195" i="1"/>
  <c r="D195" i="1" s="1"/>
  <c r="G195" i="1" s="1"/>
  <c r="C189" i="1"/>
  <c r="C187" i="1"/>
  <c r="E187" i="1" s="1"/>
  <c r="C185" i="1"/>
  <c r="E185" i="1" s="1"/>
  <c r="C179" i="1"/>
  <c r="E179" i="1" s="1"/>
  <c r="C171" i="1"/>
  <c r="C169" i="1"/>
  <c r="C163" i="1"/>
  <c r="E163" i="1" s="1"/>
  <c r="C155" i="1"/>
  <c r="C153" i="1"/>
  <c r="C147" i="1"/>
  <c r="C145" i="1"/>
  <c r="D145" i="1" s="1"/>
  <c r="C139" i="1"/>
  <c r="C137" i="1"/>
  <c r="C133" i="1"/>
  <c r="C131" i="1"/>
  <c r="C123" i="1"/>
  <c r="E123" i="1" s="1"/>
  <c r="C121" i="1"/>
  <c r="C117" i="1"/>
  <c r="C115" i="1"/>
  <c r="E115" i="1" s="1"/>
  <c r="C109" i="1"/>
  <c r="E109" i="1" s="1"/>
  <c r="C101" i="1"/>
  <c r="F91" i="1"/>
  <c r="C85" i="1"/>
  <c r="C65" i="1"/>
  <c r="C61" i="1"/>
  <c r="E61" i="1" s="1"/>
  <c r="C49" i="1"/>
  <c r="C45" i="1"/>
  <c r="F35" i="1"/>
  <c r="C33" i="1"/>
  <c r="C17" i="1"/>
  <c r="D17" i="1" s="1"/>
  <c r="E204" i="1"/>
  <c r="F204" i="1" s="1"/>
  <c r="E172" i="1"/>
  <c r="F172" i="1"/>
  <c r="E124" i="1"/>
  <c r="F124" i="1"/>
  <c r="E84" i="1"/>
  <c r="F84" i="1" s="1"/>
  <c r="E68" i="1"/>
  <c r="F68" i="1" s="1"/>
  <c r="E44" i="1"/>
  <c r="F44" i="1" s="1"/>
  <c r="E20" i="1"/>
  <c r="F20" i="1" s="1"/>
  <c r="C200" i="1"/>
  <c r="C184" i="1"/>
  <c r="D184" i="1" s="1"/>
  <c r="C168" i="1"/>
  <c r="D168" i="1" s="1"/>
  <c r="C152" i="1"/>
  <c r="C136" i="1"/>
  <c r="C120" i="1"/>
  <c r="E120" i="1" s="1"/>
  <c r="C190" i="1"/>
  <c r="C174" i="1"/>
  <c r="E174" i="1" s="1"/>
  <c r="C158" i="1"/>
  <c r="D158" i="1" s="1"/>
  <c r="C150" i="1"/>
  <c r="C118" i="1"/>
  <c r="C110" i="1"/>
  <c r="D110" i="1" s="1"/>
  <c r="G110" i="1" s="1"/>
  <c r="C102" i="1"/>
  <c r="E102" i="1" s="1"/>
  <c r="C94" i="1"/>
  <c r="C86" i="1"/>
  <c r="C78" i="1"/>
  <c r="C54" i="1"/>
  <c r="E54" i="1" s="1"/>
  <c r="C22" i="1"/>
  <c r="C10" i="1"/>
  <c r="C199" i="1"/>
  <c r="C175" i="1"/>
  <c r="E175" i="1" s="1"/>
  <c r="C159" i="1"/>
  <c r="C143" i="1"/>
  <c r="C127" i="1"/>
  <c r="C111" i="1"/>
  <c r="E111" i="1" s="1"/>
  <c r="C63" i="1"/>
  <c r="C55" i="1"/>
  <c r="C47" i="1"/>
  <c r="C31" i="1"/>
  <c r="E31" i="1" s="1"/>
  <c r="C15" i="1"/>
  <c r="C198" i="1"/>
  <c r="D198" i="1" s="1"/>
  <c r="C182" i="1"/>
  <c r="C166" i="1"/>
  <c r="C142" i="1"/>
  <c r="E142" i="1" s="1"/>
  <c r="C134" i="1"/>
  <c r="E134" i="1" s="1"/>
  <c r="C126" i="1"/>
  <c r="C70" i="1"/>
  <c r="C62" i="1"/>
  <c r="D62" i="1" s="1"/>
  <c r="C46" i="1"/>
  <c r="D46" i="1" s="1"/>
  <c r="C38" i="1"/>
  <c r="C30" i="1"/>
  <c r="D30" i="1" s="1"/>
  <c r="C14" i="1"/>
  <c r="D14" i="1" s="1"/>
  <c r="G14" i="1" s="1"/>
  <c r="C191" i="1"/>
  <c r="E191" i="1" s="1"/>
  <c r="C167" i="1"/>
  <c r="C151" i="1"/>
  <c r="C135" i="1"/>
  <c r="C119" i="1"/>
  <c r="D119" i="1" s="1"/>
  <c r="G119" i="1" s="1"/>
  <c r="C71" i="1"/>
  <c r="C23" i="1"/>
  <c r="C197" i="1"/>
  <c r="C181" i="1"/>
  <c r="E181" i="1" s="1"/>
  <c r="C173" i="1"/>
  <c r="C165" i="1"/>
  <c r="C157" i="1"/>
  <c r="E157" i="1" s="1"/>
  <c r="C149" i="1"/>
  <c r="D149" i="1" s="1"/>
  <c r="C105" i="1"/>
  <c r="C97" i="1"/>
  <c r="C89" i="1"/>
  <c r="E89" i="1" s="1"/>
  <c r="C81" i="1"/>
  <c r="D81" i="1" s="1"/>
  <c r="C37" i="1"/>
  <c r="C29" i="1"/>
  <c r="C21" i="1"/>
  <c r="C13" i="1"/>
  <c r="E13" i="1" s="1"/>
  <c r="C183" i="1"/>
  <c r="D183" i="1" s="1"/>
  <c r="G183" i="1" s="1"/>
  <c r="C39" i="1"/>
  <c r="C7" i="1"/>
  <c r="D10" i="1"/>
  <c r="G10" i="1" s="1"/>
  <c r="D135" i="1"/>
  <c r="G135" i="1" s="1"/>
  <c r="E127" i="1"/>
  <c r="E196" i="1"/>
  <c r="F196" i="1" s="1"/>
  <c r="E140" i="1"/>
  <c r="F140" i="1" s="1"/>
  <c r="D115" i="1"/>
  <c r="G115" i="1" s="1"/>
  <c r="E95" i="1"/>
  <c r="F95" i="1" s="1"/>
  <c r="E7" i="1"/>
  <c r="D177" i="1"/>
  <c r="E177" i="1"/>
  <c r="D161" i="1"/>
  <c r="D89" i="1"/>
  <c r="E77" i="1"/>
  <c r="F77" i="1" s="1"/>
  <c r="D201" i="1"/>
  <c r="E173" i="1"/>
  <c r="D137" i="1"/>
  <c r="E137" i="1"/>
  <c r="D9" i="1"/>
  <c r="E193" i="1"/>
  <c r="F193" i="1" s="1"/>
  <c r="D193" i="1"/>
  <c r="D169" i="1"/>
  <c r="E169" i="1"/>
  <c r="D141" i="1"/>
  <c r="D129" i="1"/>
  <c r="E129" i="1"/>
  <c r="F129" i="1" s="1"/>
  <c r="E125" i="1"/>
  <c r="F125" i="1" s="1"/>
  <c r="D125" i="1"/>
  <c r="E93" i="1"/>
  <c r="F93" i="1" s="1"/>
  <c r="D93" i="1"/>
  <c r="E197" i="1"/>
  <c r="D197" i="1"/>
  <c r="E165" i="1"/>
  <c r="E149" i="1"/>
  <c r="E133" i="1"/>
  <c r="D133" i="1"/>
  <c r="E122" i="1"/>
  <c r="F122" i="1" s="1"/>
  <c r="D122" i="1"/>
  <c r="G122" i="1" s="1"/>
  <c r="E101" i="1"/>
  <c r="D101" i="1"/>
  <c r="E74" i="1"/>
  <c r="F74" i="1" s="1"/>
  <c r="E69" i="1"/>
  <c r="F69" i="1" s="1"/>
  <c r="D69" i="1"/>
  <c r="E195" i="1"/>
  <c r="E131" i="1"/>
  <c r="E119" i="1"/>
  <c r="E107" i="1"/>
  <c r="F107" i="1" s="1"/>
  <c r="E91" i="1"/>
  <c r="E79" i="1"/>
  <c r="F79" i="1" s="1"/>
  <c r="E67" i="1"/>
  <c r="F67" i="1" s="1"/>
  <c r="E59" i="1"/>
  <c r="F59" i="1" s="1"/>
  <c r="D53" i="1"/>
  <c r="E39" i="1"/>
  <c r="D202" i="1"/>
  <c r="E147" i="1"/>
  <c r="E135" i="1"/>
  <c r="E99" i="1"/>
  <c r="F99" i="1" s="1"/>
  <c r="E83" i="1"/>
  <c r="F83" i="1" s="1"/>
  <c r="E63" i="1"/>
  <c r="D57" i="1"/>
  <c r="E57" i="1"/>
  <c r="F57" i="1" s="1"/>
  <c r="E51" i="1"/>
  <c r="F51" i="1" s="1"/>
  <c r="E45" i="1"/>
  <c r="D45" i="1"/>
  <c r="E41" i="1"/>
  <c r="F41" i="1" s="1"/>
  <c r="E35" i="1"/>
  <c r="D29" i="1"/>
  <c r="E19" i="1"/>
  <c r="F19" i="1" s="1"/>
  <c r="E15" i="1"/>
  <c r="D142" i="1"/>
  <c r="G142" i="1" s="1"/>
  <c r="E94" i="1"/>
  <c r="D94" i="1"/>
  <c r="E14" i="1"/>
  <c r="D147" i="1"/>
  <c r="D83" i="1"/>
  <c r="D51" i="1"/>
  <c r="D19" i="1"/>
  <c r="G19" i="1" s="1"/>
  <c r="D8" i="1"/>
  <c r="G8" i="1" s="1"/>
  <c r="E8" i="1"/>
  <c r="F8" i="1" s="1"/>
  <c r="E194" i="1"/>
  <c r="D194" i="1"/>
  <c r="E178" i="1"/>
  <c r="F178" i="1" s="1"/>
  <c r="D178" i="1"/>
  <c r="E162" i="1"/>
  <c r="F162" i="1" s="1"/>
  <c r="D162" i="1"/>
  <c r="G162" i="1" s="1"/>
  <c r="E130" i="1"/>
  <c r="F130" i="1" s="1"/>
  <c r="D114" i="1"/>
  <c r="E98" i="1"/>
  <c r="E82" i="1"/>
  <c r="F82" i="1" s="1"/>
  <c r="D82" i="1"/>
  <c r="G82" i="1" s="1"/>
  <c r="E66" i="1"/>
  <c r="D66" i="1"/>
  <c r="D159" i="1"/>
  <c r="D111" i="1"/>
  <c r="G111" i="1" s="1"/>
  <c r="D95" i="1"/>
  <c r="D79" i="1"/>
  <c r="D63" i="1"/>
  <c r="D47" i="1"/>
  <c r="D15" i="1"/>
  <c r="G15" i="1" s="1"/>
  <c r="E186" i="1"/>
  <c r="F186" i="1" s="1"/>
  <c r="D186" i="1"/>
  <c r="E154" i="1"/>
  <c r="F154" i="1" s="1"/>
  <c r="D154" i="1"/>
  <c r="E138" i="1"/>
  <c r="F138" i="1" s="1"/>
  <c r="D138" i="1"/>
  <c r="E117" i="1"/>
  <c r="D117" i="1"/>
  <c r="E106" i="1"/>
  <c r="F106" i="1" s="1"/>
  <c r="D106" i="1"/>
  <c r="E90" i="1"/>
  <c r="F90" i="1" s="1"/>
  <c r="D90" i="1"/>
  <c r="E203" i="1"/>
  <c r="E171" i="1"/>
  <c r="E151" i="1"/>
  <c r="E87" i="1"/>
  <c r="F87" i="1" s="1"/>
  <c r="E75" i="1"/>
  <c r="F75" i="1" s="1"/>
  <c r="E43" i="1"/>
  <c r="F43" i="1" s="1"/>
  <c r="E27" i="1"/>
  <c r="F27" i="1" s="1"/>
  <c r="D25" i="1"/>
  <c r="E25" i="1"/>
  <c r="F25" i="1" s="1"/>
  <c r="E21" i="1"/>
  <c r="D21" i="1"/>
  <c r="E11" i="1"/>
  <c r="F11" i="1" s="1"/>
  <c r="E158" i="1"/>
  <c r="E78" i="1"/>
  <c r="E62" i="1"/>
  <c r="E22" i="1"/>
  <c r="D22" i="1"/>
  <c r="G22" i="1" s="1"/>
  <c r="D163" i="1"/>
  <c r="D131" i="1"/>
  <c r="D99" i="1"/>
  <c r="G99" i="1" s="1"/>
  <c r="D67" i="1"/>
  <c r="D35" i="1"/>
  <c r="G35" i="1" s="1"/>
  <c r="D12" i="1"/>
  <c r="E150" i="1"/>
  <c r="D150" i="1"/>
  <c r="D102" i="1"/>
  <c r="E58" i="1"/>
  <c r="F58" i="1" s="1"/>
  <c r="D58" i="1"/>
  <c r="E50" i="1"/>
  <c r="F50" i="1" s="1"/>
  <c r="D50" i="1"/>
  <c r="E34" i="1"/>
  <c r="F34" i="1" s="1"/>
  <c r="D34" i="1"/>
  <c r="E26" i="1"/>
  <c r="F26" i="1" s="1"/>
  <c r="D26" i="1"/>
  <c r="D18" i="1"/>
  <c r="G18" i="1" s="1"/>
  <c r="D203" i="1"/>
  <c r="D187" i="1"/>
  <c r="G187" i="1" s="1"/>
  <c r="D171" i="1"/>
  <c r="G171" i="1" s="1"/>
  <c r="D155" i="1"/>
  <c r="G155" i="1" s="1"/>
  <c r="D107" i="1"/>
  <c r="D91" i="1"/>
  <c r="D75" i="1"/>
  <c r="D59" i="1"/>
  <c r="G59" i="1" s="1"/>
  <c r="H59" i="1" s="1"/>
  <c r="D43" i="1"/>
  <c r="D27" i="1"/>
  <c r="G27" i="1" s="1"/>
  <c r="D11" i="1"/>
  <c r="E176" i="1"/>
  <c r="F176" i="1" s="1"/>
  <c r="E152" i="1"/>
  <c r="E144" i="1"/>
  <c r="F144" i="1" s="1"/>
  <c r="E136" i="1"/>
  <c r="E128" i="1"/>
  <c r="E112" i="1"/>
  <c r="F112" i="1" s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D204" i="1"/>
  <c r="D200" i="1"/>
  <c r="D196" i="1"/>
  <c r="D192" i="1"/>
  <c r="D188" i="1"/>
  <c r="D176" i="1"/>
  <c r="D172" i="1"/>
  <c r="D156" i="1"/>
  <c r="D152" i="1"/>
  <c r="D148" i="1"/>
  <c r="D140" i="1"/>
  <c r="D136" i="1"/>
  <c r="D132" i="1"/>
  <c r="D128" i="1"/>
  <c r="D124" i="1"/>
  <c r="D120" i="1"/>
  <c r="D116" i="1"/>
  <c r="D112" i="1"/>
  <c r="D104" i="1"/>
  <c r="D100" i="1"/>
  <c r="D96" i="1"/>
  <c r="D88" i="1"/>
  <c r="D84" i="1"/>
  <c r="D80" i="1"/>
  <c r="D76" i="1"/>
  <c r="D72" i="1"/>
  <c r="D68" i="1"/>
  <c r="D64" i="1"/>
  <c r="D60" i="1"/>
  <c r="D56" i="1"/>
  <c r="D48" i="1"/>
  <c r="D44" i="1"/>
  <c r="D40" i="1"/>
  <c r="D32" i="1"/>
  <c r="D28" i="1"/>
  <c r="D24" i="1"/>
  <c r="D20" i="1"/>
  <c r="D16" i="1"/>
  <c r="D7" i="1"/>
  <c r="G7" i="1" s="1"/>
  <c r="F9" i="1" l="1"/>
  <c r="H27" i="1"/>
  <c r="D146" i="1"/>
  <c r="H146" i="1" s="1"/>
  <c r="D54" i="1"/>
  <c r="H54" i="1" s="1"/>
  <c r="E81" i="1"/>
  <c r="F81" i="1" s="1"/>
  <c r="D109" i="1"/>
  <c r="G109" i="1" s="1"/>
  <c r="E36" i="1"/>
  <c r="F36" i="1" s="1"/>
  <c r="E92" i="1"/>
  <c r="F92" i="1" s="1"/>
  <c r="D180" i="1"/>
  <c r="G180" i="1" s="1"/>
  <c r="H180" i="1" s="1"/>
  <c r="D42" i="1"/>
  <c r="G42" i="1" s="1"/>
  <c r="D134" i="1"/>
  <c r="G134" i="1" s="1"/>
  <c r="E198" i="1"/>
  <c r="E46" i="1"/>
  <c r="E17" i="1"/>
  <c r="D61" i="1"/>
  <c r="E103" i="1"/>
  <c r="F103" i="1" s="1"/>
  <c r="D170" i="1"/>
  <c r="H170" i="1" s="1"/>
  <c r="D175" i="1"/>
  <c r="G175" i="1" s="1"/>
  <c r="D13" i="1"/>
  <c r="D181" i="1"/>
  <c r="H181" i="1" s="1"/>
  <c r="E73" i="1"/>
  <c r="F73" i="1" s="1"/>
  <c r="E113" i="1"/>
  <c r="F113" i="1" s="1"/>
  <c r="D157" i="1"/>
  <c r="G157" i="1" s="1"/>
  <c r="D185" i="1"/>
  <c r="G185" i="1" s="1"/>
  <c r="E145" i="1"/>
  <c r="F145" i="1" s="1"/>
  <c r="F60" i="1"/>
  <c r="F98" i="1"/>
  <c r="E52" i="1"/>
  <c r="F52" i="1" s="1"/>
  <c r="F164" i="1"/>
  <c r="D108" i="1"/>
  <c r="D164" i="1"/>
  <c r="G164" i="1" s="1"/>
  <c r="D123" i="1"/>
  <c r="G123" i="1" s="1"/>
  <c r="H99" i="1"/>
  <c r="D31" i="1"/>
  <c r="G31" i="1" s="1"/>
  <c r="E9" i="1"/>
  <c r="E148" i="1"/>
  <c r="F148" i="1" s="1"/>
  <c r="H148" i="1" s="1"/>
  <c r="G168" i="1"/>
  <c r="H168" i="1" s="1"/>
  <c r="G30" i="1"/>
  <c r="H30" i="1"/>
  <c r="G36" i="1"/>
  <c r="H36" i="1" s="1"/>
  <c r="G68" i="1"/>
  <c r="H68" i="1"/>
  <c r="G100" i="1"/>
  <c r="H100" i="1" s="1"/>
  <c r="G132" i="1"/>
  <c r="H132" i="1" s="1"/>
  <c r="G196" i="1"/>
  <c r="H196" i="1"/>
  <c r="H62" i="1"/>
  <c r="G62" i="1"/>
  <c r="H90" i="1"/>
  <c r="G90" i="1"/>
  <c r="G117" i="1"/>
  <c r="H117" i="1" s="1"/>
  <c r="G154" i="1"/>
  <c r="H154" i="1"/>
  <c r="G186" i="1"/>
  <c r="H186" i="1"/>
  <c r="G47" i="1"/>
  <c r="H47" i="1"/>
  <c r="G29" i="1"/>
  <c r="H29" i="1"/>
  <c r="G169" i="1"/>
  <c r="H169" i="1"/>
  <c r="G137" i="1"/>
  <c r="H137" i="1" s="1"/>
  <c r="G89" i="1"/>
  <c r="G161" i="1"/>
  <c r="H161" i="1"/>
  <c r="F165" i="1"/>
  <c r="D151" i="1"/>
  <c r="G151" i="1" s="1"/>
  <c r="F151" i="1"/>
  <c r="D55" i="1"/>
  <c r="D143" i="1"/>
  <c r="G143" i="1" s="1"/>
  <c r="E86" i="1"/>
  <c r="F86" i="1" s="1"/>
  <c r="D86" i="1"/>
  <c r="G86" i="1" s="1"/>
  <c r="E118" i="1"/>
  <c r="F118" i="1" s="1"/>
  <c r="D118" i="1"/>
  <c r="G118" i="1" s="1"/>
  <c r="D190" i="1"/>
  <c r="G56" i="1"/>
  <c r="H56" i="1" s="1"/>
  <c r="G88" i="1"/>
  <c r="H88" i="1" s="1"/>
  <c r="G120" i="1"/>
  <c r="H120" i="1"/>
  <c r="G152" i="1"/>
  <c r="H152" i="1"/>
  <c r="G200" i="1"/>
  <c r="H200" i="1"/>
  <c r="G17" i="1"/>
  <c r="H17" i="1" s="1"/>
  <c r="E55" i="1"/>
  <c r="F55" i="1" s="1"/>
  <c r="H82" i="1"/>
  <c r="G83" i="1"/>
  <c r="H83" i="1"/>
  <c r="E29" i="1"/>
  <c r="F29" i="1" s="1"/>
  <c r="G202" i="1"/>
  <c r="H202" i="1"/>
  <c r="G201" i="1"/>
  <c r="H109" i="1"/>
  <c r="D37" i="1"/>
  <c r="D105" i="1"/>
  <c r="E105" i="1"/>
  <c r="F105" i="1" s="1"/>
  <c r="F173" i="1"/>
  <c r="D71" i="1"/>
  <c r="D167" i="1"/>
  <c r="E38" i="1"/>
  <c r="F38" i="1" s="1"/>
  <c r="D38" i="1"/>
  <c r="G38" i="1" s="1"/>
  <c r="F126" i="1"/>
  <c r="D126" i="1"/>
  <c r="G126" i="1" s="1"/>
  <c r="D182" i="1"/>
  <c r="G182" i="1" s="1"/>
  <c r="E182" i="1"/>
  <c r="F182" i="1" s="1"/>
  <c r="D65" i="1"/>
  <c r="E65" i="1"/>
  <c r="F65" i="1" s="1"/>
  <c r="G28" i="1"/>
  <c r="H28" i="1"/>
  <c r="G44" i="1"/>
  <c r="H44" i="1" s="1"/>
  <c r="G60" i="1"/>
  <c r="H60" i="1" s="1"/>
  <c r="G76" i="1"/>
  <c r="H76" i="1"/>
  <c r="G92" i="1"/>
  <c r="H92" i="1"/>
  <c r="G124" i="1"/>
  <c r="H124" i="1"/>
  <c r="G140" i="1"/>
  <c r="H140" i="1"/>
  <c r="G156" i="1"/>
  <c r="H156" i="1" s="1"/>
  <c r="G172" i="1"/>
  <c r="H172" i="1" s="1"/>
  <c r="G188" i="1"/>
  <c r="H188" i="1" s="1"/>
  <c r="G204" i="1"/>
  <c r="H204" i="1"/>
  <c r="E160" i="1"/>
  <c r="F160" i="1" s="1"/>
  <c r="G91" i="1"/>
  <c r="H91" i="1"/>
  <c r="E70" i="1"/>
  <c r="F70" i="1" s="1"/>
  <c r="E166" i="1"/>
  <c r="F166" i="1" s="1"/>
  <c r="E190" i="1"/>
  <c r="F190" i="1" s="1"/>
  <c r="G61" i="1"/>
  <c r="G147" i="1"/>
  <c r="H147" i="1"/>
  <c r="E126" i="1"/>
  <c r="E167" i="1"/>
  <c r="F167" i="1" s="1"/>
  <c r="H53" i="1"/>
  <c r="G53" i="1"/>
  <c r="G113" i="1"/>
  <c r="H113" i="1"/>
  <c r="F17" i="1"/>
  <c r="D49" i="1"/>
  <c r="E49" i="1"/>
  <c r="F49" i="1" s="1"/>
  <c r="F121" i="1"/>
  <c r="D121" i="1"/>
  <c r="E121" i="1"/>
  <c r="F137" i="1"/>
  <c r="F153" i="1"/>
  <c r="D153" i="1"/>
  <c r="E153" i="1"/>
  <c r="F171" i="1"/>
  <c r="H171" i="1" s="1"/>
  <c r="E189" i="1"/>
  <c r="F189" i="1" s="1"/>
  <c r="D189" i="1"/>
  <c r="E192" i="1"/>
  <c r="F192" i="1"/>
  <c r="G20" i="1"/>
  <c r="H20" i="1" s="1"/>
  <c r="G52" i="1"/>
  <c r="H52" i="1" s="1"/>
  <c r="G84" i="1"/>
  <c r="H84" i="1"/>
  <c r="G116" i="1"/>
  <c r="H116" i="1"/>
  <c r="G148" i="1"/>
  <c r="H198" i="1"/>
  <c r="G198" i="1"/>
  <c r="H94" i="1"/>
  <c r="G94" i="1"/>
  <c r="E183" i="1"/>
  <c r="D97" i="1"/>
  <c r="E97" i="1"/>
  <c r="F97" i="1" s="1"/>
  <c r="E23" i="1"/>
  <c r="F23" i="1" s="1"/>
  <c r="D23" i="1"/>
  <c r="G23" i="1" s="1"/>
  <c r="F30" i="1"/>
  <c r="E30" i="1"/>
  <c r="G24" i="1"/>
  <c r="H24" i="1" s="1"/>
  <c r="G40" i="1"/>
  <c r="H40" i="1"/>
  <c r="G72" i="1"/>
  <c r="H72" i="1" s="1"/>
  <c r="G104" i="1"/>
  <c r="H104" i="1" s="1"/>
  <c r="G136" i="1"/>
  <c r="H136" i="1"/>
  <c r="G184" i="1"/>
  <c r="G11" i="1"/>
  <c r="H11" i="1"/>
  <c r="H18" i="1"/>
  <c r="G34" i="1"/>
  <c r="H34" i="1"/>
  <c r="G50" i="1"/>
  <c r="H50" i="1"/>
  <c r="D70" i="1"/>
  <c r="G70" i="1" s="1"/>
  <c r="D166" i="1"/>
  <c r="G166" i="1" s="1"/>
  <c r="G25" i="1"/>
  <c r="H25" i="1" s="1"/>
  <c r="G159" i="1"/>
  <c r="H159" i="1"/>
  <c r="G114" i="1"/>
  <c r="H114" i="1" s="1"/>
  <c r="G178" i="1"/>
  <c r="H178" i="1"/>
  <c r="G16" i="1"/>
  <c r="H16" i="1" s="1"/>
  <c r="G32" i="1"/>
  <c r="H32" i="1"/>
  <c r="G48" i="1"/>
  <c r="H48" i="1" s="1"/>
  <c r="G64" i="1"/>
  <c r="H64" i="1"/>
  <c r="G80" i="1"/>
  <c r="H80" i="1" s="1"/>
  <c r="G96" i="1"/>
  <c r="H96" i="1"/>
  <c r="G112" i="1"/>
  <c r="H112" i="1"/>
  <c r="G128" i="1"/>
  <c r="H128" i="1"/>
  <c r="G144" i="1"/>
  <c r="H144" i="1" s="1"/>
  <c r="G160" i="1"/>
  <c r="H160" i="1"/>
  <c r="G176" i="1"/>
  <c r="H176" i="1" s="1"/>
  <c r="G192" i="1"/>
  <c r="H192" i="1"/>
  <c r="E10" i="1"/>
  <c r="F10" i="1" s="1"/>
  <c r="H10" i="1" s="1"/>
  <c r="E168" i="1"/>
  <c r="F168" i="1" s="1"/>
  <c r="G43" i="1"/>
  <c r="H43" i="1"/>
  <c r="G107" i="1"/>
  <c r="H107" i="1"/>
  <c r="H187" i="1"/>
  <c r="H102" i="1"/>
  <c r="G102" i="1"/>
  <c r="G67" i="1"/>
  <c r="H67" i="1"/>
  <c r="E37" i="1"/>
  <c r="F37" i="1" s="1"/>
  <c r="G95" i="1"/>
  <c r="H95" i="1"/>
  <c r="E71" i="1"/>
  <c r="F71" i="1" s="1"/>
  <c r="G13" i="1"/>
  <c r="E143" i="1"/>
  <c r="F143" i="1" s="1"/>
  <c r="G101" i="1"/>
  <c r="G133" i="1"/>
  <c r="H133" i="1"/>
  <c r="D165" i="1"/>
  <c r="G197" i="1"/>
  <c r="G93" i="1"/>
  <c r="H93" i="1"/>
  <c r="G125" i="1"/>
  <c r="H125" i="1" s="1"/>
  <c r="G141" i="1"/>
  <c r="H141" i="1" s="1"/>
  <c r="G193" i="1"/>
  <c r="H193" i="1" s="1"/>
  <c r="D173" i="1"/>
  <c r="H77" i="1"/>
  <c r="G77" i="1"/>
  <c r="E47" i="1"/>
  <c r="F47" i="1" s="1"/>
  <c r="F127" i="1"/>
  <c r="D127" i="1"/>
  <c r="G127" i="1" s="1"/>
  <c r="H127" i="1" s="1"/>
  <c r="D199" i="1"/>
  <c r="G199" i="1" s="1"/>
  <c r="E199" i="1"/>
  <c r="F199" i="1" s="1"/>
  <c r="F78" i="1"/>
  <c r="D78" i="1"/>
  <c r="E110" i="1"/>
  <c r="F174" i="1"/>
  <c r="D174" i="1"/>
  <c r="F152" i="1"/>
  <c r="F33" i="1"/>
  <c r="D33" i="1"/>
  <c r="E33" i="1"/>
  <c r="E85" i="1"/>
  <c r="F85" i="1" s="1"/>
  <c r="D85" i="1"/>
  <c r="F109" i="1"/>
  <c r="F123" i="1"/>
  <c r="E139" i="1"/>
  <c r="F139" i="1" s="1"/>
  <c r="D139" i="1"/>
  <c r="G139" i="1" s="1"/>
  <c r="E155" i="1"/>
  <c r="F179" i="1"/>
  <c r="D179" i="1"/>
  <c r="G179" i="1" s="1"/>
  <c r="F195" i="1"/>
  <c r="H195" i="1" s="1"/>
  <c r="H26" i="1"/>
  <c r="G26" i="1"/>
  <c r="G58" i="1"/>
  <c r="H58" i="1"/>
  <c r="G150" i="1"/>
  <c r="H150" i="1"/>
  <c r="G12" i="1"/>
  <c r="H12" i="1" s="1"/>
  <c r="G131" i="1"/>
  <c r="H131" i="1" s="1"/>
  <c r="H21" i="1"/>
  <c r="G21" i="1"/>
  <c r="G63" i="1"/>
  <c r="H63" i="1"/>
  <c r="H66" i="1"/>
  <c r="G66" i="1"/>
  <c r="H98" i="1"/>
  <c r="H130" i="1"/>
  <c r="H162" i="1"/>
  <c r="G194" i="1"/>
  <c r="H194" i="1"/>
  <c r="H19" i="1"/>
  <c r="G41" i="1"/>
  <c r="H41" i="1"/>
  <c r="G69" i="1"/>
  <c r="H69" i="1"/>
  <c r="H122" i="1"/>
  <c r="H149" i="1"/>
  <c r="G149" i="1"/>
  <c r="G9" i="1"/>
  <c r="H9" i="1"/>
  <c r="G87" i="1"/>
  <c r="H87" i="1"/>
  <c r="F7" i="1"/>
  <c r="F13" i="1"/>
  <c r="F149" i="1"/>
  <c r="F181" i="1"/>
  <c r="F119" i="1"/>
  <c r="H119" i="1" s="1"/>
  <c r="D191" i="1"/>
  <c r="F191" i="1"/>
  <c r="F46" i="1"/>
  <c r="F134" i="1"/>
  <c r="F198" i="1"/>
  <c r="F15" i="1"/>
  <c r="H15" i="1" s="1"/>
  <c r="F63" i="1"/>
  <c r="E159" i="1"/>
  <c r="F159" i="1" s="1"/>
  <c r="F22" i="1"/>
  <c r="H22" i="1" s="1"/>
  <c r="F94" i="1"/>
  <c r="F150" i="1"/>
  <c r="F120" i="1"/>
  <c r="E184" i="1"/>
  <c r="F184" i="1"/>
  <c r="F115" i="1"/>
  <c r="H115" i="1" s="1"/>
  <c r="F131" i="1"/>
  <c r="F163" i="1"/>
  <c r="F185" i="1"/>
  <c r="F201" i="1"/>
  <c r="G75" i="1"/>
  <c r="H75" i="1"/>
  <c r="G203" i="1"/>
  <c r="H203" i="1" s="1"/>
  <c r="H35" i="1"/>
  <c r="G163" i="1"/>
  <c r="H163" i="1"/>
  <c r="H46" i="1"/>
  <c r="G46" i="1"/>
  <c r="H158" i="1"/>
  <c r="G158" i="1"/>
  <c r="G106" i="1"/>
  <c r="H106" i="1"/>
  <c r="G138" i="1"/>
  <c r="H138" i="1"/>
  <c r="G170" i="1"/>
  <c r="G79" i="1"/>
  <c r="H79" i="1"/>
  <c r="G51" i="1"/>
  <c r="H51" i="1"/>
  <c r="G45" i="1"/>
  <c r="G57" i="1"/>
  <c r="H57" i="1"/>
  <c r="G73" i="1"/>
  <c r="G129" i="1"/>
  <c r="H129" i="1" s="1"/>
  <c r="G145" i="1"/>
  <c r="G81" i="1"/>
  <c r="H81" i="1"/>
  <c r="G177" i="1"/>
  <c r="H177" i="1"/>
  <c r="G103" i="1"/>
  <c r="H103" i="1"/>
  <c r="D39" i="1"/>
  <c r="G39" i="1" s="1"/>
  <c r="F39" i="1"/>
  <c r="F21" i="1"/>
  <c r="F89" i="1"/>
  <c r="F157" i="1"/>
  <c r="F197" i="1"/>
  <c r="F135" i="1"/>
  <c r="H135" i="1" s="1"/>
  <c r="F14" i="1"/>
  <c r="H14" i="1" s="1"/>
  <c r="F62" i="1"/>
  <c r="F142" i="1"/>
  <c r="H142" i="1" s="1"/>
  <c r="F31" i="1"/>
  <c r="F111" i="1"/>
  <c r="H111" i="1" s="1"/>
  <c r="F175" i="1"/>
  <c r="F54" i="1"/>
  <c r="F102" i="1"/>
  <c r="F158" i="1"/>
  <c r="F136" i="1"/>
  <c r="E200" i="1"/>
  <c r="F200" i="1" s="1"/>
  <c r="F45" i="1"/>
  <c r="F61" i="1"/>
  <c r="F101" i="1"/>
  <c r="F117" i="1"/>
  <c r="F133" i="1"/>
  <c r="F147" i="1"/>
  <c r="F169" i="1"/>
  <c r="F187" i="1"/>
  <c r="F203" i="1"/>
  <c r="F128" i="1"/>
  <c r="H8" i="1"/>
  <c r="H7" i="1"/>
  <c r="H13" i="1" l="1"/>
  <c r="H89" i="1"/>
  <c r="G146" i="1"/>
  <c r="H164" i="1"/>
  <c r="H61" i="1"/>
  <c r="H185" i="1"/>
  <c r="G54" i="1"/>
  <c r="G181" i="1"/>
  <c r="H123" i="1"/>
  <c r="H134" i="1"/>
  <c r="H45" i="1"/>
  <c r="H157" i="1"/>
  <c r="H201" i="1"/>
  <c r="H42" i="1"/>
  <c r="H197" i="1"/>
  <c r="H184" i="1"/>
  <c r="H101" i="1"/>
  <c r="H175" i="1"/>
  <c r="H145" i="1"/>
  <c r="H73" i="1"/>
  <c r="G108" i="1"/>
  <c r="H108" i="1" s="1"/>
  <c r="H31" i="1"/>
  <c r="F183" i="1"/>
  <c r="H183" i="1" s="1"/>
  <c r="H37" i="1"/>
  <c r="G37" i="1"/>
  <c r="H118" i="1"/>
  <c r="H39" i="1"/>
  <c r="H70" i="1"/>
  <c r="G97" i="1"/>
  <c r="H97" i="1"/>
  <c r="H38" i="1"/>
  <c r="G167" i="1"/>
  <c r="H167" i="1"/>
  <c r="F155" i="1"/>
  <c r="H155" i="1" s="1"/>
  <c r="F110" i="1"/>
  <c r="H110" i="1" s="1"/>
  <c r="G173" i="1"/>
  <c r="H173" i="1" s="1"/>
  <c r="G189" i="1"/>
  <c r="H189" i="1" s="1"/>
  <c r="G49" i="1"/>
  <c r="H49" i="1" s="1"/>
  <c r="G65" i="1"/>
  <c r="H65" i="1"/>
  <c r="G71" i="1"/>
  <c r="H71" i="1" s="1"/>
  <c r="G105" i="1"/>
  <c r="H105" i="1" s="1"/>
  <c r="H190" i="1"/>
  <c r="G190" i="1"/>
  <c r="H143" i="1"/>
  <c r="G85" i="1"/>
  <c r="H85" i="1" s="1"/>
  <c r="G33" i="1"/>
  <c r="H33" i="1"/>
  <c r="H166" i="1"/>
  <c r="G55" i="1"/>
  <c r="H55" i="1"/>
  <c r="H165" i="1"/>
  <c r="G165" i="1"/>
  <c r="H23" i="1"/>
  <c r="H182" i="1"/>
  <c r="H151" i="1"/>
  <c r="G191" i="1"/>
  <c r="H191" i="1"/>
  <c r="H179" i="1"/>
  <c r="H139" i="1"/>
  <c r="G174" i="1"/>
  <c r="H174" i="1"/>
  <c r="G78" i="1"/>
  <c r="H78" i="1"/>
  <c r="H199" i="1"/>
  <c r="G153" i="1"/>
  <c r="H153" i="1"/>
  <c r="G121" i="1"/>
  <c r="H121" i="1" s="1"/>
  <c r="H126" i="1"/>
  <c r="H86" i="1"/>
</calcChain>
</file>

<file path=xl/sharedStrings.xml><?xml version="1.0" encoding="utf-8"?>
<sst xmlns="http://schemas.openxmlformats.org/spreadsheetml/2006/main" count="19" uniqueCount="17">
  <si>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</si>
  <si>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</si>
  <si>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</si>
  <si>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</si>
  <si>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</si>
  <si>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</si>
  <si>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</si>
  <si>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</si>
  <si>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</si>
  <si>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</si>
  <si>
    <t>Date</t>
  </si>
  <si>
    <t>Entry Time</t>
  </si>
  <si>
    <t>Exit Time</t>
  </si>
  <si>
    <t>Entry time in decimal format</t>
  </si>
  <si>
    <t>Exit time in decimal format</t>
  </si>
  <si>
    <t>Tolerance (decimal format)</t>
  </si>
  <si>
    <t>Tolerance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</si>
</sst>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;@"/>
    <numFmt numFmtId="165" formatCode="0.0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4" sqref="H4"/>
    </sheetView>
  </sheetViews>
  <sheetFormatPr defaultColWidth="12.6640625" defaultRowHeight="15.75" customHeight="1" x14ac:dyDescent="0.25"/>
  <cols>
    <col min="1" max="1" width="26.21875" customWidth="1"/>
    <col min="2" max="2" width="15.44140625" bestFit="1" customWidth="1"/>
    <col min="3" max="3" width="18.21875" bestFit="1" customWidth="1"/>
    <col min="4" max="4" width="13.5546875" bestFit="1" customWidth="1"/>
    <col min="5" max="5" width="23.44140625" bestFit="1" customWidth="1"/>
    <col min="6" max="6" width="7.5546875" bestFit="1" customWidth="1"/>
    <col min="7" max="7" width="15.77734375" bestFit="1" customWidth="1"/>
    <col min="8" max="8" width="99.21875" bestFit="1" customWidth="1"/>
    <col min="12" max="12" width="24.44140625" bestFit="1" customWidth="1"/>
    <col min="13" max="13" width="23.21875" bestFit="1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4" t="s">
        <v>0</v>
      </c>
      <c r="C2" s="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3" t="s">
        <v>2</v>
      </c>
      <c r="B3" s="2">
        <v>8</v>
      </c>
      <c r="C3" s="2">
        <v>30</v>
      </c>
      <c r="D3" s="1"/>
      <c r="E3" s="1" t="s">
        <v>16</v>
      </c>
      <c r="F3" s="1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3" t="s">
        <v>3</v>
      </c>
      <c r="B4" s="1"/>
      <c r="C4" s="1">
        <f>SUM(B3,C3/60)</f>
        <v>8.5</v>
      </c>
      <c r="D4" s="1"/>
      <c r="E4" s="1" t="s">
        <v>15</v>
      </c>
      <c r="F4" s="1">
        <f>F3/60</f>
        <v>0.1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5" customFormat="1" ht="15.75" customHeight="1" x14ac:dyDescent="0.25">
      <c r="A6" s="6" t="s">
        <v>4</v>
      </c>
      <c r="B6" s="6" t="s">
        <v>5</v>
      </c>
      <c r="C6" s="6" t="s">
        <v>6</v>
      </c>
      <c r="D6" s="6" t="s">
        <v>7</v>
      </c>
      <c r="E6" s="6" t="s">
        <v>0</v>
      </c>
      <c r="F6" s="6" t="s">
        <v>1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12</v>
      </c>
      <c r="L6" s="6" t="s">
        <v>13</v>
      </c>
      <c r="M6" s="6" t="s">
        <v>14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7">
        <v>43961.288194444445</v>
      </c>
      <c r="B7" s="7">
        <v>43961.648611111108</v>
      </c>
      <c r="C7" s="8">
        <f>M7-L7</f>
        <v>8.6499999999999986</v>
      </c>
      <c r="D7" s="9" t="str">
        <f>IF(C7&lt;$C$4-$F$4, "Non-Compliant", "Compliant")</f>
        <v>Compliant</v>
      </c>
      <c r="E7" s="9">
        <f>FLOOR(C7,1)</f>
        <v>8</v>
      </c>
      <c r="F7" s="9">
        <f>ROUND((C7-E7)*60,1)</f>
        <v>39</v>
      </c>
      <c r="G7" s="9">
        <f>IF(D7="Non-Compliant", ROUND(($C$4-C7)*60,1), 0)</f>
        <v>0</v>
      </c>
      <c r="H7" s="9" t="str">
        <f>IF(D7="Compliant", "", "You worked on"+I7+" for"+E7+" hours and "+F7+"minutes, which was "+G7+"minutes less than required working time")</f>
        <v/>
      </c>
      <c r="I7" s="10">
        <f>DATE(YEAR(A7), MONTH(A7), DAY(A7))</f>
        <v>43961</v>
      </c>
      <c r="J7" s="11">
        <f>TIME(HOUR(A7),MINUTE(A7),SECOND(A7))</f>
        <v>0.28819444444444442</v>
      </c>
      <c r="K7" s="11">
        <f>TIME(HOUR(B7),MINUTE(B7),SECOND(B7))</f>
        <v>0.64861111111111114</v>
      </c>
      <c r="L7" s="8">
        <f>SUM(HOUR(J7),(MINUTE(J7)/60))</f>
        <v>6.916666666666667</v>
      </c>
      <c r="M7" s="8">
        <f>SUM(HOUR(K7),(MINUTE(K7)/60))</f>
        <v>15.566666666666666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7">
        <v>44085.293749999997</v>
      </c>
      <c r="B8" s="7">
        <v>44085.65</v>
      </c>
      <c r="C8" s="8">
        <f t="shared" ref="C8:C71" si="0">M8-L8</f>
        <v>8.5500000000000007</v>
      </c>
      <c r="D8" s="9" t="str">
        <f t="shared" ref="D8:D71" si="1">IF(C8&lt;$C$4-$F$4, "Non-Compliant", "Compliant")</f>
        <v>Compliant</v>
      </c>
      <c r="E8" s="9">
        <f t="shared" ref="E8:E71" si="2">FLOOR(C8,1)</f>
        <v>8</v>
      </c>
      <c r="F8" s="9">
        <f t="shared" ref="F8:F71" si="3">ROUND((C8-E8)*60,1)</f>
        <v>33</v>
      </c>
      <c r="G8" s="9">
        <f t="shared" ref="G8:G71" si="4">IF(D8="Non-Compliant", ROUND(($C$4-C8)*60,1), 0)</f>
        <v>0</v>
      </c>
      <c r="H8" s="9" t="str">
        <f>IF(D8="Compliant", "", "You worked on"+I8+" for"+E8+" hours and "+F8+"minutes, which was "+G8+"minutes less than required working time")</f>
        <v/>
      </c>
      <c r="I8" s="10">
        <f t="shared" ref="I8:I71" si="5">DATE(YEAR(A8), MONTH(A8), DAY(A8))</f>
        <v>44085</v>
      </c>
      <c r="J8" s="11">
        <f>TIME(HOUR(A8),MINUTE(A8),SECOND(A8))</f>
        <v>0.29375000000000001</v>
      </c>
      <c r="K8" s="11">
        <f>TIME(HOUR(B8),MINUTE(B8),SECOND(B8))</f>
        <v>0.65</v>
      </c>
      <c r="L8" s="8">
        <f t="shared" ref="L8:L71" si="6">SUM(HOUR(J8),(MINUTE(J8)/60))</f>
        <v>7.05</v>
      </c>
      <c r="M8" s="8">
        <f t="shared" ref="M8:M71" si="7">SUM(HOUR(K8),(MINUTE(K8)/60))</f>
        <v>15.6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7">
        <v>43599.283333333333</v>
      </c>
      <c r="B9" s="7">
        <v>43599.6</v>
      </c>
      <c r="C9" s="8">
        <f t="shared" si="0"/>
        <v>7.6000000000000005</v>
      </c>
      <c r="D9" s="9" t="str">
        <f t="shared" si="1"/>
        <v>Non-Compliant</v>
      </c>
      <c r="E9" s="9">
        <f t="shared" si="2"/>
        <v>7</v>
      </c>
      <c r="F9" s="9">
        <f t="shared" si="3"/>
        <v>36</v>
      </c>
      <c r="G9" s="9">
        <f t="shared" si="4"/>
        <v>54</v>
      </c>
      <c r="H9" s="9" t="str">
        <f>IF(D9="Compliant", "", "Worked on "&amp;TEXT(I9, "mm/dd/yyyy")&amp;" for "&amp;E9&amp;" hours and "&amp;F9&amp;" minutes, which was "&amp;G9&amp;" minutes less than required working time. Look into it.")</f>
        <v>Worked on 05/14/2019 for 7 hours and 36 minutes, which was 54 minutes less than required working time. Look into it.</v>
      </c>
      <c r="I9" s="10">
        <f t="shared" si="5"/>
        <v>43599</v>
      </c>
      <c r="J9" s="11">
        <f>TIME(HOUR(A9),MINUTE(A9),SECOND(A9))</f>
        <v>0.28333333333333333</v>
      </c>
      <c r="K9" s="11">
        <f>TIME(HOUR(B9),MINUTE(B9),SECOND(B9))</f>
        <v>0.6</v>
      </c>
      <c r="L9" s="8">
        <f t="shared" si="6"/>
        <v>6.8</v>
      </c>
      <c r="M9" s="8">
        <f t="shared" si="7"/>
        <v>14.4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7">
        <v>44910.290972222225</v>
      </c>
      <c r="B10" s="7">
        <v>44910.618750000001</v>
      </c>
      <c r="C10" s="8">
        <f t="shared" si="0"/>
        <v>7.8666666666666663</v>
      </c>
      <c r="D10" s="9" t="str">
        <f t="shared" si="1"/>
        <v>Non-Compliant</v>
      </c>
      <c r="E10" s="9">
        <f t="shared" si="2"/>
        <v>7</v>
      </c>
      <c r="F10" s="9">
        <f t="shared" si="3"/>
        <v>52</v>
      </c>
      <c r="G10" s="9">
        <f t="shared" si="4"/>
        <v>38</v>
      </c>
      <c r="H10" s="9" t="str">
        <f>IF(D10="Compliant", "", "Worked on "&amp;TEXT(I10, "mm/dd/yyyy")&amp;" for "&amp;E10&amp;" hours and "&amp;F10&amp;" minutes, which was "&amp;G10&amp;" minutes less than required working time. Look into it.")</f>
        <v>Worked on 12/15/2022 for 7 hours and 52 minutes, which was 38 minutes less than required working time. Look into it.</v>
      </c>
      <c r="I10" s="10">
        <f t="shared" si="5"/>
        <v>44910</v>
      </c>
      <c r="J10" s="11">
        <f>TIME(HOUR(A10),MINUTE(A10),SECOND(A10))</f>
        <v>0.29097222222222224</v>
      </c>
      <c r="K10" s="11">
        <f>TIME(HOUR(B10),MINUTE(B10),SECOND(B10))</f>
        <v>0.61875000000000002</v>
      </c>
      <c r="L10" s="8">
        <f t="shared" si="6"/>
        <v>6.9833333333333334</v>
      </c>
      <c r="M10" s="8">
        <f t="shared" si="7"/>
        <v>14.85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7">
        <v>43632.268750000003</v>
      </c>
      <c r="B11" s="7">
        <v>43632.625</v>
      </c>
      <c r="C11" s="8">
        <f t="shared" si="0"/>
        <v>8.5500000000000007</v>
      </c>
      <c r="D11" s="9" t="str">
        <f t="shared" si="1"/>
        <v>Compliant</v>
      </c>
      <c r="E11" s="9">
        <f t="shared" si="2"/>
        <v>8</v>
      </c>
      <c r="F11" s="9">
        <f t="shared" si="3"/>
        <v>33</v>
      </c>
      <c r="G11" s="9">
        <f t="shared" si="4"/>
        <v>0</v>
      </c>
      <c r="H11" s="9" t="str">
        <f>IF(D11="Compliant", "", "Worked on "&amp;TEXT(I11, "mm/dd/yyyy")&amp;" for "&amp;E11&amp;" hours and "&amp;F11&amp;" minutes, which was "&amp;G11&amp;" minutes less than required working time. Look into it.")</f>
        <v/>
      </c>
      <c r="I11" s="10">
        <f t="shared" si="5"/>
        <v>43632</v>
      </c>
      <c r="J11" s="11">
        <f>TIME(HOUR(A11),MINUTE(A11),SECOND(A11))</f>
        <v>0.26874999999999999</v>
      </c>
      <c r="K11" s="11">
        <f>TIME(HOUR(B11),MINUTE(B11),SECOND(B11))</f>
        <v>0.625</v>
      </c>
      <c r="L11" s="8">
        <f t="shared" si="6"/>
        <v>6.45</v>
      </c>
      <c r="M11" s="8">
        <f t="shared" si="7"/>
        <v>15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7">
        <v>43878.274305555555</v>
      </c>
      <c r="B12" s="7">
        <v>43878.589583333334</v>
      </c>
      <c r="C12" s="8">
        <f t="shared" si="0"/>
        <v>7.5666666666666673</v>
      </c>
      <c r="D12" s="9" t="str">
        <f t="shared" si="1"/>
        <v>Non-Compliant</v>
      </c>
      <c r="E12" s="9">
        <f t="shared" si="2"/>
        <v>7</v>
      </c>
      <c r="F12" s="9">
        <f t="shared" si="3"/>
        <v>34</v>
      </c>
      <c r="G12" s="9">
        <f t="shared" si="4"/>
        <v>56</v>
      </c>
      <c r="H12" s="9" t="str">
        <f>IF(D12="Compliant", "", "Worked on "&amp;TEXT(I12, "mm/dd/yyyy")&amp;" for "&amp;E12&amp;" hours and "&amp;F12&amp;" minutes, which was "&amp;G12&amp;" minutes less than required working time. Look into it.")</f>
        <v>Worked on 02/17/2020 for 7 hours and 34 minutes, which was 56 minutes less than required working time. Look into it.</v>
      </c>
      <c r="I12" s="10">
        <f t="shared" si="5"/>
        <v>43878</v>
      </c>
      <c r="J12" s="11">
        <f>TIME(HOUR(A12),MINUTE(A12),SECOND(A12))</f>
        <v>0.27430555555555558</v>
      </c>
      <c r="K12" s="11">
        <f>TIME(HOUR(B12),MINUTE(B12),SECOND(B12))</f>
        <v>0.58958333333333335</v>
      </c>
      <c r="L12" s="8">
        <f t="shared" si="6"/>
        <v>6.583333333333333</v>
      </c>
      <c r="M12" s="8">
        <f t="shared" si="7"/>
        <v>14.15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7">
        <v>43664.291666666664</v>
      </c>
      <c r="B13" s="7">
        <v>43664.630555555559</v>
      </c>
      <c r="C13" s="8">
        <f t="shared" si="0"/>
        <v>8.1333333333333329</v>
      </c>
      <c r="D13" s="9" t="str">
        <f t="shared" si="1"/>
        <v>Non-Compliant</v>
      </c>
      <c r="E13" s="9">
        <f t="shared" si="2"/>
        <v>8</v>
      </c>
      <c r="F13" s="9">
        <f t="shared" si="3"/>
        <v>8</v>
      </c>
      <c r="G13" s="9">
        <f t="shared" si="4"/>
        <v>22</v>
      </c>
      <c r="H13" s="9" t="str">
        <f>IF(D13="Compliant", "", "Worked on "&amp;TEXT(I13, "mm/dd/yyyy")&amp;" for "&amp;E13&amp;" hours and "&amp;F13&amp;" minutes, which was "&amp;G13&amp;" minutes less than required working time. Look into it.")</f>
        <v>Worked on 07/18/2019 for 8 hours and 8 minutes, which was 22 minutes less than required working time. Look into it.</v>
      </c>
      <c r="I13" s="10">
        <f t="shared" si="5"/>
        <v>43664</v>
      </c>
      <c r="J13" s="11">
        <f>TIME(HOUR(A13),MINUTE(A13),SECOND(A13))</f>
        <v>0.29166666666666669</v>
      </c>
      <c r="K13" s="11">
        <f>TIME(HOUR(B13),MINUTE(B13),SECOND(B13))</f>
        <v>0.63055555555555554</v>
      </c>
      <c r="L13" s="8">
        <f t="shared" si="6"/>
        <v>7</v>
      </c>
      <c r="M13" s="8">
        <f t="shared" si="7"/>
        <v>15.133333333333333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7">
        <v>45251.275000000001</v>
      </c>
      <c r="B14" s="7">
        <v>45251.597222222219</v>
      </c>
      <c r="C14" s="8">
        <f t="shared" si="0"/>
        <v>7.7333333333333343</v>
      </c>
      <c r="D14" s="9" t="str">
        <f t="shared" si="1"/>
        <v>Non-Compliant</v>
      </c>
      <c r="E14" s="9">
        <f t="shared" si="2"/>
        <v>7</v>
      </c>
      <c r="F14" s="9">
        <f t="shared" si="3"/>
        <v>44</v>
      </c>
      <c r="G14" s="9">
        <f t="shared" si="4"/>
        <v>46</v>
      </c>
      <c r="H14" s="9" t="str">
        <f>IF(D14="Compliant", "", "Worked on "&amp;TEXT(I14, "mm/dd/yyyy")&amp;" for "&amp;E14&amp;" hours and "&amp;F14&amp;" minutes, which was "&amp;G14&amp;" minutes less than required working time. Look into it.")</f>
        <v>Worked on 11/21/2023 for 7 hours and 44 minutes, which was 46 minutes less than required working time. Look into it.</v>
      </c>
      <c r="I14" s="10">
        <f t="shared" si="5"/>
        <v>45251</v>
      </c>
      <c r="J14" s="11">
        <f>TIME(HOUR(A14),MINUTE(A14),SECOND(A14))</f>
        <v>0.27500000000000002</v>
      </c>
      <c r="K14" s="11">
        <f>TIME(HOUR(B14),MINUTE(B14),SECOND(B14))</f>
        <v>0.59722222222222221</v>
      </c>
      <c r="L14" s="8">
        <f t="shared" si="6"/>
        <v>6.6</v>
      </c>
      <c r="M14" s="8">
        <f t="shared" si="7"/>
        <v>14.333333333333334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7">
        <v>44764.270833333336</v>
      </c>
      <c r="B15" s="7">
        <v>44764.597916666666</v>
      </c>
      <c r="C15" s="8">
        <f t="shared" si="0"/>
        <v>7.85</v>
      </c>
      <c r="D15" s="9" t="str">
        <f t="shared" si="1"/>
        <v>Non-Compliant</v>
      </c>
      <c r="E15" s="9">
        <f t="shared" si="2"/>
        <v>7</v>
      </c>
      <c r="F15" s="9">
        <f t="shared" si="3"/>
        <v>51</v>
      </c>
      <c r="G15" s="9">
        <f t="shared" si="4"/>
        <v>39</v>
      </c>
      <c r="H15" s="9" t="str">
        <f>IF(D15="Compliant", "", "Worked on "&amp;TEXT(I15, "mm/dd/yyyy")&amp;" for "&amp;E15&amp;" hours and "&amp;F15&amp;" minutes, which was "&amp;G15&amp;" minutes less than required working time. Look into it.")</f>
        <v>Worked on 07/22/2022 for 7 hours and 51 minutes, which was 39 minutes less than required working time. Look into it.</v>
      </c>
      <c r="I15" s="10">
        <f t="shared" si="5"/>
        <v>44764</v>
      </c>
      <c r="J15" s="11">
        <f>TIME(HOUR(A15),MINUTE(A15),SECOND(A15))</f>
        <v>0.27083333333333331</v>
      </c>
      <c r="K15" s="11">
        <f>TIME(HOUR(B15),MINUTE(B15),SECOND(B15))</f>
        <v>0.59791666666666665</v>
      </c>
      <c r="L15" s="8">
        <f t="shared" si="6"/>
        <v>6.5</v>
      </c>
      <c r="M15" s="8">
        <f t="shared" si="7"/>
        <v>14.35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7">
        <v>44523.279861111114</v>
      </c>
      <c r="B16" s="7">
        <v>44523.599305555559</v>
      </c>
      <c r="C16" s="8">
        <f t="shared" si="0"/>
        <v>7.6666666666666661</v>
      </c>
      <c r="D16" s="9" t="str">
        <f t="shared" si="1"/>
        <v>Non-Compliant</v>
      </c>
      <c r="E16" s="9">
        <f t="shared" si="2"/>
        <v>7</v>
      </c>
      <c r="F16" s="9">
        <f t="shared" si="3"/>
        <v>40</v>
      </c>
      <c r="G16" s="9">
        <f t="shared" si="4"/>
        <v>50</v>
      </c>
      <c r="H16" s="9" t="str">
        <f>IF(D16="Compliant", "", "Worked on "&amp;TEXT(I16, "mm/dd/yyyy")&amp;" for "&amp;E16&amp;" hours and "&amp;F16&amp;" minutes, which was "&amp;G16&amp;" minutes less than required working time. Look into it.")</f>
        <v>Worked on 11/23/2021 for 7 hours and 40 minutes, which was 50 minutes less than required working time. Look into it.</v>
      </c>
      <c r="I16" s="10">
        <f t="shared" si="5"/>
        <v>44523</v>
      </c>
      <c r="J16" s="11">
        <f>TIME(HOUR(A16),MINUTE(A16),SECOND(A16))</f>
        <v>0.27986111111111112</v>
      </c>
      <c r="K16" s="11">
        <f>TIME(HOUR(B16),MINUTE(B16),SECOND(B16))</f>
        <v>0.59930555555555554</v>
      </c>
      <c r="L16" s="8">
        <f t="shared" si="6"/>
        <v>6.7166666666666668</v>
      </c>
      <c r="M16" s="8">
        <f t="shared" si="7"/>
        <v>14.383333333333333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7">
        <v>44310.29583333333</v>
      </c>
      <c r="B17" s="7">
        <v>44310.645833333336</v>
      </c>
      <c r="C17" s="8">
        <f t="shared" si="0"/>
        <v>8.4</v>
      </c>
      <c r="D17" s="9" t="str">
        <f t="shared" si="1"/>
        <v>Compliant</v>
      </c>
      <c r="E17" s="9">
        <f t="shared" si="2"/>
        <v>8</v>
      </c>
      <c r="F17" s="9">
        <f t="shared" si="3"/>
        <v>24</v>
      </c>
      <c r="G17" s="9">
        <f t="shared" si="4"/>
        <v>0</v>
      </c>
      <c r="H17" s="9" t="str">
        <f>IF(D17="Compliant", "", "Worked on "&amp;TEXT(I17, "mm/dd/yyyy")&amp;" for "&amp;E17&amp;" hours and "&amp;F17&amp;" minutes, which was "&amp;G17&amp;" minutes less than required working time. Look into it.")</f>
        <v/>
      </c>
      <c r="I17" s="10">
        <f t="shared" si="5"/>
        <v>44310</v>
      </c>
      <c r="J17" s="11">
        <f>TIME(HOUR(A17),MINUTE(A17),SECOND(A17))</f>
        <v>0.29583333333333334</v>
      </c>
      <c r="K17" s="11">
        <f>TIME(HOUR(B17),MINUTE(B17),SECOND(B17))</f>
        <v>0.64583333333333337</v>
      </c>
      <c r="L17" s="8">
        <f t="shared" si="6"/>
        <v>7.1</v>
      </c>
      <c r="M17" s="8">
        <f t="shared" si="7"/>
        <v>15.5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7">
        <v>44920.281944444447</v>
      </c>
      <c r="B18" s="7">
        <v>44920.597222222219</v>
      </c>
      <c r="C18" s="8">
        <f t="shared" si="0"/>
        <v>7.5666666666666673</v>
      </c>
      <c r="D18" s="9" t="str">
        <f t="shared" si="1"/>
        <v>Non-Compliant</v>
      </c>
      <c r="E18" s="9">
        <f t="shared" si="2"/>
        <v>7</v>
      </c>
      <c r="F18" s="9">
        <f t="shared" si="3"/>
        <v>34</v>
      </c>
      <c r="G18" s="9">
        <f t="shared" si="4"/>
        <v>56</v>
      </c>
      <c r="H18" s="9" t="str">
        <f>IF(D18="Compliant", "", "Worked on "&amp;TEXT(I18, "mm/dd/yyyy")&amp;" for "&amp;E18&amp;" hours and "&amp;F18&amp;" minutes, which was "&amp;G18&amp;" minutes less than required working time. Look into it.")</f>
        <v>Worked on 12/25/2022 for 7 hours and 34 minutes, which was 56 minutes less than required working time. Look into it.</v>
      </c>
      <c r="I18" s="10">
        <f t="shared" si="5"/>
        <v>44920</v>
      </c>
      <c r="J18" s="11">
        <f>TIME(HOUR(A18),MINUTE(A18),SECOND(A18))</f>
        <v>0.28194444444444444</v>
      </c>
      <c r="K18" s="11">
        <f>TIME(HOUR(B18),MINUTE(B18),SECOND(B18))</f>
        <v>0.59722222222222221</v>
      </c>
      <c r="L18" s="8">
        <f t="shared" si="6"/>
        <v>6.7666666666666666</v>
      </c>
      <c r="M18" s="8">
        <f t="shared" si="7"/>
        <v>14.333333333333334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7">
        <v>44314.281944444447</v>
      </c>
      <c r="B19" s="7">
        <v>44314.606944444444</v>
      </c>
      <c r="C19" s="8">
        <f t="shared" si="0"/>
        <v>7.8</v>
      </c>
      <c r="D19" s="9" t="str">
        <f t="shared" si="1"/>
        <v>Non-Compliant</v>
      </c>
      <c r="E19" s="9">
        <f t="shared" si="2"/>
        <v>7</v>
      </c>
      <c r="F19" s="9">
        <f t="shared" si="3"/>
        <v>48</v>
      </c>
      <c r="G19" s="9">
        <f t="shared" si="4"/>
        <v>42</v>
      </c>
      <c r="H19" s="9" t="str">
        <f>IF(D19="Compliant", "", "Worked on "&amp;TEXT(I19, "mm/dd/yyyy")&amp;" for "&amp;E19&amp;" hours and "&amp;F19&amp;" minutes, which was "&amp;G19&amp;" minutes less than required working time. Look into it.")</f>
        <v>Worked on 04/28/2021 for 7 hours and 48 minutes, which was 42 minutes less than required working time. Look into it.</v>
      </c>
      <c r="I19" s="10">
        <f t="shared" si="5"/>
        <v>44314</v>
      </c>
      <c r="J19" s="11">
        <f>TIME(HOUR(A19),MINUTE(A19),SECOND(A19))</f>
        <v>0.28194444444444444</v>
      </c>
      <c r="K19" s="11">
        <f>TIME(HOUR(B19),MINUTE(B19),SECOND(B19))</f>
        <v>0.6069444444444444</v>
      </c>
      <c r="L19" s="8">
        <f t="shared" si="6"/>
        <v>6.7666666666666666</v>
      </c>
      <c r="M19" s="8">
        <f t="shared" si="7"/>
        <v>14.566666666666666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7">
        <v>45044.283333333333</v>
      </c>
      <c r="B20" s="7">
        <v>45044.599305555559</v>
      </c>
      <c r="C20" s="8">
        <f t="shared" si="0"/>
        <v>7.583333333333333</v>
      </c>
      <c r="D20" s="9" t="str">
        <f t="shared" si="1"/>
        <v>Non-Compliant</v>
      </c>
      <c r="E20" s="9">
        <f t="shared" si="2"/>
        <v>7</v>
      </c>
      <c r="F20" s="9">
        <f t="shared" si="3"/>
        <v>35</v>
      </c>
      <c r="G20" s="9">
        <f t="shared" si="4"/>
        <v>55</v>
      </c>
      <c r="H20" s="9" t="str">
        <f>IF(D20="Compliant", "", "Worked on "&amp;TEXT(I20, "mm/dd/yyyy")&amp;" for "&amp;E20&amp;" hours and "&amp;F20&amp;" minutes, which was "&amp;G20&amp;" minutes less than required working time. Look into it.")</f>
        <v>Worked on 04/28/2023 for 7 hours and 35 minutes, which was 55 minutes less than required working time. Look into it.</v>
      </c>
      <c r="I20" s="10">
        <f t="shared" si="5"/>
        <v>45044</v>
      </c>
      <c r="J20" s="11">
        <f>TIME(HOUR(A20),MINUTE(A20),SECOND(A20))</f>
        <v>0.28333333333333333</v>
      </c>
      <c r="K20" s="11">
        <f>TIME(HOUR(B20),MINUTE(B20),SECOND(B20))</f>
        <v>0.59930555555555554</v>
      </c>
      <c r="L20" s="8">
        <f t="shared" si="6"/>
        <v>6.8</v>
      </c>
      <c r="M20" s="8">
        <f t="shared" si="7"/>
        <v>14.383333333333333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">
        <v>45166.284722222219</v>
      </c>
      <c r="B21" s="7">
        <v>45166.652083333334</v>
      </c>
      <c r="C21" s="8">
        <f t="shared" si="0"/>
        <v>8.8166666666666664</v>
      </c>
      <c r="D21" s="9" t="str">
        <f t="shared" si="1"/>
        <v>Compliant</v>
      </c>
      <c r="E21" s="9">
        <f t="shared" si="2"/>
        <v>8</v>
      </c>
      <c r="F21" s="9">
        <f t="shared" si="3"/>
        <v>49</v>
      </c>
      <c r="G21" s="9">
        <f t="shared" si="4"/>
        <v>0</v>
      </c>
      <c r="H21" s="9" t="str">
        <f>IF(D21="Compliant", "", "Worked on "&amp;TEXT(I21, "mm/dd/yyyy")&amp;" for "&amp;E21&amp;" hours and "&amp;F21&amp;" minutes, which was "&amp;G21&amp;" minutes less than required working time. Look into it.")</f>
        <v/>
      </c>
      <c r="I21" s="10">
        <f t="shared" si="5"/>
        <v>45166</v>
      </c>
      <c r="J21" s="11">
        <f>TIME(HOUR(A21),MINUTE(A21),SECOND(A21))</f>
        <v>0.28472222222222221</v>
      </c>
      <c r="K21" s="11">
        <f>TIME(HOUR(B21),MINUTE(B21),SECOND(B21))</f>
        <v>0.65208333333333335</v>
      </c>
      <c r="L21" s="8">
        <f t="shared" si="6"/>
        <v>6.833333333333333</v>
      </c>
      <c r="M21" s="8">
        <f t="shared" si="7"/>
        <v>15.65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7">
        <v>43467.284722222219</v>
      </c>
      <c r="B22" s="7">
        <v>43467.630555555559</v>
      </c>
      <c r="C22" s="8">
        <f t="shared" si="0"/>
        <v>8.3000000000000007</v>
      </c>
      <c r="D22" s="9" t="str">
        <f t="shared" si="1"/>
        <v>Non-Compliant</v>
      </c>
      <c r="E22" s="9">
        <f t="shared" si="2"/>
        <v>8</v>
      </c>
      <c r="F22" s="9">
        <f t="shared" si="3"/>
        <v>18</v>
      </c>
      <c r="G22" s="9">
        <f t="shared" si="4"/>
        <v>12</v>
      </c>
      <c r="H22" s="9" t="str">
        <f>IF(D22="Compliant", "", "Worked on "&amp;TEXT(I22, "mm/dd/yyyy")&amp;" for "&amp;E22&amp;" hours and "&amp;F22&amp;" minutes, which was "&amp;G22&amp;" minutes less than required working time. Look into it.")</f>
        <v>Worked on 01/02/2019 for 8 hours and 18 minutes, which was 12 minutes less than required working time. Look into it.</v>
      </c>
      <c r="I22" s="10">
        <f t="shared" si="5"/>
        <v>43467</v>
      </c>
      <c r="J22" s="11">
        <f>TIME(HOUR(A22),MINUTE(A22),SECOND(A22))</f>
        <v>0.28472222222222221</v>
      </c>
      <c r="K22" s="11">
        <f>TIME(HOUR(B22),MINUTE(B22),SECOND(B22))</f>
        <v>0.63055555555555554</v>
      </c>
      <c r="L22" s="8">
        <f t="shared" si="6"/>
        <v>6.833333333333333</v>
      </c>
      <c r="M22" s="8">
        <f t="shared" si="7"/>
        <v>15.133333333333333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7">
        <v>44717.265972222223</v>
      </c>
      <c r="B23" s="7">
        <v>44717.611805555556</v>
      </c>
      <c r="C23" s="8">
        <f t="shared" si="0"/>
        <v>8.3000000000000007</v>
      </c>
      <c r="D23" s="9" t="str">
        <f t="shared" si="1"/>
        <v>Non-Compliant</v>
      </c>
      <c r="E23" s="9">
        <f t="shared" si="2"/>
        <v>8</v>
      </c>
      <c r="F23" s="9">
        <f t="shared" si="3"/>
        <v>18</v>
      </c>
      <c r="G23" s="9">
        <f t="shared" si="4"/>
        <v>12</v>
      </c>
      <c r="H23" s="9" t="str">
        <f>IF(D23="Compliant", "", "Worked on "&amp;TEXT(I23, "mm/dd/yyyy")&amp;" for "&amp;E23&amp;" hours and "&amp;F23&amp;" minutes, which was "&amp;G23&amp;" minutes less than required working time. Look into it.")</f>
        <v>Worked on 06/05/2022 for 8 hours and 18 minutes, which was 12 minutes less than required working time. Look into it.</v>
      </c>
      <c r="I23" s="10">
        <f t="shared" si="5"/>
        <v>44717</v>
      </c>
      <c r="J23" s="11">
        <f>TIME(HOUR(A23),MINUTE(A23),SECOND(A23))</f>
        <v>0.26597222222222222</v>
      </c>
      <c r="K23" s="11">
        <f>TIME(HOUR(B23),MINUTE(B23),SECOND(B23))</f>
        <v>0.6118055555555556</v>
      </c>
      <c r="L23" s="8">
        <f t="shared" si="6"/>
        <v>6.3833333333333337</v>
      </c>
      <c r="M23" s="8">
        <f t="shared" si="7"/>
        <v>14.683333333333334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7">
        <v>43867.291666666664</v>
      </c>
      <c r="B24" s="7">
        <v>43867.625694444447</v>
      </c>
      <c r="C24" s="8">
        <f t="shared" si="0"/>
        <v>8.0166666666666675</v>
      </c>
      <c r="D24" s="9" t="str">
        <f t="shared" si="1"/>
        <v>Non-Compliant</v>
      </c>
      <c r="E24" s="9">
        <f t="shared" si="2"/>
        <v>8</v>
      </c>
      <c r="F24" s="9">
        <f t="shared" si="3"/>
        <v>1</v>
      </c>
      <c r="G24" s="9">
        <f t="shared" si="4"/>
        <v>29</v>
      </c>
      <c r="H24" s="9" t="str">
        <f>IF(D24="Compliant", "", "Worked on "&amp;TEXT(I24, "mm/dd/yyyy")&amp;" for "&amp;E24&amp;" hours and "&amp;F24&amp;" minutes, which was "&amp;G24&amp;" minutes less than required working time. Look into it.")</f>
        <v>Worked on 02/06/2020 for 8 hours and 1 minutes, which was 29 minutes less than required working time. Look into it.</v>
      </c>
      <c r="I24" s="10">
        <f t="shared" si="5"/>
        <v>43867</v>
      </c>
      <c r="J24" s="11">
        <f>TIME(HOUR(A24),MINUTE(A24),SECOND(A24))</f>
        <v>0.29166666666666669</v>
      </c>
      <c r="K24" s="11">
        <f>TIME(HOUR(B24),MINUTE(B24),SECOND(B24))</f>
        <v>0.62569444444444444</v>
      </c>
      <c r="L24" s="8">
        <f t="shared" si="6"/>
        <v>7</v>
      </c>
      <c r="M24" s="8">
        <f t="shared" si="7"/>
        <v>15.016666666666667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7">
        <v>45237.29583333333</v>
      </c>
      <c r="B25" s="7">
        <v>45237.615972222222</v>
      </c>
      <c r="C25" s="8">
        <f t="shared" si="0"/>
        <v>7.6833333333333336</v>
      </c>
      <c r="D25" s="9" t="str">
        <f t="shared" si="1"/>
        <v>Non-Compliant</v>
      </c>
      <c r="E25" s="9">
        <f t="shared" si="2"/>
        <v>7</v>
      </c>
      <c r="F25" s="9">
        <f t="shared" si="3"/>
        <v>41</v>
      </c>
      <c r="G25" s="9">
        <f t="shared" si="4"/>
        <v>49</v>
      </c>
      <c r="H25" s="9" t="str">
        <f>IF(D25="Compliant", "", "Worked on "&amp;TEXT(I25, "mm/dd/yyyy")&amp;" for "&amp;E25&amp;" hours and "&amp;F25&amp;" minutes, which was "&amp;G25&amp;" minutes less than required working time. Look into it.")</f>
        <v>Worked on 11/07/2023 for 7 hours and 41 minutes, which was 49 minutes less than required working time. Look into it.</v>
      </c>
      <c r="I25" s="10">
        <f t="shared" si="5"/>
        <v>45237</v>
      </c>
      <c r="J25" s="11">
        <f>TIME(HOUR(A25),MINUTE(A25),SECOND(A25))</f>
        <v>0.29583333333333334</v>
      </c>
      <c r="K25" s="11">
        <f>TIME(HOUR(B25),MINUTE(B25),SECOND(B25))</f>
        <v>0.61597222222222225</v>
      </c>
      <c r="L25" s="8">
        <f t="shared" si="6"/>
        <v>7.1</v>
      </c>
      <c r="M25" s="8">
        <f t="shared" si="7"/>
        <v>14.783333333333333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7">
        <v>44508.295138888891</v>
      </c>
      <c r="B26" s="7">
        <v>44508.668055555558</v>
      </c>
      <c r="C26" s="8">
        <f t="shared" si="0"/>
        <v>8.9500000000000028</v>
      </c>
      <c r="D26" s="9" t="str">
        <f t="shared" si="1"/>
        <v>Compliant</v>
      </c>
      <c r="E26" s="9">
        <f t="shared" si="2"/>
        <v>8</v>
      </c>
      <c r="F26" s="9">
        <f t="shared" si="3"/>
        <v>57</v>
      </c>
      <c r="G26" s="9">
        <f t="shared" si="4"/>
        <v>0</v>
      </c>
      <c r="H26" s="9" t="str">
        <f>IF(D26="Compliant", "", "Worked on "&amp;TEXT(I26, "mm/dd/yyyy")&amp;" for "&amp;E26&amp;" hours and "&amp;F26&amp;" minutes, which was "&amp;G26&amp;" minutes less than required working time. Look into it.")</f>
        <v/>
      </c>
      <c r="I26" s="10">
        <f t="shared" si="5"/>
        <v>44508</v>
      </c>
      <c r="J26" s="11">
        <f>TIME(HOUR(A26),MINUTE(A26),SECOND(A26))</f>
        <v>0.2951388888888889</v>
      </c>
      <c r="K26" s="11">
        <f>TIME(HOUR(B26),MINUTE(B26),SECOND(B26))</f>
        <v>0.66805555555555551</v>
      </c>
      <c r="L26" s="8">
        <f t="shared" si="6"/>
        <v>7.083333333333333</v>
      </c>
      <c r="M26" s="8">
        <f t="shared" si="7"/>
        <v>16.033333333333335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7">
        <v>45178.275694444441</v>
      </c>
      <c r="B27" s="7">
        <v>45178.600694444445</v>
      </c>
      <c r="C27" s="8">
        <f t="shared" si="0"/>
        <v>7.7999999999999989</v>
      </c>
      <c r="D27" s="9" t="str">
        <f t="shared" si="1"/>
        <v>Non-Compliant</v>
      </c>
      <c r="E27" s="9">
        <f t="shared" si="2"/>
        <v>7</v>
      </c>
      <c r="F27" s="9">
        <f t="shared" si="3"/>
        <v>48</v>
      </c>
      <c r="G27" s="9">
        <f t="shared" si="4"/>
        <v>42</v>
      </c>
      <c r="H27" s="9" t="str">
        <f>IF(D27="Compliant", "", "Worked on "&amp;TEXT(I27, "mm/dd/yyyy")&amp;" for "&amp;E27&amp;" hours and "&amp;F27&amp;" minutes, which was "&amp;G27&amp;" minutes less than required working time. Look into it.")</f>
        <v>Worked on 09/09/2023 for 7 hours and 48 minutes, which was 42 minutes less than required working time. Look into it.</v>
      </c>
      <c r="I27" s="10">
        <f t="shared" si="5"/>
        <v>45178</v>
      </c>
      <c r="J27" s="11">
        <f>TIME(HOUR(A27),MINUTE(A27),SECOND(A27))</f>
        <v>0.27569444444444446</v>
      </c>
      <c r="K27" s="11">
        <f>TIME(HOUR(B27),MINUTE(B27),SECOND(B27))</f>
        <v>0.60069444444444442</v>
      </c>
      <c r="L27" s="8">
        <f t="shared" si="6"/>
        <v>6.6166666666666671</v>
      </c>
      <c r="M27" s="8">
        <f t="shared" si="7"/>
        <v>14.416666666666666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7">
        <v>45272.288888888892</v>
      </c>
      <c r="B28" s="7">
        <v>45272.677777777775</v>
      </c>
      <c r="C28" s="8">
        <f t="shared" si="0"/>
        <v>9.3333333333333321</v>
      </c>
      <c r="D28" s="9" t="str">
        <f t="shared" si="1"/>
        <v>Compliant</v>
      </c>
      <c r="E28" s="9">
        <f t="shared" si="2"/>
        <v>9</v>
      </c>
      <c r="F28" s="9">
        <f t="shared" si="3"/>
        <v>20</v>
      </c>
      <c r="G28" s="9">
        <f t="shared" si="4"/>
        <v>0</v>
      </c>
      <c r="H28" s="9" t="str">
        <f>IF(D28="Compliant", "", "Worked on "&amp;TEXT(I28, "mm/dd/yyyy")&amp;" for "&amp;E28&amp;" hours and "&amp;F28&amp;" minutes, which was "&amp;G28&amp;" minutes less than required working time. Look into it.")</f>
        <v/>
      </c>
      <c r="I28" s="10">
        <f t="shared" si="5"/>
        <v>45272</v>
      </c>
      <c r="J28" s="11">
        <f>TIME(HOUR(A28),MINUTE(A28),SECOND(A28))</f>
        <v>0.28888888888888886</v>
      </c>
      <c r="K28" s="11">
        <f>TIME(HOUR(B28),MINUTE(B28),SECOND(B28))</f>
        <v>0.67777777777777781</v>
      </c>
      <c r="L28" s="8">
        <f t="shared" si="6"/>
        <v>6.9333333333333336</v>
      </c>
      <c r="M28" s="8">
        <f t="shared" si="7"/>
        <v>16.266666666666666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7">
        <v>44633.293749999997</v>
      </c>
      <c r="B29" s="7">
        <v>44633.659722222219</v>
      </c>
      <c r="C29" s="8">
        <f t="shared" si="0"/>
        <v>8.783333333333335</v>
      </c>
      <c r="D29" s="9" t="str">
        <f t="shared" si="1"/>
        <v>Compliant</v>
      </c>
      <c r="E29" s="9">
        <f t="shared" si="2"/>
        <v>8</v>
      </c>
      <c r="F29" s="9">
        <f t="shared" si="3"/>
        <v>47</v>
      </c>
      <c r="G29" s="9">
        <f t="shared" si="4"/>
        <v>0</v>
      </c>
      <c r="H29" s="9" t="str">
        <f>IF(D29="Compliant", "", "Worked on "&amp;TEXT(I29, "mm/dd/yyyy")&amp;" for "&amp;E29&amp;" hours and "&amp;F29&amp;" minutes, which was "&amp;G29&amp;" minutes less than required working time. Look into it.")</f>
        <v/>
      </c>
      <c r="I29" s="10">
        <f t="shared" si="5"/>
        <v>44633</v>
      </c>
      <c r="J29" s="11">
        <f>TIME(HOUR(A29),MINUTE(A29),SECOND(A29))</f>
        <v>0.29375000000000001</v>
      </c>
      <c r="K29" s="11">
        <f>TIME(HOUR(B29),MINUTE(B29),SECOND(B29))</f>
        <v>0.65972222222222221</v>
      </c>
      <c r="L29" s="8">
        <f t="shared" si="6"/>
        <v>7.05</v>
      </c>
      <c r="M29" s="8">
        <f t="shared" si="7"/>
        <v>15.833333333333334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7">
        <v>43935.286111111112</v>
      </c>
      <c r="B30" s="7">
        <v>43935.663888888892</v>
      </c>
      <c r="C30" s="8">
        <f t="shared" si="0"/>
        <v>9.0666666666666664</v>
      </c>
      <c r="D30" s="9" t="str">
        <f t="shared" si="1"/>
        <v>Compliant</v>
      </c>
      <c r="E30" s="9">
        <f t="shared" si="2"/>
        <v>9</v>
      </c>
      <c r="F30" s="9">
        <f t="shared" si="3"/>
        <v>4</v>
      </c>
      <c r="G30" s="9">
        <f t="shared" si="4"/>
        <v>0</v>
      </c>
      <c r="H30" s="9" t="str">
        <f>IF(D30="Compliant", "", "Worked on "&amp;TEXT(I30, "mm/dd/yyyy")&amp;" for "&amp;E30&amp;" hours and "&amp;F30&amp;" minutes, which was "&amp;G30&amp;" minutes less than required working time. Look into it.")</f>
        <v/>
      </c>
      <c r="I30" s="10">
        <f t="shared" si="5"/>
        <v>43935</v>
      </c>
      <c r="J30" s="11">
        <f>TIME(HOUR(A30),MINUTE(A30),SECOND(A30))</f>
        <v>0.28611111111111109</v>
      </c>
      <c r="K30" s="11">
        <f>TIME(HOUR(B30),MINUTE(B30),SECOND(B30))</f>
        <v>0.66388888888888886</v>
      </c>
      <c r="L30" s="8">
        <f t="shared" si="6"/>
        <v>6.8666666666666671</v>
      </c>
      <c r="M30" s="8">
        <f t="shared" si="7"/>
        <v>15.933333333333334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7">
        <v>43723.28402777778</v>
      </c>
      <c r="B31" s="7">
        <v>43723.626388888886</v>
      </c>
      <c r="C31" s="8">
        <f t="shared" si="0"/>
        <v>8.2166666666666668</v>
      </c>
      <c r="D31" s="9" t="str">
        <f t="shared" si="1"/>
        <v>Non-Compliant</v>
      </c>
      <c r="E31" s="9">
        <f t="shared" si="2"/>
        <v>8</v>
      </c>
      <c r="F31" s="9">
        <f t="shared" si="3"/>
        <v>13</v>
      </c>
      <c r="G31" s="9">
        <f t="shared" si="4"/>
        <v>17</v>
      </c>
      <c r="H31" s="9" t="str">
        <f>IF(D31="Compliant", "", "Worked on "&amp;TEXT(I31, "mm/dd/yyyy")&amp;" for "&amp;E31&amp;" hours and "&amp;F31&amp;" minutes, which was "&amp;G31&amp;" minutes less than required working time. Look into it.")</f>
        <v>Worked on 09/15/2019 for 8 hours and 13 minutes, which was 17 minutes less than required working time. Look into it.</v>
      </c>
      <c r="I31" s="10">
        <f t="shared" si="5"/>
        <v>43723</v>
      </c>
      <c r="J31" s="11">
        <f>TIME(HOUR(A31),MINUTE(A31),SECOND(A31))</f>
        <v>0.28402777777777777</v>
      </c>
      <c r="K31" s="11">
        <f>TIME(HOUR(B31),MINUTE(B31),SECOND(B31))</f>
        <v>0.62638888888888888</v>
      </c>
      <c r="L31" s="8">
        <f t="shared" si="6"/>
        <v>6.8166666666666664</v>
      </c>
      <c r="M31" s="8">
        <f t="shared" si="7"/>
        <v>15.033333333333333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7">
        <v>43632.3</v>
      </c>
      <c r="B32" s="7">
        <v>43632.675000000003</v>
      </c>
      <c r="C32" s="8">
        <f t="shared" si="0"/>
        <v>9</v>
      </c>
      <c r="D32" s="9" t="str">
        <f t="shared" si="1"/>
        <v>Compliant</v>
      </c>
      <c r="E32" s="9">
        <f t="shared" si="2"/>
        <v>9</v>
      </c>
      <c r="F32" s="9">
        <f t="shared" si="3"/>
        <v>0</v>
      </c>
      <c r="G32" s="9">
        <f t="shared" si="4"/>
        <v>0</v>
      </c>
      <c r="H32" s="9" t="str">
        <f>IF(D32="Compliant", "", "Worked on "&amp;TEXT(I32, "mm/dd/yyyy")&amp;" for "&amp;E32&amp;" hours and "&amp;F32&amp;" minutes, which was "&amp;G32&amp;" minutes less than required working time. Look into it.")</f>
        <v/>
      </c>
      <c r="I32" s="10">
        <f t="shared" si="5"/>
        <v>43632</v>
      </c>
      <c r="J32" s="11">
        <f>TIME(HOUR(A32),MINUTE(A32),SECOND(A32))</f>
        <v>0.3</v>
      </c>
      <c r="K32" s="11">
        <f>TIME(HOUR(B32),MINUTE(B32),SECOND(B32))</f>
        <v>0.67500000000000004</v>
      </c>
      <c r="L32" s="8">
        <f t="shared" si="6"/>
        <v>7.2</v>
      </c>
      <c r="M32" s="8">
        <f t="shared" si="7"/>
        <v>16.2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7">
        <v>44274.28402777778</v>
      </c>
      <c r="B33" s="7">
        <v>44274.672222222223</v>
      </c>
      <c r="C33" s="8">
        <f t="shared" si="0"/>
        <v>9.3166666666666664</v>
      </c>
      <c r="D33" s="9" t="str">
        <f t="shared" si="1"/>
        <v>Compliant</v>
      </c>
      <c r="E33" s="9">
        <f t="shared" si="2"/>
        <v>9</v>
      </c>
      <c r="F33" s="9">
        <f t="shared" si="3"/>
        <v>19</v>
      </c>
      <c r="G33" s="9">
        <f t="shared" si="4"/>
        <v>0</v>
      </c>
      <c r="H33" s="9" t="str">
        <f>IF(D33="Compliant", "", "Worked on "&amp;TEXT(I33, "mm/dd/yyyy")&amp;" for "&amp;E33&amp;" hours and "&amp;F33&amp;" minutes, which was "&amp;G33&amp;" minutes less than required working time. Look into it.")</f>
        <v/>
      </c>
      <c r="I33" s="10">
        <f t="shared" si="5"/>
        <v>44274</v>
      </c>
      <c r="J33" s="11">
        <f>TIME(HOUR(A33),MINUTE(A33),SECOND(A33))</f>
        <v>0.28402777777777777</v>
      </c>
      <c r="K33" s="11">
        <f>TIME(HOUR(B33),MINUTE(B33),SECOND(B33))</f>
        <v>0.67222222222222228</v>
      </c>
      <c r="L33" s="8">
        <f t="shared" si="6"/>
        <v>6.8166666666666664</v>
      </c>
      <c r="M33" s="8">
        <f t="shared" si="7"/>
        <v>16.133333333333333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7">
        <v>45189.288888888892</v>
      </c>
      <c r="B34" s="7">
        <v>45189.647222222222</v>
      </c>
      <c r="C34" s="8">
        <f t="shared" si="0"/>
        <v>8.6</v>
      </c>
      <c r="D34" s="9" t="str">
        <f t="shared" si="1"/>
        <v>Compliant</v>
      </c>
      <c r="E34" s="9">
        <f t="shared" si="2"/>
        <v>8</v>
      </c>
      <c r="F34" s="9">
        <f t="shared" si="3"/>
        <v>36</v>
      </c>
      <c r="G34" s="9">
        <f t="shared" si="4"/>
        <v>0</v>
      </c>
      <c r="H34" s="9" t="str">
        <f>IF(D34="Compliant", "", "Worked on "&amp;TEXT(I34, "mm/dd/yyyy")&amp;" for "&amp;E34&amp;" hours and "&amp;F34&amp;" minutes, which was "&amp;G34&amp;" minutes less than required working time. Look into it.")</f>
        <v/>
      </c>
      <c r="I34" s="10">
        <f t="shared" si="5"/>
        <v>45189</v>
      </c>
      <c r="J34" s="11">
        <f>TIME(HOUR(A34),MINUTE(A34),SECOND(A34))</f>
        <v>0.28888888888888886</v>
      </c>
      <c r="K34" s="11">
        <f>TIME(HOUR(B34),MINUTE(B34),SECOND(B34))</f>
        <v>0.64722222222222225</v>
      </c>
      <c r="L34" s="8">
        <f t="shared" si="6"/>
        <v>6.9333333333333336</v>
      </c>
      <c r="M34" s="8">
        <f t="shared" si="7"/>
        <v>15.533333333333333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7">
        <v>44125.275694444441</v>
      </c>
      <c r="B35" s="7">
        <v>44125.607638888891</v>
      </c>
      <c r="C35" s="8">
        <f t="shared" si="0"/>
        <v>7.9666666666666668</v>
      </c>
      <c r="D35" s="9" t="str">
        <f t="shared" si="1"/>
        <v>Non-Compliant</v>
      </c>
      <c r="E35" s="9">
        <f t="shared" si="2"/>
        <v>7</v>
      </c>
      <c r="F35" s="9">
        <f t="shared" si="3"/>
        <v>58</v>
      </c>
      <c r="G35" s="9">
        <f t="shared" si="4"/>
        <v>32</v>
      </c>
      <c r="H35" s="9" t="str">
        <f>IF(D35="Compliant", "", "Worked on "&amp;TEXT(I35, "mm/dd/yyyy")&amp;" for "&amp;E35&amp;" hours and "&amp;F35&amp;" minutes, which was "&amp;G35&amp;" minutes less than required working time. Look into it.")</f>
        <v>Worked on 10/21/2020 for 7 hours and 58 minutes, which was 32 minutes less than required working time. Look into it.</v>
      </c>
      <c r="I35" s="10">
        <f t="shared" si="5"/>
        <v>44125</v>
      </c>
      <c r="J35" s="11">
        <f>TIME(HOUR(A35),MINUTE(A35),SECOND(A35))</f>
        <v>0.27569444444444446</v>
      </c>
      <c r="K35" s="11">
        <f>TIME(HOUR(B35),MINUTE(B35),SECOND(B35))</f>
        <v>0.60763888888888884</v>
      </c>
      <c r="L35" s="8">
        <f t="shared" si="6"/>
        <v>6.6166666666666671</v>
      </c>
      <c r="M35" s="8">
        <f t="shared" si="7"/>
        <v>14.583333333333334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7">
        <v>44795.281944444447</v>
      </c>
      <c r="B36" s="7">
        <v>44795.598611111112</v>
      </c>
      <c r="C36" s="8">
        <f t="shared" si="0"/>
        <v>7.6000000000000005</v>
      </c>
      <c r="D36" s="9" t="str">
        <f t="shared" si="1"/>
        <v>Non-Compliant</v>
      </c>
      <c r="E36" s="9">
        <f t="shared" si="2"/>
        <v>7</v>
      </c>
      <c r="F36" s="9">
        <f t="shared" si="3"/>
        <v>36</v>
      </c>
      <c r="G36" s="9">
        <f t="shared" si="4"/>
        <v>54</v>
      </c>
      <c r="H36" s="9" t="str">
        <f>IF(D36="Compliant", "", "Worked on "&amp;TEXT(I36, "mm/dd/yyyy")&amp;" for "&amp;E36&amp;" hours and "&amp;F36&amp;" minutes, which was "&amp;G36&amp;" minutes less than required working time. Look into it.")</f>
        <v>Worked on 08/22/2022 for 7 hours and 36 minutes, which was 54 minutes less than required working time. Look into it.</v>
      </c>
      <c r="I36" s="10">
        <f t="shared" si="5"/>
        <v>44795</v>
      </c>
      <c r="J36" s="11">
        <f>TIME(HOUR(A36),MINUTE(A36),SECOND(A36))</f>
        <v>0.28194444444444444</v>
      </c>
      <c r="K36" s="11">
        <f>TIME(HOUR(B36),MINUTE(B36),SECOND(B36))</f>
        <v>0.59861111111111109</v>
      </c>
      <c r="L36" s="8">
        <f t="shared" si="6"/>
        <v>6.7666666666666666</v>
      </c>
      <c r="M36" s="8">
        <f t="shared" si="7"/>
        <v>14.366666666666667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7">
        <v>43669.277777777781</v>
      </c>
      <c r="B37" s="7">
        <v>43669.670138888891</v>
      </c>
      <c r="C37" s="8">
        <f t="shared" si="0"/>
        <v>9.4166666666666643</v>
      </c>
      <c r="D37" s="9" t="str">
        <f t="shared" si="1"/>
        <v>Compliant</v>
      </c>
      <c r="E37" s="9">
        <f t="shared" si="2"/>
        <v>9</v>
      </c>
      <c r="F37" s="9">
        <f t="shared" si="3"/>
        <v>25</v>
      </c>
      <c r="G37" s="9">
        <f t="shared" si="4"/>
        <v>0</v>
      </c>
      <c r="H37" s="9" t="str">
        <f>IF(D37="Compliant", "", "Worked on "&amp;TEXT(I37, "mm/dd/yyyy")&amp;" for "&amp;E37&amp;" hours and "&amp;F37&amp;" minutes, which was "&amp;G37&amp;" minutes less than required working time. Look into it.")</f>
        <v/>
      </c>
      <c r="I37" s="10">
        <f t="shared" si="5"/>
        <v>43669</v>
      </c>
      <c r="J37" s="11">
        <f>TIME(HOUR(A37),MINUTE(A37),SECOND(A37))</f>
        <v>0.27777777777777779</v>
      </c>
      <c r="K37" s="11">
        <f>TIME(HOUR(B37),MINUTE(B37),SECOND(B37))</f>
        <v>0.67013888888888884</v>
      </c>
      <c r="L37" s="8">
        <f t="shared" si="6"/>
        <v>6.666666666666667</v>
      </c>
      <c r="M37" s="8">
        <f t="shared" si="7"/>
        <v>16.083333333333332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7">
        <v>44008.29791666667</v>
      </c>
      <c r="B38" s="7">
        <v>44008.62777777778</v>
      </c>
      <c r="C38" s="8">
        <f t="shared" si="0"/>
        <v>7.9166666666666661</v>
      </c>
      <c r="D38" s="9" t="str">
        <f t="shared" si="1"/>
        <v>Non-Compliant</v>
      </c>
      <c r="E38" s="9">
        <f t="shared" si="2"/>
        <v>7</v>
      </c>
      <c r="F38" s="9">
        <f t="shared" si="3"/>
        <v>55</v>
      </c>
      <c r="G38" s="9">
        <f t="shared" si="4"/>
        <v>35</v>
      </c>
      <c r="H38" s="9" t="str">
        <f>IF(D38="Compliant", "", "Worked on "&amp;TEXT(I38, "mm/dd/yyyy")&amp;" for "&amp;E38&amp;" hours and "&amp;F38&amp;" minutes, which was "&amp;G38&amp;" minutes less than required working time. Look into it.")</f>
        <v>Worked on 06/26/2020 for 7 hours and 55 minutes, which was 35 minutes less than required working time. Look into it.</v>
      </c>
      <c r="I38" s="10">
        <f t="shared" si="5"/>
        <v>44008</v>
      </c>
      <c r="J38" s="11">
        <f>TIME(HOUR(A38),MINUTE(A38),SECOND(A38))</f>
        <v>0.29791666666666666</v>
      </c>
      <c r="K38" s="11">
        <f>TIME(HOUR(B38),MINUTE(B38),SECOND(B38))</f>
        <v>0.62777777777777777</v>
      </c>
      <c r="L38" s="8">
        <f t="shared" si="6"/>
        <v>7.15</v>
      </c>
      <c r="M38" s="8">
        <f t="shared" si="7"/>
        <v>15.066666666666666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7">
        <v>44739.288194444445</v>
      </c>
      <c r="B39" s="7">
        <v>44739.62222222222</v>
      </c>
      <c r="C39" s="8">
        <f t="shared" si="0"/>
        <v>8.0166666666666657</v>
      </c>
      <c r="D39" s="9" t="str">
        <f t="shared" si="1"/>
        <v>Non-Compliant</v>
      </c>
      <c r="E39" s="9">
        <f t="shared" si="2"/>
        <v>8</v>
      </c>
      <c r="F39" s="9">
        <f t="shared" si="3"/>
        <v>1</v>
      </c>
      <c r="G39" s="9">
        <f t="shared" si="4"/>
        <v>29</v>
      </c>
      <c r="H39" s="9" t="str">
        <f>IF(D39="Compliant", "", "Worked on "&amp;TEXT(I39, "mm/dd/yyyy")&amp;" for "&amp;E39&amp;" hours and "&amp;F39&amp;" minutes, which was "&amp;G39&amp;" minutes less than required working time. Look into it.")</f>
        <v>Worked on 06/27/2022 for 8 hours and 1 minutes, which was 29 minutes less than required working time. Look into it.</v>
      </c>
      <c r="I39" s="10">
        <f t="shared" si="5"/>
        <v>44739</v>
      </c>
      <c r="J39" s="11">
        <f>TIME(HOUR(A39),MINUTE(A39),SECOND(A39))</f>
        <v>0.28819444444444442</v>
      </c>
      <c r="K39" s="11">
        <f>TIME(HOUR(B39),MINUTE(B39),SECOND(B39))</f>
        <v>0.62222222222222223</v>
      </c>
      <c r="L39" s="8">
        <f t="shared" si="6"/>
        <v>6.916666666666667</v>
      </c>
      <c r="M39" s="8">
        <f t="shared" si="7"/>
        <v>14.933333333333334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7">
        <v>45227.28402777778</v>
      </c>
      <c r="B40" s="7">
        <v>45227.677083333336</v>
      </c>
      <c r="C40" s="8">
        <f t="shared" si="0"/>
        <v>9.4333333333333336</v>
      </c>
      <c r="D40" s="9" t="str">
        <f t="shared" si="1"/>
        <v>Compliant</v>
      </c>
      <c r="E40" s="9">
        <f t="shared" si="2"/>
        <v>9</v>
      </c>
      <c r="F40" s="9">
        <f t="shared" si="3"/>
        <v>26</v>
      </c>
      <c r="G40" s="9">
        <f t="shared" si="4"/>
        <v>0</v>
      </c>
      <c r="H40" s="9" t="str">
        <f>IF(D40="Compliant", "", "Worked on "&amp;TEXT(I40, "mm/dd/yyyy")&amp;" for "&amp;E40&amp;" hours and "&amp;F40&amp;" minutes, which was "&amp;G40&amp;" minutes less than required working time. Look into it.")</f>
        <v/>
      </c>
      <c r="I40" s="10">
        <f t="shared" si="5"/>
        <v>45227</v>
      </c>
      <c r="J40" s="11">
        <f>TIME(HOUR(A40),MINUTE(A40),SECOND(A40))</f>
        <v>0.28402777777777777</v>
      </c>
      <c r="K40" s="11">
        <f>TIME(HOUR(B40),MINUTE(B40),SECOND(B40))</f>
        <v>0.67708333333333337</v>
      </c>
      <c r="L40" s="8">
        <f t="shared" si="6"/>
        <v>6.8166666666666664</v>
      </c>
      <c r="M40" s="8">
        <f t="shared" si="7"/>
        <v>16.25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7">
        <v>44954.288888888892</v>
      </c>
      <c r="B41" s="7">
        <v>44954.679861111108</v>
      </c>
      <c r="C41" s="8">
        <f t="shared" si="0"/>
        <v>9.3833333333333329</v>
      </c>
      <c r="D41" s="9" t="str">
        <f t="shared" si="1"/>
        <v>Compliant</v>
      </c>
      <c r="E41" s="9">
        <f t="shared" si="2"/>
        <v>9</v>
      </c>
      <c r="F41" s="9">
        <f t="shared" si="3"/>
        <v>23</v>
      </c>
      <c r="G41" s="9">
        <f t="shared" si="4"/>
        <v>0</v>
      </c>
      <c r="H41" s="9" t="str">
        <f>IF(D41="Compliant", "", "Worked on "&amp;TEXT(I41, "mm/dd/yyyy")&amp;" for "&amp;E41&amp;" hours and "&amp;F41&amp;" minutes, which was "&amp;G41&amp;" minutes less than required working time. Look into it.")</f>
        <v/>
      </c>
      <c r="I41" s="10">
        <f t="shared" si="5"/>
        <v>44954</v>
      </c>
      <c r="J41" s="11">
        <f>TIME(HOUR(A41),MINUTE(A41),SECOND(A41))</f>
        <v>0.28888888888888886</v>
      </c>
      <c r="K41" s="11">
        <f>TIME(HOUR(B41),MINUTE(B41),SECOND(B41))</f>
        <v>0.67986111111111114</v>
      </c>
      <c r="L41" s="8">
        <f t="shared" si="6"/>
        <v>6.9333333333333336</v>
      </c>
      <c r="M41" s="8">
        <f t="shared" si="7"/>
        <v>16.316666666666666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7">
        <v>44436.268055555556</v>
      </c>
      <c r="B42" s="7">
        <v>44436.581250000003</v>
      </c>
      <c r="C42" s="8">
        <f t="shared" si="0"/>
        <v>7.5166666666666657</v>
      </c>
      <c r="D42" s="9" t="str">
        <f t="shared" si="1"/>
        <v>Non-Compliant</v>
      </c>
      <c r="E42" s="9">
        <f t="shared" si="2"/>
        <v>7</v>
      </c>
      <c r="F42" s="9">
        <f t="shared" si="3"/>
        <v>31</v>
      </c>
      <c r="G42" s="9">
        <f t="shared" si="4"/>
        <v>59</v>
      </c>
      <c r="H42" s="9" t="str">
        <f>IF(D42="Compliant", "", "Worked on "&amp;TEXT(I42, "mm/dd/yyyy")&amp;" for "&amp;E42&amp;" hours and "&amp;F42&amp;" minutes, which was "&amp;G42&amp;" minutes less than required working time. Look into it.")</f>
        <v>Worked on 08/28/2021 for 7 hours and 31 minutes, which was 59 minutes less than required working time. Look into it.</v>
      </c>
      <c r="I42" s="10">
        <f t="shared" si="5"/>
        <v>44436</v>
      </c>
      <c r="J42" s="11">
        <f>TIME(HOUR(A42),MINUTE(A42),SECOND(A42))</f>
        <v>0.26805555555555555</v>
      </c>
      <c r="K42" s="11">
        <f>TIME(HOUR(B42),MINUTE(B42),SECOND(B42))</f>
        <v>0.58125000000000004</v>
      </c>
      <c r="L42" s="8">
        <f t="shared" si="6"/>
        <v>6.4333333333333336</v>
      </c>
      <c r="M42" s="8">
        <f t="shared" si="7"/>
        <v>13.95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7">
        <v>44776.272916666669</v>
      </c>
      <c r="B43" s="7">
        <v>44776.623611111114</v>
      </c>
      <c r="C43" s="8">
        <f t="shared" si="0"/>
        <v>8.4166666666666679</v>
      </c>
      <c r="D43" s="9" t="str">
        <f t="shared" si="1"/>
        <v>Compliant</v>
      </c>
      <c r="E43" s="9">
        <f t="shared" si="2"/>
        <v>8</v>
      </c>
      <c r="F43" s="9">
        <f t="shared" si="3"/>
        <v>25</v>
      </c>
      <c r="G43" s="9">
        <f t="shared" si="4"/>
        <v>0</v>
      </c>
      <c r="H43" s="9" t="str">
        <f>IF(D43="Compliant", "", "Worked on "&amp;TEXT(I43, "mm/dd/yyyy")&amp;" for "&amp;E43&amp;" hours and "&amp;F43&amp;" minutes, which was "&amp;G43&amp;" minutes less than required working time. Look into it.")</f>
        <v/>
      </c>
      <c r="I43" s="10">
        <f t="shared" si="5"/>
        <v>44776</v>
      </c>
      <c r="J43" s="11">
        <f>TIME(HOUR(A43),MINUTE(A43),SECOND(A43))</f>
        <v>0.27291666666666664</v>
      </c>
      <c r="K43" s="11">
        <f>TIME(HOUR(B43),MINUTE(B43),SECOND(B43))</f>
        <v>0.62361111111111112</v>
      </c>
      <c r="L43" s="8">
        <f t="shared" si="6"/>
        <v>6.55</v>
      </c>
      <c r="M43" s="8">
        <f t="shared" si="7"/>
        <v>14.966666666666667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7">
        <v>44624.300694444442</v>
      </c>
      <c r="B44" s="7">
        <v>44624.634027777778</v>
      </c>
      <c r="C44" s="8">
        <f t="shared" si="0"/>
        <v>8</v>
      </c>
      <c r="D44" s="9" t="str">
        <f t="shared" si="1"/>
        <v>Non-Compliant</v>
      </c>
      <c r="E44" s="9">
        <f t="shared" si="2"/>
        <v>8</v>
      </c>
      <c r="F44" s="9">
        <f t="shared" si="3"/>
        <v>0</v>
      </c>
      <c r="G44" s="9">
        <f t="shared" si="4"/>
        <v>30</v>
      </c>
      <c r="H44" s="9" t="str">
        <f>IF(D44="Compliant", "", "Worked on "&amp;TEXT(I44, "mm/dd/yyyy")&amp;" for "&amp;E44&amp;" hours and "&amp;F44&amp;" minutes, which was "&amp;G44&amp;" minutes less than required working time. Look into it.")</f>
        <v>Worked on 03/04/2022 for 8 hours and 0 minutes, which was 30 minutes less than required working time. Look into it.</v>
      </c>
      <c r="I44" s="10">
        <f t="shared" si="5"/>
        <v>44624</v>
      </c>
      <c r="J44" s="11">
        <f>TIME(HOUR(A44),MINUTE(A44),SECOND(A44))</f>
        <v>0.30069444444444443</v>
      </c>
      <c r="K44" s="11">
        <f>TIME(HOUR(B44),MINUTE(B44),SECOND(B44))</f>
        <v>0.63402777777777775</v>
      </c>
      <c r="L44" s="8">
        <f t="shared" si="6"/>
        <v>7.2166666666666668</v>
      </c>
      <c r="M44" s="8">
        <f t="shared" si="7"/>
        <v>15.216666666666667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7">
        <v>43713.279166666667</v>
      </c>
      <c r="B45" s="7">
        <v>43713.602083333331</v>
      </c>
      <c r="C45" s="8">
        <f t="shared" si="0"/>
        <v>7.7499999999999991</v>
      </c>
      <c r="D45" s="9" t="str">
        <f t="shared" si="1"/>
        <v>Non-Compliant</v>
      </c>
      <c r="E45" s="9">
        <f t="shared" si="2"/>
        <v>7</v>
      </c>
      <c r="F45" s="9">
        <f t="shared" si="3"/>
        <v>45</v>
      </c>
      <c r="G45" s="9">
        <f t="shared" si="4"/>
        <v>45</v>
      </c>
      <c r="H45" s="9" t="str">
        <f>IF(D45="Compliant", "", "Worked on "&amp;TEXT(I45, "mm/dd/yyyy")&amp;" for "&amp;E45&amp;" hours and "&amp;F45&amp;" minutes, which was "&amp;G45&amp;" minutes less than required working time. Look into it.")</f>
        <v>Worked on 09/05/2019 for 7 hours and 45 minutes, which was 45 minutes less than required working time. Look into it.</v>
      </c>
      <c r="I45" s="10">
        <f t="shared" si="5"/>
        <v>43713</v>
      </c>
      <c r="J45" s="11">
        <f>TIME(HOUR(A45),MINUTE(A45),SECOND(A45))</f>
        <v>0.27916666666666667</v>
      </c>
      <c r="K45" s="11">
        <f>TIME(HOUR(B45),MINUTE(B45),SECOND(B45))</f>
        <v>0.6020833333333333</v>
      </c>
      <c r="L45" s="8">
        <f t="shared" si="6"/>
        <v>6.7</v>
      </c>
      <c r="M45" s="8">
        <f t="shared" si="7"/>
        <v>14.45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7">
        <v>44901.275000000001</v>
      </c>
      <c r="B46" s="7">
        <v>44901.654166666667</v>
      </c>
      <c r="C46" s="8">
        <f t="shared" si="0"/>
        <v>9.1</v>
      </c>
      <c r="D46" s="9" t="str">
        <f t="shared" si="1"/>
        <v>Compliant</v>
      </c>
      <c r="E46" s="9">
        <f t="shared" si="2"/>
        <v>9</v>
      </c>
      <c r="F46" s="9">
        <f t="shared" si="3"/>
        <v>6</v>
      </c>
      <c r="G46" s="9">
        <f t="shared" si="4"/>
        <v>0</v>
      </c>
      <c r="H46" s="9" t="str">
        <f>IF(D46="Compliant", "", "Worked on "&amp;TEXT(I46, "mm/dd/yyyy")&amp;" for "&amp;E46&amp;" hours and "&amp;F46&amp;" minutes, which was "&amp;G46&amp;" minutes less than required working time. Look into it.")</f>
        <v/>
      </c>
      <c r="I46" s="10">
        <f t="shared" si="5"/>
        <v>44901</v>
      </c>
      <c r="J46" s="11">
        <f>TIME(HOUR(A46),MINUTE(A46),SECOND(A46))</f>
        <v>0.27500000000000002</v>
      </c>
      <c r="K46" s="11">
        <f>TIME(HOUR(B46),MINUTE(B46),SECOND(B46))</f>
        <v>0.65416666666666667</v>
      </c>
      <c r="L46" s="8">
        <f t="shared" si="6"/>
        <v>6.6</v>
      </c>
      <c r="M46" s="8">
        <f t="shared" si="7"/>
        <v>15.7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7">
        <v>44782.299305555556</v>
      </c>
      <c r="B47" s="7">
        <v>44782.651388888888</v>
      </c>
      <c r="C47" s="8">
        <f t="shared" si="0"/>
        <v>8.4499999999999993</v>
      </c>
      <c r="D47" s="9" t="str">
        <f t="shared" si="1"/>
        <v>Compliant</v>
      </c>
      <c r="E47" s="9">
        <f t="shared" si="2"/>
        <v>8</v>
      </c>
      <c r="F47" s="9">
        <f t="shared" si="3"/>
        <v>27</v>
      </c>
      <c r="G47" s="9">
        <f t="shared" si="4"/>
        <v>0</v>
      </c>
      <c r="H47" s="9" t="str">
        <f>IF(D47="Compliant", "", "Worked on "&amp;TEXT(I47, "mm/dd/yyyy")&amp;" for "&amp;E47&amp;" hours and "&amp;F47&amp;" minutes, which was "&amp;G47&amp;" minutes less than required working time. Look into it.")</f>
        <v/>
      </c>
      <c r="I47" s="10">
        <f t="shared" si="5"/>
        <v>44782</v>
      </c>
      <c r="J47" s="11">
        <f>TIME(HOUR(A47),MINUTE(A47),SECOND(A47))</f>
        <v>0.29930555555555555</v>
      </c>
      <c r="K47" s="11">
        <f>TIME(HOUR(B47),MINUTE(B47),SECOND(B47))</f>
        <v>0.65138888888888891</v>
      </c>
      <c r="L47" s="8">
        <f t="shared" si="6"/>
        <v>7.1833333333333336</v>
      </c>
      <c r="M47" s="8">
        <f t="shared" si="7"/>
        <v>15.633333333333333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7">
        <v>44752.284722222219</v>
      </c>
      <c r="B48" s="7">
        <v>44752.632638888892</v>
      </c>
      <c r="C48" s="8">
        <f t="shared" si="0"/>
        <v>8.3500000000000014</v>
      </c>
      <c r="D48" s="9" t="str">
        <f t="shared" si="1"/>
        <v>Non-Compliant</v>
      </c>
      <c r="E48" s="9">
        <f t="shared" si="2"/>
        <v>8</v>
      </c>
      <c r="F48" s="9">
        <f t="shared" si="3"/>
        <v>21</v>
      </c>
      <c r="G48" s="9">
        <f t="shared" si="4"/>
        <v>9</v>
      </c>
      <c r="H48" s="9" t="str">
        <f>IF(D48="Compliant", "", "Worked on "&amp;TEXT(I48, "mm/dd/yyyy")&amp;" for "&amp;E48&amp;" hours and "&amp;F48&amp;" minutes, which was "&amp;G48&amp;" minutes less than required working time. Look into it.")</f>
        <v>Worked on 07/10/2022 for 8 hours and 21 minutes, which was 9 minutes less than required working time. Look into it.</v>
      </c>
      <c r="I48" s="10">
        <f t="shared" si="5"/>
        <v>44752</v>
      </c>
      <c r="J48" s="11">
        <f>TIME(HOUR(A48),MINUTE(A48),SECOND(A48))</f>
        <v>0.28472222222222221</v>
      </c>
      <c r="K48" s="11">
        <f>TIME(HOUR(B48),MINUTE(B48),SECOND(B48))</f>
        <v>0.63263888888888886</v>
      </c>
      <c r="L48" s="8">
        <f t="shared" si="6"/>
        <v>6.833333333333333</v>
      </c>
      <c r="M48" s="8">
        <f t="shared" si="7"/>
        <v>15.183333333333334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7">
        <v>44207.281944444447</v>
      </c>
      <c r="B49" s="7">
        <v>44207.595833333333</v>
      </c>
      <c r="C49" s="8">
        <f t="shared" si="0"/>
        <v>7.5333333333333341</v>
      </c>
      <c r="D49" s="9" t="str">
        <f t="shared" si="1"/>
        <v>Non-Compliant</v>
      </c>
      <c r="E49" s="9">
        <f t="shared" si="2"/>
        <v>7</v>
      </c>
      <c r="F49" s="9">
        <f t="shared" si="3"/>
        <v>32</v>
      </c>
      <c r="G49" s="9">
        <f t="shared" si="4"/>
        <v>58</v>
      </c>
      <c r="H49" s="9" t="str">
        <f>IF(D49="Compliant", "", "Worked on "&amp;TEXT(I49, "mm/dd/yyyy")&amp;" for "&amp;E49&amp;" hours and "&amp;F49&amp;" minutes, which was "&amp;G49&amp;" minutes less than required working time. Look into it.")</f>
        <v>Worked on 01/11/2021 for 7 hours and 32 minutes, which was 58 minutes less than required working time. Look into it.</v>
      </c>
      <c r="I49" s="10">
        <f t="shared" si="5"/>
        <v>44207</v>
      </c>
      <c r="J49" s="11">
        <f>TIME(HOUR(A49),MINUTE(A49),SECOND(A49))</f>
        <v>0.28194444444444444</v>
      </c>
      <c r="K49" s="11">
        <f>TIME(HOUR(B49),MINUTE(B49),SECOND(B49))</f>
        <v>0.59583333333333333</v>
      </c>
      <c r="L49" s="8">
        <f t="shared" si="6"/>
        <v>6.7666666666666666</v>
      </c>
      <c r="M49" s="8">
        <f t="shared" si="7"/>
        <v>14.3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7">
        <v>44177.272222222222</v>
      </c>
      <c r="B50" s="7">
        <v>44177.651388888888</v>
      </c>
      <c r="C50" s="8">
        <f t="shared" si="0"/>
        <v>9.1</v>
      </c>
      <c r="D50" s="9" t="str">
        <f t="shared" si="1"/>
        <v>Compliant</v>
      </c>
      <c r="E50" s="9">
        <f t="shared" si="2"/>
        <v>9</v>
      </c>
      <c r="F50" s="9">
        <f t="shared" si="3"/>
        <v>6</v>
      </c>
      <c r="G50" s="9">
        <f t="shared" si="4"/>
        <v>0</v>
      </c>
      <c r="H50" s="9" t="str">
        <f>IF(D50="Compliant", "", "Worked on "&amp;TEXT(I50, "mm/dd/yyyy")&amp;" for "&amp;E50&amp;" hours and "&amp;F50&amp;" minutes, which was "&amp;G50&amp;" minutes less than required working time. Look into it.")</f>
        <v/>
      </c>
      <c r="I50" s="10">
        <f t="shared" si="5"/>
        <v>44177</v>
      </c>
      <c r="J50" s="11">
        <f>TIME(HOUR(A50),MINUTE(A50),SECOND(A50))</f>
        <v>0.2722222222222222</v>
      </c>
      <c r="K50" s="11">
        <f>TIME(HOUR(B50),MINUTE(B50),SECOND(B50))</f>
        <v>0.65138888888888891</v>
      </c>
      <c r="L50" s="8">
        <f t="shared" si="6"/>
        <v>6.5333333333333332</v>
      </c>
      <c r="M50" s="8">
        <f t="shared" si="7"/>
        <v>15.633333333333333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7">
        <v>43964.288194444445</v>
      </c>
      <c r="B51" s="7">
        <v>43964.683333333334</v>
      </c>
      <c r="C51" s="8">
        <f t="shared" si="0"/>
        <v>9.4833333333333307</v>
      </c>
      <c r="D51" s="9" t="str">
        <f t="shared" si="1"/>
        <v>Compliant</v>
      </c>
      <c r="E51" s="9">
        <f t="shared" si="2"/>
        <v>9</v>
      </c>
      <c r="F51" s="9">
        <f t="shared" si="3"/>
        <v>29</v>
      </c>
      <c r="G51" s="9">
        <f t="shared" si="4"/>
        <v>0</v>
      </c>
      <c r="H51" s="9" t="str">
        <f>IF(D51="Compliant", "", "Worked on "&amp;TEXT(I51, "mm/dd/yyyy")&amp;" for "&amp;E51&amp;" hours and "&amp;F51&amp;" minutes, which was "&amp;G51&amp;" minutes less than required working time. Look into it.")</f>
        <v/>
      </c>
      <c r="I51" s="10">
        <f t="shared" si="5"/>
        <v>43964</v>
      </c>
      <c r="J51" s="11">
        <f>TIME(HOUR(A51),MINUTE(A51),SECOND(A51))</f>
        <v>0.28819444444444442</v>
      </c>
      <c r="K51" s="11">
        <f>TIME(HOUR(B51),MINUTE(B51),SECOND(B51))</f>
        <v>0.68333333333333335</v>
      </c>
      <c r="L51" s="8">
        <f t="shared" si="6"/>
        <v>6.916666666666667</v>
      </c>
      <c r="M51" s="8">
        <f t="shared" si="7"/>
        <v>16.399999999999999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7">
        <v>43724.283333333333</v>
      </c>
      <c r="B52" s="7">
        <v>43724.63958333333</v>
      </c>
      <c r="C52" s="8">
        <f t="shared" si="0"/>
        <v>8.5500000000000007</v>
      </c>
      <c r="D52" s="9" t="str">
        <f t="shared" si="1"/>
        <v>Compliant</v>
      </c>
      <c r="E52" s="9">
        <f t="shared" si="2"/>
        <v>8</v>
      </c>
      <c r="F52" s="9">
        <f t="shared" si="3"/>
        <v>33</v>
      </c>
      <c r="G52" s="9">
        <f t="shared" si="4"/>
        <v>0</v>
      </c>
      <c r="H52" s="9" t="str">
        <f>IF(D52="Compliant", "", "Worked on "&amp;TEXT(I52, "mm/dd/yyyy")&amp;" for "&amp;E52&amp;" hours and "&amp;F52&amp;" minutes, which was "&amp;G52&amp;" minutes less than required working time. Look into it.")</f>
        <v/>
      </c>
      <c r="I52" s="10">
        <f t="shared" si="5"/>
        <v>43724</v>
      </c>
      <c r="J52" s="11">
        <f>TIME(HOUR(A52),MINUTE(A52),SECOND(A52))</f>
        <v>0.28333333333333333</v>
      </c>
      <c r="K52" s="11">
        <f>TIME(HOUR(B52),MINUTE(B52),SECOND(B52))</f>
        <v>0.63958333333333328</v>
      </c>
      <c r="L52" s="8">
        <f t="shared" si="6"/>
        <v>6.8</v>
      </c>
      <c r="M52" s="8">
        <f t="shared" si="7"/>
        <v>15.35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7">
        <v>43694.272222222222</v>
      </c>
      <c r="B53" s="7">
        <v>43694.647916666669</v>
      </c>
      <c r="C53" s="8">
        <f t="shared" si="0"/>
        <v>9.0166666666666675</v>
      </c>
      <c r="D53" s="9" t="str">
        <f t="shared" si="1"/>
        <v>Compliant</v>
      </c>
      <c r="E53" s="9">
        <f t="shared" si="2"/>
        <v>9</v>
      </c>
      <c r="F53" s="9">
        <f t="shared" si="3"/>
        <v>1</v>
      </c>
      <c r="G53" s="9">
        <f t="shared" si="4"/>
        <v>0</v>
      </c>
      <c r="H53" s="9" t="str">
        <f>IF(D53="Compliant", "", "Worked on "&amp;TEXT(I53, "mm/dd/yyyy")&amp;" for "&amp;E53&amp;" hours and "&amp;F53&amp;" minutes, which was "&amp;G53&amp;" minutes less than required working time. Look into it.")</f>
        <v/>
      </c>
      <c r="I53" s="10">
        <f t="shared" si="5"/>
        <v>43694</v>
      </c>
      <c r="J53" s="11">
        <f>TIME(HOUR(A53),MINUTE(A53),SECOND(A53))</f>
        <v>0.2722222222222222</v>
      </c>
      <c r="K53" s="11">
        <f>TIME(HOUR(B53),MINUTE(B53),SECOND(B53))</f>
        <v>0.6479166666666667</v>
      </c>
      <c r="L53" s="8">
        <f t="shared" si="6"/>
        <v>6.5333333333333332</v>
      </c>
      <c r="M53" s="8">
        <f t="shared" si="7"/>
        <v>15.55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7">
        <v>44975.281944444447</v>
      </c>
      <c r="B54" s="7">
        <v>44975.643750000003</v>
      </c>
      <c r="C54" s="8">
        <f t="shared" si="0"/>
        <v>8.6833333333333336</v>
      </c>
      <c r="D54" s="9" t="str">
        <f t="shared" si="1"/>
        <v>Compliant</v>
      </c>
      <c r="E54" s="9">
        <f t="shared" si="2"/>
        <v>8</v>
      </c>
      <c r="F54" s="9">
        <f t="shared" si="3"/>
        <v>41</v>
      </c>
      <c r="G54" s="9">
        <f t="shared" si="4"/>
        <v>0</v>
      </c>
      <c r="H54" s="9" t="str">
        <f>IF(D54="Compliant", "", "Worked on "&amp;TEXT(I54, "mm/dd/yyyy")&amp;" for "&amp;E54&amp;" hours and "&amp;F54&amp;" minutes, which was "&amp;G54&amp;" minutes less than required working time. Look into it.")</f>
        <v/>
      </c>
      <c r="I54" s="10">
        <f t="shared" si="5"/>
        <v>44975</v>
      </c>
      <c r="J54" s="11">
        <f>TIME(HOUR(A54),MINUTE(A54),SECOND(A54))</f>
        <v>0.28194444444444444</v>
      </c>
      <c r="K54" s="11">
        <f>TIME(HOUR(B54),MINUTE(B54),SECOND(B54))</f>
        <v>0.64375000000000004</v>
      </c>
      <c r="L54" s="8">
        <f t="shared" si="6"/>
        <v>6.7666666666666666</v>
      </c>
      <c r="M54" s="8">
        <f t="shared" si="7"/>
        <v>15.45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7">
        <v>44154.286805555559</v>
      </c>
      <c r="B55" s="7">
        <v>44154.65347222222</v>
      </c>
      <c r="C55" s="8">
        <f t="shared" si="0"/>
        <v>8.8000000000000007</v>
      </c>
      <c r="D55" s="9" t="str">
        <f t="shared" si="1"/>
        <v>Compliant</v>
      </c>
      <c r="E55" s="9">
        <f t="shared" si="2"/>
        <v>8</v>
      </c>
      <c r="F55" s="9">
        <f t="shared" si="3"/>
        <v>48</v>
      </c>
      <c r="G55" s="9">
        <f t="shared" si="4"/>
        <v>0</v>
      </c>
      <c r="H55" s="9" t="str">
        <f>IF(D55="Compliant", "", "Worked on "&amp;TEXT(I55, "mm/dd/yyyy")&amp;" for "&amp;E55&amp;" hours and "&amp;F55&amp;" minutes, which was "&amp;G55&amp;" minutes less than required working time. Look into it.")</f>
        <v/>
      </c>
      <c r="I55" s="10">
        <f t="shared" si="5"/>
        <v>44154</v>
      </c>
      <c r="J55" s="11">
        <f>TIME(HOUR(A55),MINUTE(A55),SECOND(A55))</f>
        <v>0.28680555555555554</v>
      </c>
      <c r="K55" s="11">
        <f>TIME(HOUR(B55),MINUTE(B55),SECOND(B55))</f>
        <v>0.65347222222222223</v>
      </c>
      <c r="L55" s="8">
        <f t="shared" si="6"/>
        <v>6.8833333333333329</v>
      </c>
      <c r="M55" s="8">
        <f t="shared" si="7"/>
        <v>15.683333333333334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7">
        <v>44977.288194444445</v>
      </c>
      <c r="B56" s="7">
        <v>44977.602083333331</v>
      </c>
      <c r="C56" s="8">
        <f t="shared" si="0"/>
        <v>7.5333333333333323</v>
      </c>
      <c r="D56" s="9" t="str">
        <f t="shared" si="1"/>
        <v>Non-Compliant</v>
      </c>
      <c r="E56" s="9">
        <f t="shared" si="2"/>
        <v>7</v>
      </c>
      <c r="F56" s="9">
        <f t="shared" si="3"/>
        <v>32</v>
      </c>
      <c r="G56" s="9">
        <f t="shared" si="4"/>
        <v>58</v>
      </c>
      <c r="H56" s="9" t="str">
        <f>IF(D56="Compliant", "", "Worked on "&amp;TEXT(I56, "mm/dd/yyyy")&amp;" for "&amp;E56&amp;" hours and "&amp;F56&amp;" minutes, which was "&amp;G56&amp;" minutes less than required working time. Look into it.")</f>
        <v>Worked on 02/20/2023 for 7 hours and 32 minutes, which was 58 minutes less than required working time. Look into it.</v>
      </c>
      <c r="I56" s="10">
        <f t="shared" si="5"/>
        <v>44977</v>
      </c>
      <c r="J56" s="11">
        <f>TIME(HOUR(A56),MINUTE(A56),SECOND(A56))</f>
        <v>0.28819444444444442</v>
      </c>
      <c r="K56" s="11">
        <f>TIME(HOUR(B56),MINUTE(B56),SECOND(B56))</f>
        <v>0.6020833333333333</v>
      </c>
      <c r="L56" s="8">
        <f t="shared" si="6"/>
        <v>6.916666666666667</v>
      </c>
      <c r="M56" s="8">
        <f t="shared" si="7"/>
        <v>14.45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7">
        <v>43822.289583333331</v>
      </c>
      <c r="B57" s="7">
        <v>43822.652777777781</v>
      </c>
      <c r="C57" s="8">
        <f t="shared" si="0"/>
        <v>8.716666666666665</v>
      </c>
      <c r="D57" s="9" t="str">
        <f t="shared" si="1"/>
        <v>Compliant</v>
      </c>
      <c r="E57" s="9">
        <f t="shared" si="2"/>
        <v>8</v>
      </c>
      <c r="F57" s="9">
        <f t="shared" si="3"/>
        <v>43</v>
      </c>
      <c r="G57" s="9">
        <f t="shared" si="4"/>
        <v>0</v>
      </c>
      <c r="H57" s="9" t="str">
        <f>IF(D57="Compliant", "", "Worked on "&amp;TEXT(I57, "mm/dd/yyyy")&amp;" for "&amp;E57&amp;" hours and "&amp;F57&amp;" minutes, which was "&amp;G57&amp;" minutes less than required working time. Look into it.")</f>
        <v/>
      </c>
      <c r="I57" s="10">
        <f t="shared" si="5"/>
        <v>43822</v>
      </c>
      <c r="J57" s="11">
        <f>TIME(HOUR(A57),MINUTE(A57),SECOND(A57))</f>
        <v>0.28958333333333336</v>
      </c>
      <c r="K57" s="11">
        <f>TIME(HOUR(B57),MINUTE(B57),SECOND(B57))</f>
        <v>0.65277777777777779</v>
      </c>
      <c r="L57" s="8">
        <f t="shared" si="6"/>
        <v>6.95</v>
      </c>
      <c r="M57" s="8">
        <f t="shared" si="7"/>
        <v>15.666666666666666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7">
        <v>43701.295138888891</v>
      </c>
      <c r="B58" s="7">
        <v>43701.663888888892</v>
      </c>
      <c r="C58" s="8">
        <f t="shared" si="0"/>
        <v>8.8500000000000014</v>
      </c>
      <c r="D58" s="9" t="str">
        <f t="shared" si="1"/>
        <v>Compliant</v>
      </c>
      <c r="E58" s="9">
        <f t="shared" si="2"/>
        <v>8</v>
      </c>
      <c r="F58" s="9">
        <f t="shared" si="3"/>
        <v>51</v>
      </c>
      <c r="G58" s="9">
        <f t="shared" si="4"/>
        <v>0</v>
      </c>
      <c r="H58" s="9" t="str">
        <f>IF(D58="Compliant", "", "Worked on "&amp;TEXT(I58, "mm/dd/yyyy")&amp;" for "&amp;E58&amp;" hours and "&amp;F58&amp;" minutes, which was "&amp;G58&amp;" minutes less than required working time. Look into it.")</f>
        <v/>
      </c>
      <c r="I58" s="10">
        <f t="shared" si="5"/>
        <v>43701</v>
      </c>
      <c r="J58" s="11">
        <f>TIME(HOUR(A58),MINUTE(A58),SECOND(A58))</f>
        <v>0.2951388888888889</v>
      </c>
      <c r="K58" s="11">
        <f>TIME(HOUR(B58),MINUTE(B58),SECOND(B58))</f>
        <v>0.66388888888888886</v>
      </c>
      <c r="L58" s="8">
        <f t="shared" si="6"/>
        <v>7.083333333333333</v>
      </c>
      <c r="M58" s="8">
        <f t="shared" si="7"/>
        <v>15.933333333333334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7">
        <v>45132.288888888892</v>
      </c>
      <c r="B59" s="7">
        <v>45132.613888888889</v>
      </c>
      <c r="C59" s="8">
        <f t="shared" si="0"/>
        <v>7.7999999999999989</v>
      </c>
      <c r="D59" s="9" t="str">
        <f t="shared" si="1"/>
        <v>Non-Compliant</v>
      </c>
      <c r="E59" s="9">
        <f t="shared" si="2"/>
        <v>7</v>
      </c>
      <c r="F59" s="9">
        <f t="shared" si="3"/>
        <v>48</v>
      </c>
      <c r="G59" s="9">
        <f t="shared" si="4"/>
        <v>42</v>
      </c>
      <c r="H59" s="9" t="str">
        <f>IF(D59="Compliant", "", "Worked on "&amp;TEXT(I59, "mm/dd/yyyy")&amp;" for "&amp;E59&amp;" hours and "&amp;F59&amp;" minutes, which was "&amp;G59&amp;" minutes less than required working time. Look into it.")</f>
        <v>Worked on 07/25/2023 for 7 hours and 48 minutes, which was 42 minutes less than required working time. Look into it.</v>
      </c>
      <c r="I59" s="10">
        <f t="shared" si="5"/>
        <v>45132</v>
      </c>
      <c r="J59" s="11">
        <f>TIME(HOUR(A59),MINUTE(A59),SECOND(A59))</f>
        <v>0.28888888888888886</v>
      </c>
      <c r="K59" s="11">
        <f>TIME(HOUR(B59),MINUTE(B59),SECOND(B59))</f>
        <v>0.61388888888888893</v>
      </c>
      <c r="L59" s="8">
        <f t="shared" si="6"/>
        <v>6.9333333333333336</v>
      </c>
      <c r="M59" s="8">
        <f t="shared" si="7"/>
        <v>14.733333333333333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7">
        <v>43581.279861111114</v>
      </c>
      <c r="B60" s="7">
        <v>43581.600694444445</v>
      </c>
      <c r="C60" s="8">
        <f t="shared" si="0"/>
        <v>7.6999999999999993</v>
      </c>
      <c r="D60" s="9" t="str">
        <f t="shared" si="1"/>
        <v>Non-Compliant</v>
      </c>
      <c r="E60" s="9">
        <f t="shared" si="2"/>
        <v>7</v>
      </c>
      <c r="F60" s="9">
        <f t="shared" si="3"/>
        <v>42</v>
      </c>
      <c r="G60" s="9">
        <f t="shared" si="4"/>
        <v>48</v>
      </c>
      <c r="H60" s="9" t="str">
        <f>IF(D60="Compliant", "", "Worked on "&amp;TEXT(I60, "mm/dd/yyyy")&amp;" for "&amp;E60&amp;" hours and "&amp;F60&amp;" minutes, which was "&amp;G60&amp;" minutes less than required working time. Look into it.")</f>
        <v>Worked on 04/26/2019 for 7 hours and 42 minutes, which was 48 minutes less than required working time. Look into it.</v>
      </c>
      <c r="I60" s="10">
        <f t="shared" si="5"/>
        <v>43581</v>
      </c>
      <c r="J60" s="11">
        <f>TIME(HOUR(A60),MINUTE(A60),SECOND(A60))</f>
        <v>0.27986111111111112</v>
      </c>
      <c r="K60" s="11">
        <f>TIME(HOUR(B60),MINUTE(B60),SECOND(B60))</f>
        <v>0.60069444444444442</v>
      </c>
      <c r="L60" s="8">
        <f t="shared" si="6"/>
        <v>6.7166666666666668</v>
      </c>
      <c r="M60" s="8">
        <f t="shared" si="7"/>
        <v>14.416666666666666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7">
        <v>44192.268750000003</v>
      </c>
      <c r="B61" s="7">
        <v>44192.617361111108</v>
      </c>
      <c r="C61" s="8">
        <f t="shared" si="0"/>
        <v>8.3666666666666671</v>
      </c>
      <c r="D61" s="9" t="str">
        <f t="shared" si="1"/>
        <v>Non-Compliant</v>
      </c>
      <c r="E61" s="9">
        <f t="shared" si="2"/>
        <v>8</v>
      </c>
      <c r="F61" s="9">
        <f t="shared" si="3"/>
        <v>22</v>
      </c>
      <c r="G61" s="9">
        <f t="shared" si="4"/>
        <v>8</v>
      </c>
      <c r="H61" s="9" t="str">
        <f>IF(D61="Compliant", "", "Worked on "&amp;TEXT(I61, "mm/dd/yyyy")&amp;" for "&amp;E61&amp;" hours and "&amp;F61&amp;" minutes, which was "&amp;G61&amp;" minutes less than required working time. Look into it.")</f>
        <v>Worked on 12/27/2020 for 8 hours and 22 minutes, which was 8 minutes less than required working time. Look into it.</v>
      </c>
      <c r="I61" s="10">
        <f t="shared" si="5"/>
        <v>44192</v>
      </c>
      <c r="J61" s="11">
        <f>TIME(HOUR(A61),MINUTE(A61),SECOND(A61))</f>
        <v>0.26874999999999999</v>
      </c>
      <c r="K61" s="11">
        <f>TIME(HOUR(B61),MINUTE(B61),SECOND(B61))</f>
        <v>0.61736111111111114</v>
      </c>
      <c r="L61" s="8">
        <f t="shared" si="6"/>
        <v>6.45</v>
      </c>
      <c r="M61" s="8">
        <f t="shared" si="7"/>
        <v>14.816666666666666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7">
        <v>43766.300694444442</v>
      </c>
      <c r="B62" s="7">
        <v>43766.652083333334</v>
      </c>
      <c r="C62" s="8">
        <f t="shared" si="0"/>
        <v>8.4333333333333336</v>
      </c>
      <c r="D62" s="9" t="str">
        <f t="shared" si="1"/>
        <v>Compliant</v>
      </c>
      <c r="E62" s="9">
        <f t="shared" si="2"/>
        <v>8</v>
      </c>
      <c r="F62" s="9">
        <f t="shared" si="3"/>
        <v>26</v>
      </c>
      <c r="G62" s="9">
        <f t="shared" si="4"/>
        <v>0</v>
      </c>
      <c r="H62" s="9" t="str">
        <f>IF(D62="Compliant", "", "Worked on "&amp;TEXT(I62, "mm/dd/yyyy")&amp;" for "&amp;E62&amp;" hours and "&amp;F62&amp;" minutes, which was "&amp;G62&amp;" minutes less than required working time. Look into it.")</f>
        <v/>
      </c>
      <c r="I62" s="10">
        <f t="shared" si="5"/>
        <v>43766</v>
      </c>
      <c r="J62" s="11">
        <f>TIME(HOUR(A62),MINUTE(A62),SECOND(A62))</f>
        <v>0.30069444444444443</v>
      </c>
      <c r="K62" s="11">
        <f>TIME(HOUR(B62),MINUTE(B62),SECOND(B62))</f>
        <v>0.65208333333333335</v>
      </c>
      <c r="L62" s="8">
        <f t="shared" si="6"/>
        <v>7.2166666666666668</v>
      </c>
      <c r="M62" s="8">
        <f t="shared" si="7"/>
        <v>15.65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7">
        <v>45200.290277777778</v>
      </c>
      <c r="B63" s="7">
        <v>45200.665277777778</v>
      </c>
      <c r="C63" s="8">
        <f t="shared" si="0"/>
        <v>9</v>
      </c>
      <c r="D63" s="9" t="str">
        <f t="shared" si="1"/>
        <v>Compliant</v>
      </c>
      <c r="E63" s="9">
        <f t="shared" si="2"/>
        <v>9</v>
      </c>
      <c r="F63" s="9">
        <f t="shared" si="3"/>
        <v>0</v>
      </c>
      <c r="G63" s="9">
        <f t="shared" si="4"/>
        <v>0</v>
      </c>
      <c r="H63" s="9" t="str">
        <f>IF(D63="Compliant", "", "Worked on "&amp;TEXT(I63, "mm/dd/yyyy")&amp;" for "&amp;E63&amp;" hours and "&amp;F63&amp;" minutes, which was "&amp;G63&amp;" minutes less than required working time. Look into it.")</f>
        <v/>
      </c>
      <c r="I63" s="10">
        <f t="shared" si="5"/>
        <v>45200</v>
      </c>
      <c r="J63" s="11">
        <f>TIME(HOUR(A63),MINUTE(A63),SECOND(A63))</f>
        <v>0.2902777777777778</v>
      </c>
      <c r="K63" s="11">
        <f>TIME(HOUR(B63),MINUTE(B63),SECOND(B63))</f>
        <v>0.66527777777777775</v>
      </c>
      <c r="L63" s="8">
        <f t="shared" si="6"/>
        <v>6.9666666666666668</v>
      </c>
      <c r="M63" s="8">
        <f t="shared" si="7"/>
        <v>15.966666666666667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7">
        <v>43740.297222222223</v>
      </c>
      <c r="B64" s="7">
        <v>43740.69027777778</v>
      </c>
      <c r="C64" s="8">
        <f t="shared" si="0"/>
        <v>9.4333333333333336</v>
      </c>
      <c r="D64" s="9" t="str">
        <f t="shared" si="1"/>
        <v>Compliant</v>
      </c>
      <c r="E64" s="9">
        <f t="shared" si="2"/>
        <v>9</v>
      </c>
      <c r="F64" s="9">
        <f t="shared" si="3"/>
        <v>26</v>
      </c>
      <c r="G64" s="9">
        <f t="shared" si="4"/>
        <v>0</v>
      </c>
      <c r="H64" s="9" t="str">
        <f>IF(D64="Compliant", "", "Worked on "&amp;TEXT(I64, "mm/dd/yyyy")&amp;" for "&amp;E64&amp;" hours and "&amp;F64&amp;" minutes, which was "&amp;G64&amp;" minutes less than required working time. Look into it.")</f>
        <v/>
      </c>
      <c r="I64" s="10">
        <f t="shared" si="5"/>
        <v>43740</v>
      </c>
      <c r="J64" s="11">
        <f>TIME(HOUR(A64),MINUTE(A64),SECOND(A64))</f>
        <v>0.29722222222222222</v>
      </c>
      <c r="K64" s="11">
        <f>TIME(HOUR(B64),MINUTE(B64),SECOND(B64))</f>
        <v>0.69027777777777777</v>
      </c>
      <c r="L64" s="8">
        <f t="shared" si="6"/>
        <v>7.1333333333333337</v>
      </c>
      <c r="M64" s="8">
        <f t="shared" si="7"/>
        <v>16.566666666666666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7">
        <v>44776.279861111114</v>
      </c>
      <c r="B65" s="7">
        <v>44776.634027777778</v>
      </c>
      <c r="C65" s="8">
        <f t="shared" si="0"/>
        <v>8.5</v>
      </c>
      <c r="D65" s="9" t="str">
        <f t="shared" si="1"/>
        <v>Compliant</v>
      </c>
      <c r="E65" s="9">
        <f t="shared" si="2"/>
        <v>8</v>
      </c>
      <c r="F65" s="9">
        <f t="shared" si="3"/>
        <v>30</v>
      </c>
      <c r="G65" s="9">
        <f t="shared" si="4"/>
        <v>0</v>
      </c>
      <c r="H65" s="9" t="str">
        <f>IF(D65="Compliant", "", "Worked on "&amp;TEXT(I65, "mm/dd/yyyy")&amp;" for "&amp;E65&amp;" hours and "&amp;F65&amp;" minutes, which was "&amp;G65&amp;" minutes less than required working time. Look into it.")</f>
        <v/>
      </c>
      <c r="I65" s="10">
        <f t="shared" si="5"/>
        <v>44776</v>
      </c>
      <c r="J65" s="11">
        <f>TIME(HOUR(A65),MINUTE(A65),SECOND(A65))</f>
        <v>0.27986111111111112</v>
      </c>
      <c r="K65" s="11">
        <f>TIME(HOUR(B65),MINUTE(B65),SECOND(B65))</f>
        <v>0.63402777777777775</v>
      </c>
      <c r="L65" s="8">
        <f t="shared" si="6"/>
        <v>6.7166666666666668</v>
      </c>
      <c r="M65" s="8">
        <f t="shared" si="7"/>
        <v>15.216666666666667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7">
        <v>43803.293749999997</v>
      </c>
      <c r="B66" s="7">
        <v>43803.688194444447</v>
      </c>
      <c r="C66" s="8">
        <f t="shared" si="0"/>
        <v>9.466666666666665</v>
      </c>
      <c r="D66" s="9" t="str">
        <f t="shared" si="1"/>
        <v>Compliant</v>
      </c>
      <c r="E66" s="9">
        <f t="shared" si="2"/>
        <v>9</v>
      </c>
      <c r="F66" s="9">
        <f t="shared" si="3"/>
        <v>28</v>
      </c>
      <c r="G66" s="9">
        <f t="shared" si="4"/>
        <v>0</v>
      </c>
      <c r="H66" s="9" t="str">
        <f>IF(D66="Compliant", "", "Worked on "&amp;TEXT(I66, "mm/dd/yyyy")&amp;" for "&amp;E66&amp;" hours and "&amp;F66&amp;" minutes, which was "&amp;G66&amp;" minutes less than required working time. Look into it.")</f>
        <v/>
      </c>
      <c r="I66" s="10">
        <f t="shared" si="5"/>
        <v>43803</v>
      </c>
      <c r="J66" s="11">
        <f>TIME(HOUR(A66),MINUTE(A66),SECOND(A66))</f>
        <v>0.29375000000000001</v>
      </c>
      <c r="K66" s="11">
        <f>TIME(HOUR(B66),MINUTE(B66),SECOND(B66))</f>
        <v>0.68819444444444444</v>
      </c>
      <c r="L66" s="8">
        <f t="shared" si="6"/>
        <v>7.05</v>
      </c>
      <c r="M66" s="8">
        <f t="shared" si="7"/>
        <v>16.516666666666666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7">
        <v>44384.28125</v>
      </c>
      <c r="B67" s="7">
        <v>44384.646527777775</v>
      </c>
      <c r="C67" s="8">
        <f t="shared" si="0"/>
        <v>8.7666666666666675</v>
      </c>
      <c r="D67" s="9" t="str">
        <f t="shared" si="1"/>
        <v>Compliant</v>
      </c>
      <c r="E67" s="9">
        <f t="shared" si="2"/>
        <v>8</v>
      </c>
      <c r="F67" s="9">
        <f t="shared" si="3"/>
        <v>46</v>
      </c>
      <c r="G67" s="9">
        <f t="shared" si="4"/>
        <v>0</v>
      </c>
      <c r="H67" s="9" t="str">
        <f>IF(D67="Compliant", "", "Worked on "&amp;TEXT(I67, "mm/dd/yyyy")&amp;" for "&amp;E67&amp;" hours and "&amp;F67&amp;" minutes, which was "&amp;G67&amp;" minutes less than required working time. Look into it.")</f>
        <v/>
      </c>
      <c r="I67" s="10">
        <f t="shared" si="5"/>
        <v>44384</v>
      </c>
      <c r="J67" s="11">
        <f>TIME(HOUR(A67),MINUTE(A67),SECOND(A67))</f>
        <v>0.28125</v>
      </c>
      <c r="K67" s="11">
        <f>TIME(HOUR(B67),MINUTE(B67),SECOND(B67))</f>
        <v>0.64652777777777781</v>
      </c>
      <c r="L67" s="8">
        <f t="shared" si="6"/>
        <v>6.75</v>
      </c>
      <c r="M67" s="8">
        <f t="shared" si="7"/>
        <v>15.516666666666667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7">
        <v>44385.277777777781</v>
      </c>
      <c r="B68" s="7">
        <v>44385.665277777778</v>
      </c>
      <c r="C68" s="8">
        <f t="shared" si="0"/>
        <v>9.3000000000000007</v>
      </c>
      <c r="D68" s="9" t="str">
        <f t="shared" si="1"/>
        <v>Compliant</v>
      </c>
      <c r="E68" s="9">
        <f t="shared" si="2"/>
        <v>9</v>
      </c>
      <c r="F68" s="9">
        <f t="shared" si="3"/>
        <v>18</v>
      </c>
      <c r="G68" s="9">
        <f t="shared" si="4"/>
        <v>0</v>
      </c>
      <c r="H68" s="9" t="str">
        <f>IF(D68="Compliant", "", "Worked on "&amp;TEXT(I68, "mm/dd/yyyy")&amp;" for "&amp;E68&amp;" hours and "&amp;F68&amp;" minutes, which was "&amp;G68&amp;" minutes less than required working time. Look into it.")</f>
        <v/>
      </c>
      <c r="I68" s="10">
        <f t="shared" si="5"/>
        <v>44385</v>
      </c>
      <c r="J68" s="11">
        <f>TIME(HOUR(A68),MINUTE(A68),SECOND(A68))</f>
        <v>0.27777777777777779</v>
      </c>
      <c r="K68" s="11">
        <f>TIME(HOUR(B68),MINUTE(B68),SECOND(B68))</f>
        <v>0.66527777777777775</v>
      </c>
      <c r="L68" s="8">
        <f t="shared" si="6"/>
        <v>6.666666666666667</v>
      </c>
      <c r="M68" s="8">
        <f t="shared" si="7"/>
        <v>15.966666666666667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7">
        <v>44966.293749999997</v>
      </c>
      <c r="B69" s="7">
        <v>44966.684027777781</v>
      </c>
      <c r="C69" s="8">
        <f t="shared" si="0"/>
        <v>9.3666666666666671</v>
      </c>
      <c r="D69" s="9" t="str">
        <f t="shared" si="1"/>
        <v>Compliant</v>
      </c>
      <c r="E69" s="9">
        <f t="shared" si="2"/>
        <v>9</v>
      </c>
      <c r="F69" s="9">
        <f t="shared" si="3"/>
        <v>22</v>
      </c>
      <c r="G69" s="9">
        <f t="shared" si="4"/>
        <v>0</v>
      </c>
      <c r="H69" s="9" t="str">
        <f>IF(D69="Compliant", "", "Worked on "&amp;TEXT(I69, "mm/dd/yyyy")&amp;" for "&amp;E69&amp;" hours and "&amp;F69&amp;" minutes, which was "&amp;G69&amp;" minutes less than required working time. Look into it.")</f>
        <v/>
      </c>
      <c r="I69" s="10">
        <f t="shared" si="5"/>
        <v>44966</v>
      </c>
      <c r="J69" s="11">
        <f>TIME(HOUR(A69),MINUTE(A69),SECOND(A69))</f>
        <v>0.29375000000000001</v>
      </c>
      <c r="K69" s="11">
        <f>TIME(HOUR(B69),MINUTE(B69),SECOND(B69))</f>
        <v>0.68402777777777779</v>
      </c>
      <c r="L69" s="8">
        <f t="shared" si="6"/>
        <v>7.05</v>
      </c>
      <c r="M69" s="8">
        <f t="shared" si="7"/>
        <v>16.416666666666668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7">
        <v>44844.270138888889</v>
      </c>
      <c r="B70" s="7">
        <v>44844.606944444444</v>
      </c>
      <c r="C70" s="8">
        <f t="shared" si="0"/>
        <v>8.0833333333333321</v>
      </c>
      <c r="D70" s="9" t="str">
        <f t="shared" si="1"/>
        <v>Non-Compliant</v>
      </c>
      <c r="E70" s="9">
        <f t="shared" si="2"/>
        <v>8</v>
      </c>
      <c r="F70" s="9">
        <f t="shared" si="3"/>
        <v>5</v>
      </c>
      <c r="G70" s="9">
        <f t="shared" si="4"/>
        <v>25</v>
      </c>
      <c r="H70" s="9" t="str">
        <f>IF(D70="Compliant", "", "Worked on "&amp;TEXT(I70, "mm/dd/yyyy")&amp;" for "&amp;E70&amp;" hours and "&amp;F70&amp;" minutes, which was "&amp;G70&amp;" minutes less than required working time. Look into it.")</f>
        <v>Worked on 10/10/2022 for 8 hours and 5 minutes, which was 25 minutes less than required working time. Look into it.</v>
      </c>
      <c r="I70" s="10">
        <f t="shared" si="5"/>
        <v>44844</v>
      </c>
      <c r="J70" s="11">
        <f>TIME(HOUR(A70),MINUTE(A70),SECOND(A70))</f>
        <v>0.27013888888888887</v>
      </c>
      <c r="K70" s="11">
        <f>TIME(HOUR(B70),MINUTE(B70),SECOND(B70))</f>
        <v>0.6069444444444444</v>
      </c>
      <c r="L70" s="8">
        <f t="shared" si="6"/>
        <v>6.4833333333333334</v>
      </c>
      <c r="M70" s="8">
        <f t="shared" si="7"/>
        <v>14.566666666666666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7">
        <v>43780.295138888891</v>
      </c>
      <c r="B71" s="7">
        <v>43780.647916666669</v>
      </c>
      <c r="C71" s="8">
        <f t="shared" si="0"/>
        <v>8.4666666666666686</v>
      </c>
      <c r="D71" s="9" t="str">
        <f t="shared" si="1"/>
        <v>Compliant</v>
      </c>
      <c r="E71" s="9">
        <f t="shared" si="2"/>
        <v>8</v>
      </c>
      <c r="F71" s="9">
        <f t="shared" si="3"/>
        <v>28</v>
      </c>
      <c r="G71" s="9">
        <f t="shared" si="4"/>
        <v>0</v>
      </c>
      <c r="H71" s="9" t="str">
        <f>IF(D71="Compliant", "", "Worked on "&amp;TEXT(I71, "mm/dd/yyyy")&amp;" for "&amp;E71&amp;" hours and "&amp;F71&amp;" minutes, which was "&amp;G71&amp;" minutes less than required working time. Look into it.")</f>
        <v/>
      </c>
      <c r="I71" s="10">
        <f t="shared" si="5"/>
        <v>43780</v>
      </c>
      <c r="J71" s="11">
        <f>TIME(HOUR(A71),MINUTE(A71),SECOND(A71))</f>
        <v>0.2951388888888889</v>
      </c>
      <c r="K71" s="11">
        <f>TIME(HOUR(B71),MINUTE(B71),SECOND(B71))</f>
        <v>0.6479166666666667</v>
      </c>
      <c r="L71" s="8">
        <f t="shared" si="6"/>
        <v>7.083333333333333</v>
      </c>
      <c r="M71" s="8">
        <f t="shared" si="7"/>
        <v>15.55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7">
        <v>45244.277777777781</v>
      </c>
      <c r="B72" s="7">
        <v>45244.620833333334</v>
      </c>
      <c r="C72" s="8">
        <f t="shared" ref="C72:C135" si="8">M72-L72</f>
        <v>8.2333333333333343</v>
      </c>
      <c r="D72" s="9" t="str">
        <f t="shared" ref="D72:D135" si="9">IF(C72&lt;$C$4-$F$4, "Non-Compliant", "Compliant")</f>
        <v>Non-Compliant</v>
      </c>
      <c r="E72" s="9">
        <f t="shared" ref="E72:E135" si="10">FLOOR(C72,1)</f>
        <v>8</v>
      </c>
      <c r="F72" s="9">
        <f t="shared" ref="F72:F135" si="11">ROUND((C72-E72)*60,1)</f>
        <v>14</v>
      </c>
      <c r="G72" s="9">
        <f t="shared" ref="G72:G135" si="12">IF(D72="Non-Compliant", ROUND(($C$4-C72)*60,1), 0)</f>
        <v>16</v>
      </c>
      <c r="H72" s="9" t="str">
        <f>IF(D72="Compliant", "", "Worked on "&amp;TEXT(I72, "mm/dd/yyyy")&amp;" for "&amp;E72&amp;" hours and "&amp;F72&amp;" minutes, which was "&amp;G72&amp;" minutes less than required working time. Look into it.")</f>
        <v>Worked on 11/14/2023 for 8 hours and 14 minutes, which was 16 minutes less than required working time. Look into it.</v>
      </c>
      <c r="I72" s="10">
        <f t="shared" ref="I72:I135" si="13">DATE(YEAR(A72), MONTH(A72), DAY(A72))</f>
        <v>45244</v>
      </c>
      <c r="J72" s="11">
        <f>TIME(HOUR(A72),MINUTE(A72),SECOND(A72))</f>
        <v>0.27777777777777779</v>
      </c>
      <c r="K72" s="11">
        <f>TIME(HOUR(B72),MINUTE(B72),SECOND(B72))</f>
        <v>0.62083333333333335</v>
      </c>
      <c r="L72" s="8">
        <f t="shared" ref="L72:L135" si="14">SUM(HOUR(J72),(MINUTE(J72)/60))</f>
        <v>6.666666666666667</v>
      </c>
      <c r="M72" s="8">
        <f t="shared" ref="M72:M135" si="15">SUM(HOUR(K72),(MINUTE(K72)/60))</f>
        <v>14.9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7">
        <v>45153.293749999997</v>
      </c>
      <c r="B73" s="7">
        <v>45153.637499999997</v>
      </c>
      <c r="C73" s="8">
        <f t="shared" si="8"/>
        <v>8.25</v>
      </c>
      <c r="D73" s="9" t="str">
        <f t="shared" si="9"/>
        <v>Non-Compliant</v>
      </c>
      <c r="E73" s="9">
        <f t="shared" si="10"/>
        <v>8</v>
      </c>
      <c r="F73" s="9">
        <f t="shared" si="11"/>
        <v>15</v>
      </c>
      <c r="G73" s="9">
        <f t="shared" si="12"/>
        <v>15</v>
      </c>
      <c r="H73" s="9" t="str">
        <f>IF(D73="Compliant", "", "Worked on "&amp;TEXT(I73, "mm/dd/yyyy")&amp;" for "&amp;E73&amp;" hours and "&amp;F73&amp;" minutes, which was "&amp;G73&amp;" minutes less than required working time. Look into it.")</f>
        <v>Worked on 08/15/2023 for 8 hours and 15 minutes, which was 15 minutes less than required working time. Look into it.</v>
      </c>
      <c r="I73" s="10">
        <f t="shared" si="13"/>
        <v>45153</v>
      </c>
      <c r="J73" s="11">
        <f>TIME(HOUR(A73),MINUTE(A73),SECOND(A73))</f>
        <v>0.29375000000000001</v>
      </c>
      <c r="K73" s="11">
        <f>TIME(HOUR(B73),MINUTE(B73),SECOND(B73))</f>
        <v>0.63749999999999996</v>
      </c>
      <c r="L73" s="8">
        <f t="shared" si="14"/>
        <v>7.05</v>
      </c>
      <c r="M73" s="8">
        <f t="shared" si="15"/>
        <v>15.3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7">
        <v>44516.284722222219</v>
      </c>
      <c r="B74" s="7">
        <v>44516.612500000003</v>
      </c>
      <c r="C74" s="8">
        <f t="shared" si="8"/>
        <v>7.8666666666666663</v>
      </c>
      <c r="D74" s="9" t="str">
        <f t="shared" si="9"/>
        <v>Non-Compliant</v>
      </c>
      <c r="E74" s="9">
        <f t="shared" si="10"/>
        <v>7</v>
      </c>
      <c r="F74" s="9">
        <f t="shared" si="11"/>
        <v>52</v>
      </c>
      <c r="G74" s="9">
        <f t="shared" si="12"/>
        <v>38</v>
      </c>
      <c r="H74" s="9" t="str">
        <f>IF(D74="Compliant", "", "Worked on "&amp;TEXT(I74, "mm/dd/yyyy")&amp;" for "&amp;E74&amp;" hours and "&amp;F74&amp;" minutes, which was "&amp;G74&amp;" minutes less than required working time. Look into it.")</f>
        <v>Worked on 11/16/2021 for 7 hours and 52 minutes, which was 38 minutes less than required working time. Look into it.</v>
      </c>
      <c r="I74" s="10">
        <f t="shared" si="13"/>
        <v>44516</v>
      </c>
      <c r="J74" s="11">
        <f>TIME(HOUR(A74),MINUTE(A74),SECOND(A74))</f>
        <v>0.28472222222222221</v>
      </c>
      <c r="K74" s="11">
        <f>TIME(HOUR(B74),MINUTE(B74),SECOND(B74))</f>
        <v>0.61250000000000004</v>
      </c>
      <c r="L74" s="8">
        <f t="shared" si="14"/>
        <v>6.833333333333333</v>
      </c>
      <c r="M74" s="8">
        <f t="shared" si="15"/>
        <v>14.7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7">
        <v>44456.279861111114</v>
      </c>
      <c r="B75" s="7">
        <v>44456.636111111111</v>
      </c>
      <c r="C75" s="8">
        <f t="shared" si="8"/>
        <v>8.5500000000000007</v>
      </c>
      <c r="D75" s="9" t="str">
        <f t="shared" si="9"/>
        <v>Compliant</v>
      </c>
      <c r="E75" s="9">
        <f t="shared" si="10"/>
        <v>8</v>
      </c>
      <c r="F75" s="9">
        <f t="shared" si="11"/>
        <v>33</v>
      </c>
      <c r="G75" s="9">
        <f t="shared" si="12"/>
        <v>0</v>
      </c>
      <c r="H75" s="9" t="str">
        <f>IF(D75="Compliant", "", "Worked on "&amp;TEXT(I75, "mm/dd/yyyy")&amp;" for "&amp;E75&amp;" hours and "&amp;F75&amp;" minutes, which was "&amp;G75&amp;" minutes less than required working time. Look into it.")</f>
        <v/>
      </c>
      <c r="I75" s="10">
        <f t="shared" si="13"/>
        <v>44456</v>
      </c>
      <c r="J75" s="11">
        <f>TIME(HOUR(A75),MINUTE(A75),SECOND(A75))</f>
        <v>0.27986111111111112</v>
      </c>
      <c r="K75" s="11">
        <f>TIME(HOUR(B75),MINUTE(B75),SECOND(B75))</f>
        <v>0.63611111111111107</v>
      </c>
      <c r="L75" s="8">
        <f t="shared" si="14"/>
        <v>6.7166666666666668</v>
      </c>
      <c r="M75" s="8">
        <f t="shared" si="15"/>
        <v>15.266666666666667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7">
        <v>44365.290972222225</v>
      </c>
      <c r="B76" s="7">
        <v>44365.655555555553</v>
      </c>
      <c r="C76" s="8">
        <f t="shared" si="8"/>
        <v>8.75</v>
      </c>
      <c r="D76" s="9" t="str">
        <f t="shared" si="9"/>
        <v>Compliant</v>
      </c>
      <c r="E76" s="9">
        <f t="shared" si="10"/>
        <v>8</v>
      </c>
      <c r="F76" s="9">
        <f t="shared" si="11"/>
        <v>45</v>
      </c>
      <c r="G76" s="9">
        <f t="shared" si="12"/>
        <v>0</v>
      </c>
      <c r="H76" s="9" t="str">
        <f>IF(D76="Compliant", "", "Worked on "&amp;TEXT(I76, "mm/dd/yyyy")&amp;" for "&amp;E76&amp;" hours and "&amp;F76&amp;" minutes, which was "&amp;G76&amp;" minutes less than required working time. Look into it.")</f>
        <v/>
      </c>
      <c r="I76" s="10">
        <f t="shared" si="13"/>
        <v>44365</v>
      </c>
      <c r="J76" s="11">
        <f>TIME(HOUR(A76),MINUTE(A76),SECOND(A76))</f>
        <v>0.29097222222222224</v>
      </c>
      <c r="K76" s="11">
        <f>TIME(HOUR(B76),MINUTE(B76),SECOND(B76))</f>
        <v>0.65555555555555556</v>
      </c>
      <c r="L76" s="8">
        <f t="shared" si="14"/>
        <v>6.9833333333333334</v>
      </c>
      <c r="M76" s="8">
        <f t="shared" si="15"/>
        <v>15.733333333333333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7">
        <v>44033.275694444441</v>
      </c>
      <c r="B77" s="7">
        <v>44033.65</v>
      </c>
      <c r="C77" s="8">
        <f t="shared" si="8"/>
        <v>8.9833333333333325</v>
      </c>
      <c r="D77" s="9" t="str">
        <f t="shared" si="9"/>
        <v>Compliant</v>
      </c>
      <c r="E77" s="9">
        <f t="shared" si="10"/>
        <v>8</v>
      </c>
      <c r="F77" s="9">
        <f t="shared" si="11"/>
        <v>59</v>
      </c>
      <c r="G77" s="9">
        <f t="shared" si="12"/>
        <v>0</v>
      </c>
      <c r="H77" s="9" t="str">
        <f>IF(D77="Compliant", "", "Worked on "&amp;TEXT(I77, "mm/dd/yyyy")&amp;" for "&amp;E77&amp;" hours and "&amp;F77&amp;" minutes, which was "&amp;G77&amp;" minutes less than required working time. Look into it.")</f>
        <v/>
      </c>
      <c r="I77" s="10">
        <f t="shared" si="13"/>
        <v>44033</v>
      </c>
      <c r="J77" s="11">
        <f>TIME(HOUR(A77),MINUTE(A77),SECOND(A77))</f>
        <v>0.27569444444444446</v>
      </c>
      <c r="K77" s="11">
        <f>TIME(HOUR(B77),MINUTE(B77),SECOND(B77))</f>
        <v>0.65</v>
      </c>
      <c r="L77" s="8">
        <f t="shared" si="14"/>
        <v>6.6166666666666671</v>
      </c>
      <c r="M77" s="8">
        <f t="shared" si="15"/>
        <v>15.6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7">
        <v>44642.290972222225</v>
      </c>
      <c r="B78" s="7">
        <v>44642.654861111114</v>
      </c>
      <c r="C78" s="8">
        <f t="shared" si="8"/>
        <v>8.7333333333333343</v>
      </c>
      <c r="D78" s="9" t="str">
        <f t="shared" si="9"/>
        <v>Compliant</v>
      </c>
      <c r="E78" s="9">
        <f t="shared" si="10"/>
        <v>8</v>
      </c>
      <c r="F78" s="9">
        <f t="shared" si="11"/>
        <v>44</v>
      </c>
      <c r="G78" s="9">
        <f t="shared" si="12"/>
        <v>0</v>
      </c>
      <c r="H78" s="9" t="str">
        <f>IF(D78="Compliant", "", "Worked on "&amp;TEXT(I78, "mm/dd/yyyy")&amp;" for "&amp;E78&amp;" hours and "&amp;F78&amp;" minutes, which was "&amp;G78&amp;" minutes less than required working time. Look into it.")</f>
        <v/>
      </c>
      <c r="I78" s="10">
        <f t="shared" si="13"/>
        <v>44642</v>
      </c>
      <c r="J78" s="11">
        <f>TIME(HOUR(A78),MINUTE(A78),SECOND(A78))</f>
        <v>0.29097222222222224</v>
      </c>
      <c r="K78" s="11">
        <f>TIME(HOUR(B78),MINUTE(B78),SECOND(B78))</f>
        <v>0.65486111111111112</v>
      </c>
      <c r="L78" s="8">
        <f t="shared" si="14"/>
        <v>6.9833333333333334</v>
      </c>
      <c r="M78" s="8">
        <f t="shared" si="15"/>
        <v>15.716666666666667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7">
        <v>43944.288888888892</v>
      </c>
      <c r="B79" s="7">
        <v>43944.668749999997</v>
      </c>
      <c r="C79" s="8">
        <f t="shared" si="8"/>
        <v>9.1166666666666671</v>
      </c>
      <c r="D79" s="9" t="str">
        <f t="shared" si="9"/>
        <v>Compliant</v>
      </c>
      <c r="E79" s="9">
        <f t="shared" si="10"/>
        <v>9</v>
      </c>
      <c r="F79" s="9">
        <f t="shared" si="11"/>
        <v>7</v>
      </c>
      <c r="G79" s="9">
        <f t="shared" si="12"/>
        <v>0</v>
      </c>
      <c r="H79" s="9" t="str">
        <f>IF(D79="Compliant", "", "Worked on "&amp;TEXT(I79, "mm/dd/yyyy")&amp;" for "&amp;E79&amp;" hours and "&amp;F79&amp;" minutes, which was "&amp;G79&amp;" minutes less than required working time. Look into it.")</f>
        <v/>
      </c>
      <c r="I79" s="10">
        <f t="shared" si="13"/>
        <v>43944</v>
      </c>
      <c r="J79" s="11">
        <f>TIME(HOUR(A79),MINUTE(A79),SECOND(A79))</f>
        <v>0.28888888888888886</v>
      </c>
      <c r="K79" s="11">
        <f>TIME(HOUR(B79),MINUTE(B79),SECOND(B79))</f>
        <v>0.66874999999999996</v>
      </c>
      <c r="L79" s="8">
        <f t="shared" si="14"/>
        <v>6.9333333333333336</v>
      </c>
      <c r="M79" s="8">
        <f t="shared" si="15"/>
        <v>16.05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7">
        <v>44371.283333333333</v>
      </c>
      <c r="B80" s="7">
        <v>44371.636111111111</v>
      </c>
      <c r="C80" s="8">
        <f t="shared" si="8"/>
        <v>8.4666666666666686</v>
      </c>
      <c r="D80" s="9" t="str">
        <f t="shared" si="9"/>
        <v>Compliant</v>
      </c>
      <c r="E80" s="9">
        <f t="shared" si="10"/>
        <v>8</v>
      </c>
      <c r="F80" s="9">
        <f t="shared" si="11"/>
        <v>28</v>
      </c>
      <c r="G80" s="9">
        <f t="shared" si="12"/>
        <v>0</v>
      </c>
      <c r="H80" s="9" t="str">
        <f>IF(D80="Compliant", "", "Worked on "&amp;TEXT(I80, "mm/dd/yyyy")&amp;" for "&amp;E80&amp;" hours and "&amp;F80&amp;" minutes, which was "&amp;G80&amp;" minutes less than required working time. Look into it.")</f>
        <v/>
      </c>
      <c r="I80" s="10">
        <f t="shared" si="13"/>
        <v>44371</v>
      </c>
      <c r="J80" s="11">
        <f>TIME(HOUR(A80),MINUTE(A80),SECOND(A80))</f>
        <v>0.28333333333333333</v>
      </c>
      <c r="K80" s="11">
        <f>TIME(HOUR(B80),MINUTE(B80),SECOND(B80))</f>
        <v>0.63611111111111107</v>
      </c>
      <c r="L80" s="8">
        <f t="shared" si="14"/>
        <v>6.8</v>
      </c>
      <c r="M80" s="8">
        <f t="shared" si="15"/>
        <v>15.266666666666667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7">
        <v>44829.279166666667</v>
      </c>
      <c r="B81" s="7">
        <v>44829.640277777777</v>
      </c>
      <c r="C81" s="8">
        <f t="shared" si="8"/>
        <v>8.6666666666666679</v>
      </c>
      <c r="D81" s="9" t="str">
        <f t="shared" si="9"/>
        <v>Compliant</v>
      </c>
      <c r="E81" s="9">
        <f t="shared" si="10"/>
        <v>8</v>
      </c>
      <c r="F81" s="9">
        <f t="shared" si="11"/>
        <v>40</v>
      </c>
      <c r="G81" s="9">
        <f t="shared" si="12"/>
        <v>0</v>
      </c>
      <c r="H81" s="9" t="str">
        <f>IF(D81="Compliant", "", "Worked on "&amp;TEXT(I81, "mm/dd/yyyy")&amp;" for "&amp;E81&amp;" hours and "&amp;F81&amp;" minutes, which was "&amp;G81&amp;" minutes less than required working time. Look into it.")</f>
        <v/>
      </c>
      <c r="I81" s="10">
        <f t="shared" si="13"/>
        <v>44829</v>
      </c>
      <c r="J81" s="11">
        <f>TIME(HOUR(A81),MINUTE(A81),SECOND(A81))</f>
        <v>0.27916666666666667</v>
      </c>
      <c r="K81" s="11">
        <f>TIME(HOUR(B81),MINUTE(B81),SECOND(B81))</f>
        <v>0.64027777777777772</v>
      </c>
      <c r="L81" s="8">
        <f t="shared" si="14"/>
        <v>6.7</v>
      </c>
      <c r="M81" s="8">
        <f t="shared" si="15"/>
        <v>15.366666666666667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7">
        <v>45197.288194444445</v>
      </c>
      <c r="B82" s="7">
        <v>45197.631249999999</v>
      </c>
      <c r="C82" s="8">
        <f t="shared" si="8"/>
        <v>8.2333333333333343</v>
      </c>
      <c r="D82" s="9" t="str">
        <f t="shared" si="9"/>
        <v>Non-Compliant</v>
      </c>
      <c r="E82" s="9">
        <f t="shared" si="10"/>
        <v>8</v>
      </c>
      <c r="F82" s="9">
        <f t="shared" si="11"/>
        <v>14</v>
      </c>
      <c r="G82" s="9">
        <f t="shared" si="12"/>
        <v>16</v>
      </c>
      <c r="H82" s="9" t="str">
        <f>IF(D82="Compliant", "", "Worked on "&amp;TEXT(I82, "mm/dd/yyyy")&amp;" for "&amp;E82&amp;" hours and "&amp;F82&amp;" minutes, which was "&amp;G82&amp;" minutes less than required working time. Look into it.")</f>
        <v>Worked on 09/28/2023 for 8 hours and 14 minutes, which was 16 minutes less than required working time. Look into it.</v>
      </c>
      <c r="I82" s="10">
        <f t="shared" si="13"/>
        <v>45197</v>
      </c>
      <c r="J82" s="11">
        <f>TIME(HOUR(A82),MINUTE(A82),SECOND(A82))</f>
        <v>0.28819444444444442</v>
      </c>
      <c r="K82" s="11">
        <f>TIME(HOUR(B82),MINUTE(B82),SECOND(B82))</f>
        <v>0.63124999999999998</v>
      </c>
      <c r="L82" s="8">
        <f t="shared" si="14"/>
        <v>6.916666666666667</v>
      </c>
      <c r="M82" s="8">
        <f t="shared" si="15"/>
        <v>15.15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7">
        <v>44770.281944444447</v>
      </c>
      <c r="B83" s="7">
        <v>44770.667361111111</v>
      </c>
      <c r="C83" s="8">
        <f t="shared" si="8"/>
        <v>9.25</v>
      </c>
      <c r="D83" s="9" t="str">
        <f t="shared" si="9"/>
        <v>Compliant</v>
      </c>
      <c r="E83" s="9">
        <f t="shared" si="10"/>
        <v>9</v>
      </c>
      <c r="F83" s="9">
        <f t="shared" si="11"/>
        <v>15</v>
      </c>
      <c r="G83" s="9">
        <f t="shared" si="12"/>
        <v>0</v>
      </c>
      <c r="H83" s="9" t="str">
        <f>IF(D83="Compliant", "", "Worked on "&amp;TEXT(I83, "mm/dd/yyyy")&amp;" for "&amp;E83&amp;" hours and "&amp;F83&amp;" minutes, which was "&amp;G83&amp;" minutes less than required working time. Look into it.")</f>
        <v/>
      </c>
      <c r="I83" s="10">
        <f t="shared" si="13"/>
        <v>44770</v>
      </c>
      <c r="J83" s="11">
        <f>TIME(HOUR(A83),MINUTE(A83),SECOND(A83))</f>
        <v>0.28194444444444444</v>
      </c>
      <c r="K83" s="11">
        <f>TIME(HOUR(B83),MINUTE(B83),SECOND(B83))</f>
        <v>0.66736111111111107</v>
      </c>
      <c r="L83" s="8">
        <f t="shared" si="14"/>
        <v>6.7666666666666666</v>
      </c>
      <c r="M83" s="8">
        <f t="shared" si="15"/>
        <v>16.016666666666666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7">
        <v>44648.29583333333</v>
      </c>
      <c r="B84" s="7">
        <v>44648.661805555559</v>
      </c>
      <c r="C84" s="8">
        <f t="shared" si="8"/>
        <v>8.7833333333333332</v>
      </c>
      <c r="D84" s="9" t="str">
        <f t="shared" si="9"/>
        <v>Compliant</v>
      </c>
      <c r="E84" s="9">
        <f t="shared" si="10"/>
        <v>8</v>
      </c>
      <c r="F84" s="9">
        <f t="shared" si="11"/>
        <v>47</v>
      </c>
      <c r="G84" s="9">
        <f t="shared" si="12"/>
        <v>0</v>
      </c>
      <c r="H84" s="9" t="str">
        <f>IF(D84="Compliant", "", "Worked on "&amp;TEXT(I84, "mm/dd/yyyy")&amp;" for "&amp;E84&amp;" hours and "&amp;F84&amp;" minutes, which was "&amp;G84&amp;" minutes less than required working time. Look into it.")</f>
        <v/>
      </c>
      <c r="I84" s="10">
        <f t="shared" si="13"/>
        <v>44648</v>
      </c>
      <c r="J84" s="11">
        <f>TIME(HOUR(A84),MINUTE(A84),SECOND(A84))</f>
        <v>0.29583333333333334</v>
      </c>
      <c r="K84" s="11">
        <f>TIME(HOUR(B84),MINUTE(B84),SECOND(B84))</f>
        <v>0.66180555555555554</v>
      </c>
      <c r="L84" s="8">
        <f t="shared" si="14"/>
        <v>7.1</v>
      </c>
      <c r="M84" s="8">
        <f t="shared" si="15"/>
        <v>15.883333333333333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7">
        <v>44405.281944444447</v>
      </c>
      <c r="B85" s="7">
        <v>44405.638194444444</v>
      </c>
      <c r="C85" s="8">
        <f t="shared" si="8"/>
        <v>8.5500000000000007</v>
      </c>
      <c r="D85" s="9" t="str">
        <f t="shared" si="9"/>
        <v>Compliant</v>
      </c>
      <c r="E85" s="9">
        <f t="shared" si="10"/>
        <v>8</v>
      </c>
      <c r="F85" s="9">
        <f t="shared" si="11"/>
        <v>33</v>
      </c>
      <c r="G85" s="9">
        <f t="shared" si="12"/>
        <v>0</v>
      </c>
      <c r="H85" s="9" t="str">
        <f>IF(D85="Compliant", "", "Worked on "&amp;TEXT(I85, "mm/dd/yyyy")&amp;" for "&amp;E85&amp;" hours and "&amp;F85&amp;" minutes, which was "&amp;G85&amp;" minutes less than required working time. Look into it.")</f>
        <v/>
      </c>
      <c r="I85" s="10">
        <f t="shared" si="13"/>
        <v>44405</v>
      </c>
      <c r="J85" s="11">
        <f>TIME(HOUR(A85),MINUTE(A85),SECOND(A85))</f>
        <v>0.28194444444444444</v>
      </c>
      <c r="K85" s="11">
        <f>TIME(HOUR(B85),MINUTE(B85),SECOND(B85))</f>
        <v>0.6381944444444444</v>
      </c>
      <c r="L85" s="8">
        <f t="shared" si="14"/>
        <v>6.7666666666666666</v>
      </c>
      <c r="M85" s="8">
        <f t="shared" si="15"/>
        <v>15.316666666666666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7">
        <v>45064.265277777777</v>
      </c>
      <c r="B86" s="7">
        <v>45064.601388888892</v>
      </c>
      <c r="C86" s="8">
        <f t="shared" si="8"/>
        <v>8.0666666666666664</v>
      </c>
      <c r="D86" s="9" t="str">
        <f t="shared" si="9"/>
        <v>Non-Compliant</v>
      </c>
      <c r="E86" s="9">
        <f t="shared" si="10"/>
        <v>8</v>
      </c>
      <c r="F86" s="9">
        <f t="shared" si="11"/>
        <v>4</v>
      </c>
      <c r="G86" s="9">
        <f t="shared" si="12"/>
        <v>26</v>
      </c>
      <c r="H86" s="9" t="str">
        <f>IF(D86="Compliant", "", "Worked on "&amp;TEXT(I86, "mm/dd/yyyy")&amp;" for "&amp;E86&amp;" hours and "&amp;F86&amp;" minutes, which was "&amp;G86&amp;" minutes less than required working time. Look into it.")</f>
        <v>Worked on 05/18/2023 for 8 hours and 4 minutes, which was 26 minutes less than required working time. Look into it.</v>
      </c>
      <c r="I86" s="10">
        <f t="shared" si="13"/>
        <v>45064</v>
      </c>
      <c r="J86" s="11">
        <f>TIME(HOUR(A86),MINUTE(A86),SECOND(A86))</f>
        <v>0.26527777777777778</v>
      </c>
      <c r="K86" s="11">
        <f>TIME(HOUR(B86),MINUTE(B86),SECOND(B86))</f>
        <v>0.60138888888888886</v>
      </c>
      <c r="L86" s="8">
        <f t="shared" si="14"/>
        <v>6.3666666666666663</v>
      </c>
      <c r="M86" s="8">
        <f t="shared" si="15"/>
        <v>14.433333333333334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7">
        <v>43818.288888888892</v>
      </c>
      <c r="B87" s="7">
        <v>43818.652777777781</v>
      </c>
      <c r="C87" s="8">
        <f t="shared" si="8"/>
        <v>8.7333333333333325</v>
      </c>
      <c r="D87" s="9" t="str">
        <f t="shared" si="9"/>
        <v>Compliant</v>
      </c>
      <c r="E87" s="9">
        <f t="shared" si="10"/>
        <v>8</v>
      </c>
      <c r="F87" s="9">
        <f t="shared" si="11"/>
        <v>44</v>
      </c>
      <c r="G87" s="9">
        <f t="shared" si="12"/>
        <v>0</v>
      </c>
      <c r="H87" s="9" t="str">
        <f>IF(D87="Compliant", "", "Worked on "&amp;TEXT(I87, "mm/dd/yyyy")&amp;" for "&amp;E87&amp;" hours and "&amp;F87&amp;" minutes, which was "&amp;G87&amp;" minutes less than required working time. Look into it.")</f>
        <v/>
      </c>
      <c r="I87" s="10">
        <f t="shared" si="13"/>
        <v>43818</v>
      </c>
      <c r="J87" s="11">
        <f>TIME(HOUR(A87),MINUTE(A87),SECOND(A87))</f>
        <v>0.28888888888888886</v>
      </c>
      <c r="K87" s="11">
        <f>TIME(HOUR(B87),MINUTE(B87),SECOND(B87))</f>
        <v>0.65277777777777779</v>
      </c>
      <c r="L87" s="8">
        <f t="shared" si="14"/>
        <v>6.9333333333333336</v>
      </c>
      <c r="M87" s="8">
        <f t="shared" si="15"/>
        <v>15.666666666666666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7">
        <v>43485.281944444447</v>
      </c>
      <c r="B88" s="7">
        <v>43485.595833333333</v>
      </c>
      <c r="C88" s="8">
        <f t="shared" si="8"/>
        <v>7.5333333333333341</v>
      </c>
      <c r="D88" s="9" t="str">
        <f t="shared" si="9"/>
        <v>Non-Compliant</v>
      </c>
      <c r="E88" s="9">
        <f t="shared" si="10"/>
        <v>7</v>
      </c>
      <c r="F88" s="9">
        <f t="shared" si="11"/>
        <v>32</v>
      </c>
      <c r="G88" s="9">
        <f t="shared" si="12"/>
        <v>58</v>
      </c>
      <c r="H88" s="9" t="str">
        <f>IF(D88="Compliant", "", "Worked on "&amp;TEXT(I88, "mm/dd/yyyy")&amp;" for "&amp;E88&amp;" hours and "&amp;F88&amp;" minutes, which was "&amp;G88&amp;" minutes less than required working time. Look into it.")</f>
        <v>Worked on 01/20/2019 for 7 hours and 32 minutes, which was 58 minutes less than required working time. Look into it.</v>
      </c>
      <c r="I88" s="10">
        <f t="shared" si="13"/>
        <v>43485</v>
      </c>
      <c r="J88" s="11">
        <f>TIME(HOUR(A88),MINUTE(A88),SECOND(A88))</f>
        <v>0.28194444444444444</v>
      </c>
      <c r="K88" s="11">
        <f>TIME(HOUR(B88),MINUTE(B88),SECOND(B88))</f>
        <v>0.59583333333333333</v>
      </c>
      <c r="L88" s="8">
        <f t="shared" si="14"/>
        <v>6.7666666666666666</v>
      </c>
      <c r="M88" s="8">
        <f t="shared" si="15"/>
        <v>14.3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7">
        <v>44186.293055555558</v>
      </c>
      <c r="B89" s="7">
        <v>44186.611805555556</v>
      </c>
      <c r="C89" s="8">
        <f t="shared" si="8"/>
        <v>7.65</v>
      </c>
      <c r="D89" s="9" t="str">
        <f t="shared" si="9"/>
        <v>Non-Compliant</v>
      </c>
      <c r="E89" s="9">
        <f t="shared" si="10"/>
        <v>7</v>
      </c>
      <c r="F89" s="9">
        <f t="shared" si="11"/>
        <v>39</v>
      </c>
      <c r="G89" s="9">
        <f t="shared" si="12"/>
        <v>51</v>
      </c>
      <c r="H89" s="9" t="str">
        <f>IF(D89="Compliant", "", "Worked on "&amp;TEXT(I89, "mm/dd/yyyy")&amp;" for "&amp;E89&amp;" hours and "&amp;F89&amp;" minutes, which was "&amp;G89&amp;" minutes less than required working time. Look into it.")</f>
        <v>Worked on 12/21/2020 for 7 hours and 39 minutes, which was 51 minutes less than required working time. Look into it.</v>
      </c>
      <c r="I89" s="10">
        <f t="shared" si="13"/>
        <v>44186</v>
      </c>
      <c r="J89" s="11">
        <f>TIME(HOUR(A89),MINUTE(A89),SECOND(A89))</f>
        <v>0.29305555555555557</v>
      </c>
      <c r="K89" s="11">
        <f>TIME(HOUR(B89),MINUTE(B89),SECOND(B89))</f>
        <v>0.6118055555555556</v>
      </c>
      <c r="L89" s="8">
        <f t="shared" si="14"/>
        <v>7.0333333333333332</v>
      </c>
      <c r="M89" s="8">
        <f t="shared" si="15"/>
        <v>14.683333333333334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7">
        <v>43546.299305555556</v>
      </c>
      <c r="B90" s="7">
        <v>43546.673611111109</v>
      </c>
      <c r="C90" s="8">
        <f t="shared" si="8"/>
        <v>8.9833333333333343</v>
      </c>
      <c r="D90" s="9" t="str">
        <f t="shared" si="9"/>
        <v>Compliant</v>
      </c>
      <c r="E90" s="9">
        <f t="shared" si="10"/>
        <v>8</v>
      </c>
      <c r="F90" s="9">
        <f t="shared" si="11"/>
        <v>59</v>
      </c>
      <c r="G90" s="9">
        <f t="shared" si="12"/>
        <v>0</v>
      </c>
      <c r="H90" s="9" t="str">
        <f>IF(D90="Compliant", "", "Worked on "&amp;TEXT(I90, "mm/dd/yyyy")&amp;" for "&amp;E90&amp;" hours and "&amp;F90&amp;" minutes, which was "&amp;G90&amp;" minutes less than required working time. Look into it.")</f>
        <v/>
      </c>
      <c r="I90" s="10">
        <f t="shared" si="13"/>
        <v>43546</v>
      </c>
      <c r="J90" s="11">
        <f>TIME(HOUR(A90),MINUTE(A90),SECOND(A90))</f>
        <v>0.29930555555555555</v>
      </c>
      <c r="K90" s="11">
        <f>TIME(HOUR(B90),MINUTE(B90),SECOND(B90))</f>
        <v>0.67361111111111116</v>
      </c>
      <c r="L90" s="8">
        <f t="shared" si="14"/>
        <v>7.1833333333333336</v>
      </c>
      <c r="M90" s="8">
        <f t="shared" si="15"/>
        <v>16.166666666666668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7">
        <v>44951.277083333334</v>
      </c>
      <c r="B91" s="7">
        <v>44951.650694444441</v>
      </c>
      <c r="C91" s="8">
        <f t="shared" si="8"/>
        <v>8.9666666666666668</v>
      </c>
      <c r="D91" s="9" t="str">
        <f t="shared" si="9"/>
        <v>Compliant</v>
      </c>
      <c r="E91" s="9">
        <f t="shared" si="10"/>
        <v>8</v>
      </c>
      <c r="F91" s="9">
        <f t="shared" si="11"/>
        <v>58</v>
      </c>
      <c r="G91" s="9">
        <f t="shared" si="12"/>
        <v>0</v>
      </c>
      <c r="H91" s="9" t="str">
        <f>IF(D91="Compliant", "", "Worked on "&amp;TEXT(I91, "mm/dd/yyyy")&amp;" for "&amp;E91&amp;" hours and "&amp;F91&amp;" minutes, which was "&amp;G91&amp;" minutes less than required working time. Look into it.")</f>
        <v/>
      </c>
      <c r="I91" s="10">
        <f t="shared" si="13"/>
        <v>44951</v>
      </c>
      <c r="J91" s="11">
        <f>TIME(HOUR(A91),MINUTE(A91),SECOND(A91))</f>
        <v>0.27708333333333335</v>
      </c>
      <c r="K91" s="11">
        <f>TIME(HOUR(B91),MINUTE(B91),SECOND(B91))</f>
        <v>0.65069444444444446</v>
      </c>
      <c r="L91" s="8">
        <f t="shared" si="14"/>
        <v>6.65</v>
      </c>
      <c r="M91" s="8">
        <f t="shared" si="15"/>
        <v>15.616666666666667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7">
        <v>45256.274305555555</v>
      </c>
      <c r="B92" s="7">
        <v>45256.640972222223</v>
      </c>
      <c r="C92" s="8">
        <f t="shared" si="8"/>
        <v>8.8000000000000007</v>
      </c>
      <c r="D92" s="9" t="str">
        <f t="shared" si="9"/>
        <v>Compliant</v>
      </c>
      <c r="E92" s="9">
        <f t="shared" si="10"/>
        <v>8</v>
      </c>
      <c r="F92" s="9">
        <f t="shared" si="11"/>
        <v>48</v>
      </c>
      <c r="G92" s="9">
        <f t="shared" si="12"/>
        <v>0</v>
      </c>
      <c r="H92" s="9" t="str">
        <f>IF(D92="Compliant", "", "Worked on "&amp;TEXT(I92, "mm/dd/yyyy")&amp;" for "&amp;E92&amp;" hours and "&amp;F92&amp;" minutes, which was "&amp;G92&amp;" minutes less than required working time. Look into it.")</f>
        <v/>
      </c>
      <c r="I92" s="10">
        <f t="shared" si="13"/>
        <v>45256</v>
      </c>
      <c r="J92" s="11">
        <f>TIME(HOUR(A92),MINUTE(A92),SECOND(A92))</f>
        <v>0.27430555555555558</v>
      </c>
      <c r="K92" s="11">
        <f>TIME(HOUR(B92),MINUTE(B92),SECOND(B92))</f>
        <v>0.64097222222222228</v>
      </c>
      <c r="L92" s="8">
        <f t="shared" si="14"/>
        <v>6.583333333333333</v>
      </c>
      <c r="M92" s="8">
        <f t="shared" si="15"/>
        <v>15.383333333333333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7">
        <v>43917.274305555555</v>
      </c>
      <c r="B93" s="7">
        <v>43917.630555555559</v>
      </c>
      <c r="C93" s="8">
        <f t="shared" si="8"/>
        <v>8.5500000000000007</v>
      </c>
      <c r="D93" s="9" t="str">
        <f t="shared" si="9"/>
        <v>Compliant</v>
      </c>
      <c r="E93" s="9">
        <f t="shared" si="10"/>
        <v>8</v>
      </c>
      <c r="F93" s="9">
        <f t="shared" si="11"/>
        <v>33</v>
      </c>
      <c r="G93" s="9">
        <f t="shared" si="12"/>
        <v>0</v>
      </c>
      <c r="H93" s="9" t="str">
        <f>IF(D93="Compliant", "", "Worked on "&amp;TEXT(I93, "mm/dd/yyyy")&amp;" for "&amp;E93&amp;" hours and "&amp;F93&amp;" minutes, which was "&amp;G93&amp;" minutes less than required working time. Look into it.")</f>
        <v/>
      </c>
      <c r="I93" s="10">
        <f t="shared" si="13"/>
        <v>43917</v>
      </c>
      <c r="J93" s="11">
        <f>TIME(HOUR(A93),MINUTE(A93),SECOND(A93))</f>
        <v>0.27430555555555558</v>
      </c>
      <c r="K93" s="11">
        <f>TIME(HOUR(B93),MINUTE(B93),SECOND(B93))</f>
        <v>0.63055555555555554</v>
      </c>
      <c r="L93" s="8">
        <f t="shared" si="14"/>
        <v>6.583333333333333</v>
      </c>
      <c r="M93" s="8">
        <f t="shared" si="15"/>
        <v>15.133333333333333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7">
        <v>44314.293055555558</v>
      </c>
      <c r="B94" s="7">
        <v>44314.668055555558</v>
      </c>
      <c r="C94" s="8">
        <f t="shared" si="8"/>
        <v>9.0000000000000018</v>
      </c>
      <c r="D94" s="9" t="str">
        <f t="shared" si="9"/>
        <v>Compliant</v>
      </c>
      <c r="E94" s="9">
        <f t="shared" si="10"/>
        <v>9</v>
      </c>
      <c r="F94" s="9">
        <f t="shared" si="11"/>
        <v>0</v>
      </c>
      <c r="G94" s="9">
        <f t="shared" si="12"/>
        <v>0</v>
      </c>
      <c r="H94" s="9" t="str">
        <f>IF(D94="Compliant", "", "Worked on "&amp;TEXT(I94, "mm/dd/yyyy")&amp;" for "&amp;E94&amp;" hours and "&amp;F94&amp;" minutes, which was "&amp;G94&amp;" minutes less than required working time. Look into it.")</f>
        <v/>
      </c>
      <c r="I94" s="10">
        <f t="shared" si="13"/>
        <v>44314</v>
      </c>
      <c r="J94" s="11">
        <f>TIME(HOUR(A94),MINUTE(A94),SECOND(A94))</f>
        <v>0.29305555555555557</v>
      </c>
      <c r="K94" s="11">
        <f>TIME(HOUR(B94),MINUTE(B94),SECOND(B94))</f>
        <v>0.66805555555555551</v>
      </c>
      <c r="L94" s="8">
        <f t="shared" si="14"/>
        <v>7.0333333333333332</v>
      </c>
      <c r="M94" s="8">
        <f t="shared" si="15"/>
        <v>16.033333333333335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7">
        <v>43736.29583333333</v>
      </c>
      <c r="B95" s="7">
        <v>43736.679166666669</v>
      </c>
      <c r="C95" s="8">
        <f t="shared" si="8"/>
        <v>9.2000000000000011</v>
      </c>
      <c r="D95" s="9" t="str">
        <f t="shared" si="9"/>
        <v>Compliant</v>
      </c>
      <c r="E95" s="9">
        <f t="shared" si="10"/>
        <v>9</v>
      </c>
      <c r="F95" s="9">
        <f t="shared" si="11"/>
        <v>12</v>
      </c>
      <c r="G95" s="9">
        <f t="shared" si="12"/>
        <v>0</v>
      </c>
      <c r="H95" s="9" t="str">
        <f>IF(D95="Compliant", "", "Worked on "&amp;TEXT(I95, "mm/dd/yyyy")&amp;" for "&amp;E95&amp;" hours and "&amp;F95&amp;" minutes, which was "&amp;G95&amp;" minutes less than required working time. Look into it.")</f>
        <v/>
      </c>
      <c r="I95" s="10">
        <f t="shared" si="13"/>
        <v>43736</v>
      </c>
      <c r="J95" s="11">
        <f>TIME(HOUR(A95),MINUTE(A95),SECOND(A95))</f>
        <v>0.29583333333333334</v>
      </c>
      <c r="K95" s="11">
        <f>TIME(HOUR(B95),MINUTE(B95),SECOND(B95))</f>
        <v>0.6791666666666667</v>
      </c>
      <c r="L95" s="8">
        <f t="shared" si="14"/>
        <v>7.1</v>
      </c>
      <c r="M95" s="8">
        <f t="shared" si="15"/>
        <v>16.3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7">
        <v>43497.293749999997</v>
      </c>
      <c r="B96" s="7">
        <v>43497.65902777778</v>
      </c>
      <c r="C96" s="8">
        <f t="shared" si="8"/>
        <v>8.7666666666666657</v>
      </c>
      <c r="D96" s="9" t="str">
        <f t="shared" si="9"/>
        <v>Compliant</v>
      </c>
      <c r="E96" s="9">
        <f t="shared" si="10"/>
        <v>8</v>
      </c>
      <c r="F96" s="9">
        <f t="shared" si="11"/>
        <v>46</v>
      </c>
      <c r="G96" s="9">
        <f t="shared" si="12"/>
        <v>0</v>
      </c>
      <c r="H96" s="9" t="str">
        <f>IF(D96="Compliant", "", "Worked on "&amp;TEXT(I96, "mm/dd/yyyy")&amp;" for "&amp;E96&amp;" hours and "&amp;F96&amp;" minutes, which was "&amp;G96&amp;" minutes less than required working time. Look into it.")</f>
        <v/>
      </c>
      <c r="I96" s="10">
        <f t="shared" si="13"/>
        <v>43497</v>
      </c>
      <c r="J96" s="11">
        <f>TIME(HOUR(A96),MINUTE(A96),SECOND(A96))</f>
        <v>0.29375000000000001</v>
      </c>
      <c r="K96" s="11">
        <f>TIME(HOUR(B96),MINUTE(B96),SECOND(B96))</f>
        <v>0.65902777777777777</v>
      </c>
      <c r="L96" s="8">
        <f t="shared" si="14"/>
        <v>7.05</v>
      </c>
      <c r="M96" s="8">
        <f t="shared" si="15"/>
        <v>15.816666666666666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7">
        <v>45171.29583333333</v>
      </c>
      <c r="B97" s="7">
        <v>45171.661111111112</v>
      </c>
      <c r="C97" s="8">
        <f t="shared" si="8"/>
        <v>8.7666666666666675</v>
      </c>
      <c r="D97" s="9" t="str">
        <f t="shared" si="9"/>
        <v>Compliant</v>
      </c>
      <c r="E97" s="9">
        <f t="shared" si="10"/>
        <v>8</v>
      </c>
      <c r="F97" s="9">
        <f t="shared" si="11"/>
        <v>46</v>
      </c>
      <c r="G97" s="9">
        <f t="shared" si="12"/>
        <v>0</v>
      </c>
      <c r="H97" s="9" t="str">
        <f>IF(D97="Compliant", "", "Worked on "&amp;TEXT(I97, "mm/dd/yyyy")&amp;" for "&amp;E97&amp;" hours and "&amp;F97&amp;" minutes, which was "&amp;G97&amp;" minutes less than required working time. Look into it.")</f>
        <v/>
      </c>
      <c r="I97" s="10">
        <f t="shared" si="13"/>
        <v>45171</v>
      </c>
      <c r="J97" s="11">
        <f>TIME(HOUR(A97),MINUTE(A97),SECOND(A97))</f>
        <v>0.29583333333333334</v>
      </c>
      <c r="K97" s="11">
        <f>TIME(HOUR(B97),MINUTE(B97),SECOND(B97))</f>
        <v>0.66111111111111109</v>
      </c>
      <c r="L97" s="8">
        <f t="shared" si="14"/>
        <v>7.1</v>
      </c>
      <c r="M97" s="8">
        <f t="shared" si="15"/>
        <v>15.866666666666667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7">
        <v>44715.275694444441</v>
      </c>
      <c r="B98" s="7">
        <v>44715.606249999997</v>
      </c>
      <c r="C98" s="8">
        <f t="shared" si="8"/>
        <v>7.9333333333333336</v>
      </c>
      <c r="D98" s="9" t="str">
        <f t="shared" si="9"/>
        <v>Non-Compliant</v>
      </c>
      <c r="E98" s="9">
        <f t="shared" si="10"/>
        <v>7</v>
      </c>
      <c r="F98" s="9">
        <f t="shared" si="11"/>
        <v>56</v>
      </c>
      <c r="G98" s="9">
        <f t="shared" si="12"/>
        <v>34</v>
      </c>
      <c r="H98" s="9" t="str">
        <f>IF(D98="Compliant", "", "Worked on "&amp;TEXT(I98, "mm/dd/yyyy")&amp;" for "&amp;E98&amp;" hours and "&amp;F98&amp;" minutes, which was "&amp;G98&amp;" minutes less than required working time. Look into it.")</f>
        <v>Worked on 06/03/2022 for 7 hours and 56 minutes, which was 34 minutes less than required working time. Look into it.</v>
      </c>
      <c r="I98" s="10">
        <f t="shared" si="13"/>
        <v>44715</v>
      </c>
      <c r="J98" s="11">
        <f>TIME(HOUR(A98),MINUTE(A98),SECOND(A98))</f>
        <v>0.27569444444444446</v>
      </c>
      <c r="K98" s="11">
        <f>TIME(HOUR(B98),MINUTE(B98),SECOND(B98))</f>
        <v>0.60624999999999996</v>
      </c>
      <c r="L98" s="8">
        <f t="shared" si="14"/>
        <v>6.6166666666666671</v>
      </c>
      <c r="M98" s="8">
        <f t="shared" si="15"/>
        <v>14.55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7">
        <v>44169.281944444447</v>
      </c>
      <c r="B99" s="7">
        <v>44169.595833333333</v>
      </c>
      <c r="C99" s="8">
        <f t="shared" si="8"/>
        <v>7.5333333333333341</v>
      </c>
      <c r="D99" s="9" t="str">
        <f t="shared" si="9"/>
        <v>Non-Compliant</v>
      </c>
      <c r="E99" s="9">
        <f t="shared" si="10"/>
        <v>7</v>
      </c>
      <c r="F99" s="9">
        <f t="shared" si="11"/>
        <v>32</v>
      </c>
      <c r="G99" s="9">
        <f t="shared" si="12"/>
        <v>58</v>
      </c>
      <c r="H99" s="9" t="str">
        <f>IF(D99="Compliant", "", "Worked on "&amp;TEXT(I99, "mm/dd/yyyy")&amp;" for "&amp;E99&amp;" hours and "&amp;F99&amp;" minutes, which was "&amp;G99&amp;" minutes less than required working time. Look into it.")</f>
        <v>Worked on 12/04/2020 for 7 hours and 32 minutes, which was 58 minutes less than required working time. Look into it.</v>
      </c>
      <c r="I99" s="10">
        <f t="shared" si="13"/>
        <v>44169</v>
      </c>
      <c r="J99" s="11">
        <f>TIME(HOUR(A99),MINUTE(A99),SECOND(A99))</f>
        <v>0.28194444444444444</v>
      </c>
      <c r="K99" s="11">
        <f>TIME(HOUR(B99),MINUTE(B99),SECOND(B99))</f>
        <v>0.59583333333333333</v>
      </c>
      <c r="L99" s="8">
        <f t="shared" si="14"/>
        <v>6.7666666666666666</v>
      </c>
      <c r="M99" s="8">
        <f t="shared" si="15"/>
        <v>14.3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7">
        <v>43835.281944444447</v>
      </c>
      <c r="B100" s="7">
        <v>43835.629861111112</v>
      </c>
      <c r="C100" s="8">
        <f t="shared" si="8"/>
        <v>8.3500000000000014</v>
      </c>
      <c r="D100" s="9" t="str">
        <f t="shared" si="9"/>
        <v>Non-Compliant</v>
      </c>
      <c r="E100" s="9">
        <f t="shared" si="10"/>
        <v>8</v>
      </c>
      <c r="F100" s="9">
        <f t="shared" si="11"/>
        <v>21</v>
      </c>
      <c r="G100" s="9">
        <f t="shared" si="12"/>
        <v>9</v>
      </c>
      <c r="H100" s="9" t="str">
        <f>IF(D100="Compliant", "", "Worked on "&amp;TEXT(I100, "mm/dd/yyyy")&amp;" for "&amp;E100&amp;" hours and "&amp;F100&amp;" minutes, which was "&amp;G100&amp;" minutes less than required working time. Look into it.")</f>
        <v>Worked on 01/05/2020 for 8 hours and 21 minutes, which was 9 minutes less than required working time. Look into it.</v>
      </c>
      <c r="I100" s="10">
        <f t="shared" si="13"/>
        <v>43835</v>
      </c>
      <c r="J100" s="11">
        <f>TIME(HOUR(A100),MINUTE(A100),SECOND(A100))</f>
        <v>0.28194444444444444</v>
      </c>
      <c r="K100" s="11">
        <f>TIME(HOUR(B100),MINUTE(B100),SECOND(B100))</f>
        <v>0.62986111111111109</v>
      </c>
      <c r="L100" s="8">
        <f t="shared" si="14"/>
        <v>6.7666666666666666</v>
      </c>
      <c r="M100" s="8">
        <f t="shared" si="15"/>
        <v>15.116666666666667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7">
        <v>44659.279166666667</v>
      </c>
      <c r="B101" s="7">
        <v>44659.59652777778</v>
      </c>
      <c r="C101" s="8">
        <f t="shared" si="8"/>
        <v>7.6166666666666663</v>
      </c>
      <c r="D101" s="9" t="str">
        <f t="shared" si="9"/>
        <v>Non-Compliant</v>
      </c>
      <c r="E101" s="9">
        <f t="shared" si="10"/>
        <v>7</v>
      </c>
      <c r="F101" s="9">
        <f t="shared" si="11"/>
        <v>37</v>
      </c>
      <c r="G101" s="9">
        <f t="shared" si="12"/>
        <v>53</v>
      </c>
      <c r="H101" s="9" t="str">
        <f>IF(D101="Compliant", "", "Worked on "&amp;TEXT(I101, "mm/dd/yyyy")&amp;" for "&amp;E101&amp;" hours and "&amp;F101&amp;" minutes, which was "&amp;G101&amp;" minutes less than required working time. Look into it.")</f>
        <v>Worked on 04/08/2022 for 7 hours and 37 minutes, which was 53 minutes less than required working time. Look into it.</v>
      </c>
      <c r="I101" s="10">
        <f t="shared" si="13"/>
        <v>44659</v>
      </c>
      <c r="J101" s="11">
        <f>TIME(HOUR(A101),MINUTE(A101),SECOND(A101))</f>
        <v>0.27916666666666667</v>
      </c>
      <c r="K101" s="11">
        <f>TIME(HOUR(B101),MINUTE(B101),SECOND(B101))</f>
        <v>0.59652777777777777</v>
      </c>
      <c r="L101" s="8">
        <f t="shared" si="14"/>
        <v>6.7</v>
      </c>
      <c r="M101" s="8">
        <f t="shared" si="15"/>
        <v>14.316666666666666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7">
        <v>44721.290277777778</v>
      </c>
      <c r="B102" s="7">
        <v>44721.649305555555</v>
      </c>
      <c r="C102" s="8">
        <f t="shared" si="8"/>
        <v>8.6166666666666671</v>
      </c>
      <c r="D102" s="9" t="str">
        <f t="shared" si="9"/>
        <v>Compliant</v>
      </c>
      <c r="E102" s="9">
        <f t="shared" si="10"/>
        <v>8</v>
      </c>
      <c r="F102" s="9">
        <f t="shared" si="11"/>
        <v>37</v>
      </c>
      <c r="G102" s="9">
        <f t="shared" si="12"/>
        <v>0</v>
      </c>
      <c r="H102" s="9" t="str">
        <f>IF(D102="Compliant", "", "Worked on "&amp;TEXT(I102, "mm/dd/yyyy")&amp;" for "&amp;E102&amp;" hours and "&amp;F102&amp;" minutes, which was "&amp;G102&amp;" minutes less than required working time. Look into it.")</f>
        <v/>
      </c>
      <c r="I102" s="10">
        <f t="shared" si="13"/>
        <v>44721</v>
      </c>
      <c r="J102" s="11">
        <f>TIME(HOUR(A102),MINUTE(A102),SECOND(A102))</f>
        <v>0.2902777777777778</v>
      </c>
      <c r="K102" s="11">
        <f>TIME(HOUR(B102),MINUTE(B102),SECOND(B102))</f>
        <v>0.64930555555555558</v>
      </c>
      <c r="L102" s="8">
        <f t="shared" si="14"/>
        <v>6.9666666666666668</v>
      </c>
      <c r="M102" s="8">
        <f t="shared" si="15"/>
        <v>15.583333333333334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7">
        <v>44449.274305555555</v>
      </c>
      <c r="B103" s="7">
        <v>44449.663194444445</v>
      </c>
      <c r="C103" s="8">
        <f t="shared" si="8"/>
        <v>9.3333333333333321</v>
      </c>
      <c r="D103" s="9" t="str">
        <f t="shared" si="9"/>
        <v>Compliant</v>
      </c>
      <c r="E103" s="9">
        <f t="shared" si="10"/>
        <v>9</v>
      </c>
      <c r="F103" s="9">
        <f t="shared" si="11"/>
        <v>20</v>
      </c>
      <c r="G103" s="9">
        <f t="shared" si="12"/>
        <v>0</v>
      </c>
      <c r="H103" s="9" t="str">
        <f>IF(D103="Compliant", "", "Worked on "&amp;TEXT(I103, "mm/dd/yyyy")&amp;" for "&amp;E103&amp;" hours and "&amp;F103&amp;" minutes, which was "&amp;G103&amp;" minutes less than required working time. Look into it.")</f>
        <v/>
      </c>
      <c r="I103" s="10">
        <f t="shared" si="13"/>
        <v>44449</v>
      </c>
      <c r="J103" s="11">
        <f>TIME(HOUR(A103),MINUTE(A103),SECOND(A103))</f>
        <v>0.27430555555555558</v>
      </c>
      <c r="K103" s="11">
        <f>TIME(HOUR(B103),MINUTE(B103),SECOND(B103))</f>
        <v>0.66319444444444442</v>
      </c>
      <c r="L103" s="8">
        <f t="shared" si="14"/>
        <v>6.583333333333333</v>
      </c>
      <c r="M103" s="8">
        <f t="shared" si="15"/>
        <v>15.916666666666666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7">
        <v>44996.286805555559</v>
      </c>
      <c r="B104" s="7">
        <v>44996.627083333333</v>
      </c>
      <c r="C104" s="8">
        <f t="shared" si="8"/>
        <v>8.1666666666666679</v>
      </c>
      <c r="D104" s="9" t="str">
        <f t="shared" si="9"/>
        <v>Non-Compliant</v>
      </c>
      <c r="E104" s="9">
        <f t="shared" si="10"/>
        <v>8</v>
      </c>
      <c r="F104" s="9">
        <f t="shared" si="11"/>
        <v>10</v>
      </c>
      <c r="G104" s="9">
        <f t="shared" si="12"/>
        <v>20</v>
      </c>
      <c r="H104" s="9" t="str">
        <f>IF(D104="Compliant", "", "Worked on "&amp;TEXT(I104, "mm/dd/yyyy")&amp;" for "&amp;E104&amp;" hours and "&amp;F104&amp;" minutes, which was "&amp;G104&amp;" minutes less than required working time. Look into it.")</f>
        <v>Worked on 03/11/2023 for 8 hours and 10 minutes, which was 20 minutes less than required working time. Look into it.</v>
      </c>
      <c r="I104" s="10">
        <f t="shared" si="13"/>
        <v>44996</v>
      </c>
      <c r="J104" s="11">
        <f>TIME(HOUR(A104),MINUTE(A104),SECOND(A104))</f>
        <v>0.28680555555555554</v>
      </c>
      <c r="K104" s="11">
        <f>TIME(HOUR(B104),MINUTE(B104),SECOND(B104))</f>
        <v>0.62708333333333333</v>
      </c>
      <c r="L104" s="8">
        <f t="shared" si="14"/>
        <v>6.8833333333333329</v>
      </c>
      <c r="M104" s="8">
        <f t="shared" si="15"/>
        <v>15.05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7">
        <v>45089.275000000001</v>
      </c>
      <c r="B105" s="7">
        <v>45089.625</v>
      </c>
      <c r="C105" s="8">
        <f t="shared" si="8"/>
        <v>8.4</v>
      </c>
      <c r="D105" s="9" t="str">
        <f t="shared" si="9"/>
        <v>Compliant</v>
      </c>
      <c r="E105" s="9">
        <f t="shared" si="10"/>
        <v>8</v>
      </c>
      <c r="F105" s="9">
        <f t="shared" si="11"/>
        <v>24</v>
      </c>
      <c r="G105" s="9">
        <f t="shared" si="12"/>
        <v>0</v>
      </c>
      <c r="H105" s="9" t="str">
        <f>IF(D105="Compliant", "", "Worked on "&amp;TEXT(I105, "mm/dd/yyyy")&amp;" for "&amp;E105&amp;" hours and "&amp;F105&amp;" minutes, which was "&amp;G105&amp;" minutes less than required working time. Look into it.")</f>
        <v/>
      </c>
      <c r="I105" s="10">
        <f t="shared" si="13"/>
        <v>45089</v>
      </c>
      <c r="J105" s="11">
        <f>TIME(HOUR(A105),MINUTE(A105),SECOND(A105))</f>
        <v>0.27500000000000002</v>
      </c>
      <c r="K105" s="11">
        <f>TIME(HOUR(B105),MINUTE(B105),SECOND(B105))</f>
        <v>0.625</v>
      </c>
      <c r="L105" s="8">
        <f t="shared" si="14"/>
        <v>6.6</v>
      </c>
      <c r="M105" s="8">
        <f t="shared" si="15"/>
        <v>15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7">
        <v>44757.272916666669</v>
      </c>
      <c r="B106" s="7">
        <v>44757.663194444445</v>
      </c>
      <c r="C106" s="8">
        <f t="shared" si="8"/>
        <v>9.3666666666666671</v>
      </c>
      <c r="D106" s="9" t="str">
        <f t="shared" si="9"/>
        <v>Compliant</v>
      </c>
      <c r="E106" s="9">
        <f t="shared" si="10"/>
        <v>9</v>
      </c>
      <c r="F106" s="9">
        <f t="shared" si="11"/>
        <v>22</v>
      </c>
      <c r="G106" s="9">
        <f t="shared" si="12"/>
        <v>0</v>
      </c>
      <c r="H106" s="9" t="str">
        <f>IF(D106="Compliant", "", "Worked on "&amp;TEXT(I106, "mm/dd/yyyy")&amp;" for "&amp;E106&amp;" hours and "&amp;F106&amp;" minutes, which was "&amp;G106&amp;" minutes less than required working time. Look into it.")</f>
        <v/>
      </c>
      <c r="I106" s="10">
        <f t="shared" si="13"/>
        <v>44757</v>
      </c>
      <c r="J106" s="11">
        <f>TIME(HOUR(A106),MINUTE(A106),SECOND(A106))</f>
        <v>0.27291666666666664</v>
      </c>
      <c r="K106" s="11">
        <f>TIME(HOUR(B106),MINUTE(B106),SECOND(B106))</f>
        <v>0.66319444444444442</v>
      </c>
      <c r="L106" s="8">
        <f t="shared" si="14"/>
        <v>6.55</v>
      </c>
      <c r="M106" s="8">
        <f t="shared" si="15"/>
        <v>15.916666666666666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7">
        <v>43662.286805555559</v>
      </c>
      <c r="B107" s="7">
        <v>43662.662499999999</v>
      </c>
      <c r="C107" s="8">
        <f t="shared" si="8"/>
        <v>9.0166666666666675</v>
      </c>
      <c r="D107" s="9" t="str">
        <f t="shared" si="9"/>
        <v>Compliant</v>
      </c>
      <c r="E107" s="9">
        <f t="shared" si="10"/>
        <v>9</v>
      </c>
      <c r="F107" s="9">
        <f t="shared" si="11"/>
        <v>1</v>
      </c>
      <c r="G107" s="9">
        <f t="shared" si="12"/>
        <v>0</v>
      </c>
      <c r="H107" s="9" t="str">
        <f>IF(D107="Compliant", "", "Worked on "&amp;TEXT(I107, "mm/dd/yyyy")&amp;" for "&amp;E107&amp;" hours and "&amp;F107&amp;" minutes, which was "&amp;G107&amp;" minutes less than required working time. Look into it.")</f>
        <v/>
      </c>
      <c r="I107" s="10">
        <f t="shared" si="13"/>
        <v>43662</v>
      </c>
      <c r="J107" s="11">
        <f>TIME(HOUR(A107),MINUTE(A107),SECOND(A107))</f>
        <v>0.28680555555555554</v>
      </c>
      <c r="K107" s="11">
        <f>TIME(HOUR(B107),MINUTE(B107),SECOND(B107))</f>
        <v>0.66249999999999998</v>
      </c>
      <c r="L107" s="8">
        <f t="shared" si="14"/>
        <v>6.8833333333333329</v>
      </c>
      <c r="M107" s="8">
        <f t="shared" si="15"/>
        <v>15.9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7">
        <v>44790.277083333334</v>
      </c>
      <c r="B108" s="7">
        <v>44790.606944444444</v>
      </c>
      <c r="C108" s="8">
        <f t="shared" si="8"/>
        <v>7.9166666666666661</v>
      </c>
      <c r="D108" s="9" t="str">
        <f t="shared" si="9"/>
        <v>Non-Compliant</v>
      </c>
      <c r="E108" s="9">
        <f t="shared" si="10"/>
        <v>7</v>
      </c>
      <c r="F108" s="9">
        <f t="shared" si="11"/>
        <v>55</v>
      </c>
      <c r="G108" s="9">
        <f t="shared" si="12"/>
        <v>35</v>
      </c>
      <c r="H108" s="9" t="str">
        <f>IF(D108="Compliant", "", "Worked on "&amp;TEXT(I108, "mm/dd/yyyy")&amp;" for "&amp;E108&amp;" hours and "&amp;F108&amp;" minutes, which was "&amp;G108&amp;" minutes less than required working time. Look into it.")</f>
        <v>Worked on 08/17/2022 for 7 hours and 55 minutes, which was 35 minutes less than required working time. Look into it.</v>
      </c>
      <c r="I108" s="10">
        <f t="shared" si="13"/>
        <v>44790</v>
      </c>
      <c r="J108" s="11">
        <f>TIME(HOUR(A108),MINUTE(A108),SECOND(A108))</f>
        <v>0.27708333333333335</v>
      </c>
      <c r="K108" s="11">
        <f>TIME(HOUR(B108),MINUTE(B108),SECOND(B108))</f>
        <v>0.6069444444444444</v>
      </c>
      <c r="L108" s="8">
        <f t="shared" si="14"/>
        <v>6.65</v>
      </c>
      <c r="M108" s="8">
        <f t="shared" si="15"/>
        <v>14.566666666666666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7">
        <v>44760.268055555556</v>
      </c>
      <c r="B109" s="7">
        <v>44760.625694444447</v>
      </c>
      <c r="C109" s="8">
        <f t="shared" si="8"/>
        <v>8.5833333333333339</v>
      </c>
      <c r="D109" s="9" t="str">
        <f t="shared" si="9"/>
        <v>Compliant</v>
      </c>
      <c r="E109" s="9">
        <f t="shared" si="10"/>
        <v>8</v>
      </c>
      <c r="F109" s="9">
        <f t="shared" si="11"/>
        <v>35</v>
      </c>
      <c r="G109" s="9">
        <f t="shared" si="12"/>
        <v>0</v>
      </c>
      <c r="H109" s="9" t="str">
        <f>IF(D109="Compliant", "", "Worked on "&amp;TEXT(I109, "mm/dd/yyyy")&amp;" for "&amp;E109&amp;" hours and "&amp;F109&amp;" minutes, which was "&amp;G109&amp;" minutes less than required working time. Look into it.")</f>
        <v/>
      </c>
      <c r="I109" s="10">
        <f t="shared" si="13"/>
        <v>44760</v>
      </c>
      <c r="J109" s="11">
        <f>TIME(HOUR(A109),MINUTE(A109),SECOND(A109))</f>
        <v>0.26805555555555555</v>
      </c>
      <c r="K109" s="11">
        <f>TIME(HOUR(B109),MINUTE(B109),SECOND(B109))</f>
        <v>0.62569444444444444</v>
      </c>
      <c r="L109" s="8">
        <f t="shared" si="14"/>
        <v>6.4333333333333336</v>
      </c>
      <c r="M109" s="8">
        <f t="shared" si="15"/>
        <v>15.016666666666667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7">
        <v>43940.297222222223</v>
      </c>
      <c r="B110" s="7">
        <v>43940.637499999997</v>
      </c>
      <c r="C110" s="8">
        <f t="shared" si="8"/>
        <v>8.1666666666666679</v>
      </c>
      <c r="D110" s="9" t="str">
        <f t="shared" si="9"/>
        <v>Non-Compliant</v>
      </c>
      <c r="E110" s="9">
        <f t="shared" si="10"/>
        <v>8</v>
      </c>
      <c r="F110" s="9">
        <f t="shared" si="11"/>
        <v>10</v>
      </c>
      <c r="G110" s="9">
        <f t="shared" si="12"/>
        <v>20</v>
      </c>
      <c r="H110" s="9" t="str">
        <f>IF(D110="Compliant", "", "Worked on "&amp;TEXT(I110, "mm/dd/yyyy")&amp;" for "&amp;E110&amp;" hours and "&amp;F110&amp;" minutes, which was "&amp;G110&amp;" minutes less than required working time. Look into it.")</f>
        <v>Worked on 04/19/2020 for 8 hours and 10 minutes, which was 20 minutes less than required working time. Look into it.</v>
      </c>
      <c r="I110" s="10">
        <f t="shared" si="13"/>
        <v>43940</v>
      </c>
      <c r="J110" s="11">
        <f>TIME(HOUR(A110),MINUTE(A110),SECOND(A110))</f>
        <v>0.29722222222222222</v>
      </c>
      <c r="K110" s="11">
        <f>TIME(HOUR(B110),MINUTE(B110),SECOND(B110))</f>
        <v>0.63749999999999996</v>
      </c>
      <c r="L110" s="8">
        <f t="shared" si="14"/>
        <v>7.1333333333333337</v>
      </c>
      <c r="M110" s="8">
        <f t="shared" si="15"/>
        <v>15.3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7">
        <v>44126.302083333336</v>
      </c>
      <c r="B111" s="7">
        <v>44126.635416666664</v>
      </c>
      <c r="C111" s="8">
        <f t="shared" si="8"/>
        <v>8</v>
      </c>
      <c r="D111" s="9" t="str">
        <f t="shared" si="9"/>
        <v>Non-Compliant</v>
      </c>
      <c r="E111" s="9">
        <f t="shared" si="10"/>
        <v>8</v>
      </c>
      <c r="F111" s="9">
        <f t="shared" si="11"/>
        <v>0</v>
      </c>
      <c r="G111" s="9">
        <f t="shared" si="12"/>
        <v>30</v>
      </c>
      <c r="H111" s="9" t="str">
        <f>IF(D111="Compliant", "", "Worked on "&amp;TEXT(I111, "mm/dd/yyyy")&amp;" for "&amp;E111&amp;" hours and "&amp;F111&amp;" minutes, which was "&amp;G111&amp;" minutes less than required working time. Look into it.")</f>
        <v>Worked on 10/22/2020 for 8 hours and 0 minutes, which was 30 minutes less than required working time. Look into it.</v>
      </c>
      <c r="I111" s="10">
        <f t="shared" si="13"/>
        <v>44126</v>
      </c>
      <c r="J111" s="11">
        <f>TIME(HOUR(A111),MINUTE(A111),SECOND(A111))</f>
        <v>0.30208333333333331</v>
      </c>
      <c r="K111" s="11">
        <f>TIME(HOUR(B111),MINUTE(B111),SECOND(B111))</f>
        <v>0.63541666666666663</v>
      </c>
      <c r="L111" s="8">
        <f t="shared" si="14"/>
        <v>7.25</v>
      </c>
      <c r="M111" s="8">
        <f t="shared" si="15"/>
        <v>15.25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7">
        <v>45039.29583333333</v>
      </c>
      <c r="B112" s="7">
        <v>45039.658333333333</v>
      </c>
      <c r="C112" s="8">
        <f t="shared" si="8"/>
        <v>8.7000000000000011</v>
      </c>
      <c r="D112" s="9" t="str">
        <f t="shared" si="9"/>
        <v>Compliant</v>
      </c>
      <c r="E112" s="9">
        <f t="shared" si="10"/>
        <v>8</v>
      </c>
      <c r="F112" s="9">
        <f t="shared" si="11"/>
        <v>42</v>
      </c>
      <c r="G112" s="9">
        <f t="shared" si="12"/>
        <v>0</v>
      </c>
      <c r="H112" s="9" t="str">
        <f>IF(D112="Compliant", "", "Worked on "&amp;TEXT(I112, "mm/dd/yyyy")&amp;" for "&amp;E112&amp;" hours and "&amp;F112&amp;" minutes, which was "&amp;G112&amp;" minutes less than required working time. Look into it.")</f>
        <v/>
      </c>
      <c r="I112" s="10">
        <f t="shared" si="13"/>
        <v>45039</v>
      </c>
      <c r="J112" s="11">
        <f>TIME(HOUR(A112),MINUTE(A112),SECOND(A112))</f>
        <v>0.29583333333333334</v>
      </c>
      <c r="K112" s="11">
        <f>TIME(HOUR(B112),MINUTE(B112),SECOND(B112))</f>
        <v>0.65833333333333333</v>
      </c>
      <c r="L112" s="8">
        <f t="shared" si="14"/>
        <v>7.1</v>
      </c>
      <c r="M112" s="8">
        <f t="shared" si="15"/>
        <v>15.8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7">
        <v>43914.28402777778</v>
      </c>
      <c r="B113" s="7">
        <v>43914.652777777781</v>
      </c>
      <c r="C113" s="8">
        <f t="shared" si="8"/>
        <v>8.85</v>
      </c>
      <c r="D113" s="9" t="str">
        <f t="shared" si="9"/>
        <v>Compliant</v>
      </c>
      <c r="E113" s="9">
        <f t="shared" si="10"/>
        <v>8</v>
      </c>
      <c r="F113" s="9">
        <f t="shared" si="11"/>
        <v>51</v>
      </c>
      <c r="G113" s="9">
        <f t="shared" si="12"/>
        <v>0</v>
      </c>
      <c r="H113" s="9" t="str">
        <f>IF(D113="Compliant", "", "Worked on "&amp;TEXT(I113, "mm/dd/yyyy")&amp;" for "&amp;E113&amp;" hours and "&amp;F113&amp;" minutes, which was "&amp;G113&amp;" minutes less than required working time. Look into it.")</f>
        <v/>
      </c>
      <c r="I113" s="10">
        <f t="shared" si="13"/>
        <v>43914</v>
      </c>
      <c r="J113" s="11">
        <f>TIME(HOUR(A113),MINUTE(A113),SECOND(A113))</f>
        <v>0.28402777777777777</v>
      </c>
      <c r="K113" s="11">
        <f>TIME(HOUR(B113),MINUTE(B113),SECOND(B113))</f>
        <v>0.65277777777777779</v>
      </c>
      <c r="L113" s="8">
        <f t="shared" si="14"/>
        <v>6.8166666666666664</v>
      </c>
      <c r="M113" s="8">
        <f t="shared" si="15"/>
        <v>15.666666666666666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7">
        <v>44007.279861111114</v>
      </c>
      <c r="B114" s="7">
        <v>44007.636111111111</v>
      </c>
      <c r="C114" s="8">
        <f t="shared" si="8"/>
        <v>8.5500000000000007</v>
      </c>
      <c r="D114" s="9" t="str">
        <f t="shared" si="9"/>
        <v>Compliant</v>
      </c>
      <c r="E114" s="9">
        <f t="shared" si="10"/>
        <v>8</v>
      </c>
      <c r="F114" s="9">
        <f t="shared" si="11"/>
        <v>33</v>
      </c>
      <c r="G114" s="9">
        <f t="shared" si="12"/>
        <v>0</v>
      </c>
      <c r="H114" s="9" t="str">
        <f>IF(D114="Compliant", "", "Worked on "&amp;TEXT(I114, "mm/dd/yyyy")&amp;" for "&amp;E114&amp;" hours and "&amp;F114&amp;" minutes, which was "&amp;G114&amp;" minutes less than required working time. Look into it.")</f>
        <v/>
      </c>
      <c r="I114" s="10">
        <f t="shared" si="13"/>
        <v>44007</v>
      </c>
      <c r="J114" s="11">
        <f>TIME(HOUR(A114),MINUTE(A114),SECOND(A114))</f>
        <v>0.27986111111111112</v>
      </c>
      <c r="K114" s="11">
        <f>TIME(HOUR(B114),MINUTE(B114),SECOND(B114))</f>
        <v>0.63611111111111107</v>
      </c>
      <c r="L114" s="8">
        <f t="shared" si="14"/>
        <v>6.7166666666666668</v>
      </c>
      <c r="M114" s="8">
        <f t="shared" si="15"/>
        <v>15.266666666666667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7">
        <v>45072.283333333333</v>
      </c>
      <c r="B115" s="7">
        <v>45072.615277777775</v>
      </c>
      <c r="C115" s="8">
        <f t="shared" si="8"/>
        <v>7.9666666666666677</v>
      </c>
      <c r="D115" s="9" t="str">
        <f t="shared" si="9"/>
        <v>Non-Compliant</v>
      </c>
      <c r="E115" s="9">
        <f t="shared" si="10"/>
        <v>7</v>
      </c>
      <c r="F115" s="9">
        <f t="shared" si="11"/>
        <v>58</v>
      </c>
      <c r="G115" s="9">
        <f t="shared" si="12"/>
        <v>32</v>
      </c>
      <c r="H115" s="9" t="str">
        <f>IF(D115="Compliant", "", "Worked on "&amp;TEXT(I115, "mm/dd/yyyy")&amp;" for "&amp;E115&amp;" hours and "&amp;F115&amp;" minutes, which was "&amp;G115&amp;" minutes less than required working time. Look into it.")</f>
        <v>Worked on 05/26/2023 for 7 hours and 58 minutes, which was 32 minutes less than required working time. Look into it.</v>
      </c>
      <c r="I115" s="10">
        <f t="shared" si="13"/>
        <v>45072</v>
      </c>
      <c r="J115" s="11">
        <f>TIME(HOUR(A115),MINUTE(A115),SECOND(A115))</f>
        <v>0.28333333333333333</v>
      </c>
      <c r="K115" s="11">
        <f>TIME(HOUR(B115),MINUTE(B115),SECOND(B115))</f>
        <v>0.61527777777777781</v>
      </c>
      <c r="L115" s="8">
        <f t="shared" si="14"/>
        <v>6.8</v>
      </c>
      <c r="M115" s="8">
        <f t="shared" si="15"/>
        <v>14.766666666666667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7">
        <v>45197.283333333333</v>
      </c>
      <c r="B116" s="7">
        <v>45197.652777777781</v>
      </c>
      <c r="C116" s="8">
        <f t="shared" si="8"/>
        <v>8.8666666666666671</v>
      </c>
      <c r="D116" s="9" t="str">
        <f t="shared" si="9"/>
        <v>Compliant</v>
      </c>
      <c r="E116" s="9">
        <f t="shared" si="10"/>
        <v>8</v>
      </c>
      <c r="F116" s="9">
        <f t="shared" si="11"/>
        <v>52</v>
      </c>
      <c r="G116" s="9">
        <f t="shared" si="12"/>
        <v>0</v>
      </c>
      <c r="H116" s="9" t="str">
        <f>IF(D116="Compliant", "", "Worked on "&amp;TEXT(I116, "mm/dd/yyyy")&amp;" for "&amp;E116&amp;" hours and "&amp;F116&amp;" minutes, which was "&amp;G116&amp;" minutes less than required working time. Look into it.")</f>
        <v/>
      </c>
      <c r="I116" s="10">
        <f t="shared" si="13"/>
        <v>45197</v>
      </c>
      <c r="J116" s="11">
        <f>TIME(HOUR(A116),MINUTE(A116),SECOND(A116))</f>
        <v>0.28333333333333333</v>
      </c>
      <c r="K116" s="11">
        <f>TIME(HOUR(B116),MINUTE(B116),SECOND(B116))</f>
        <v>0.65277777777777779</v>
      </c>
      <c r="L116" s="8">
        <f t="shared" si="14"/>
        <v>6.8</v>
      </c>
      <c r="M116" s="8">
        <f t="shared" si="15"/>
        <v>15.666666666666666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7">
        <v>43797.277777777781</v>
      </c>
      <c r="B117" s="7">
        <v>43797.590277777781</v>
      </c>
      <c r="C117" s="8">
        <f t="shared" si="8"/>
        <v>7.4999999999999991</v>
      </c>
      <c r="D117" s="9" t="str">
        <f t="shared" si="9"/>
        <v>Non-Compliant</v>
      </c>
      <c r="E117" s="9">
        <f t="shared" si="10"/>
        <v>7</v>
      </c>
      <c r="F117" s="9">
        <f t="shared" si="11"/>
        <v>30</v>
      </c>
      <c r="G117" s="9">
        <f t="shared" si="12"/>
        <v>60</v>
      </c>
      <c r="H117" s="9" t="str">
        <f>IF(D117="Compliant", "", "Worked on "&amp;TEXT(I117, "mm/dd/yyyy")&amp;" for "&amp;E117&amp;" hours and "&amp;F117&amp;" minutes, which was "&amp;G117&amp;" minutes less than required working time. Look into it.")</f>
        <v>Worked on 11/28/2019 for 7 hours and 30 minutes, which was 60 minutes less than required working time. Look into it.</v>
      </c>
      <c r="I117" s="10">
        <f t="shared" si="13"/>
        <v>43797</v>
      </c>
      <c r="J117" s="11">
        <f>TIME(HOUR(A117),MINUTE(A117),SECOND(A117))</f>
        <v>0.27777777777777779</v>
      </c>
      <c r="K117" s="11">
        <f>TIME(HOUR(B117),MINUTE(B117),SECOND(B117))</f>
        <v>0.59027777777777779</v>
      </c>
      <c r="L117" s="8">
        <f t="shared" si="14"/>
        <v>6.666666666666667</v>
      </c>
      <c r="M117" s="8">
        <f t="shared" si="15"/>
        <v>14.166666666666666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7">
        <v>43678.28125</v>
      </c>
      <c r="B118" s="7">
        <v>43678.597916666666</v>
      </c>
      <c r="C118" s="8">
        <f t="shared" si="8"/>
        <v>7.6</v>
      </c>
      <c r="D118" s="9" t="str">
        <f t="shared" si="9"/>
        <v>Non-Compliant</v>
      </c>
      <c r="E118" s="9">
        <f t="shared" si="10"/>
        <v>7</v>
      </c>
      <c r="F118" s="9">
        <f t="shared" si="11"/>
        <v>36</v>
      </c>
      <c r="G118" s="9">
        <f t="shared" si="12"/>
        <v>54</v>
      </c>
      <c r="H118" s="9" t="str">
        <f>IF(D118="Compliant", "", "Worked on "&amp;TEXT(I118, "mm/dd/yyyy")&amp;" for "&amp;E118&amp;" hours and "&amp;F118&amp;" minutes, which was "&amp;G118&amp;" minutes less than required working time. Look into it.")</f>
        <v>Worked on 08/01/2019 for 7 hours and 36 minutes, which was 54 minutes less than required working time. Look into it.</v>
      </c>
      <c r="I118" s="10">
        <f t="shared" si="13"/>
        <v>43678</v>
      </c>
      <c r="J118" s="11">
        <f>TIME(HOUR(A118),MINUTE(A118),SECOND(A118))</f>
        <v>0.28125</v>
      </c>
      <c r="K118" s="11">
        <f>TIME(HOUR(B118),MINUTE(B118),SECOND(B118))</f>
        <v>0.59791666666666665</v>
      </c>
      <c r="L118" s="8">
        <f t="shared" si="14"/>
        <v>6.75</v>
      </c>
      <c r="M118" s="8">
        <f t="shared" si="15"/>
        <v>14.35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7">
        <v>44987.286111111112</v>
      </c>
      <c r="B119" s="7">
        <v>44987.605555555558</v>
      </c>
      <c r="C119" s="8">
        <f t="shared" si="8"/>
        <v>7.6666666666666661</v>
      </c>
      <c r="D119" s="9" t="str">
        <f t="shared" si="9"/>
        <v>Non-Compliant</v>
      </c>
      <c r="E119" s="9">
        <f t="shared" si="10"/>
        <v>7</v>
      </c>
      <c r="F119" s="9">
        <f t="shared" si="11"/>
        <v>40</v>
      </c>
      <c r="G119" s="9">
        <f t="shared" si="12"/>
        <v>50</v>
      </c>
      <c r="H119" s="9" t="str">
        <f>IF(D119="Compliant", "", "Worked on "&amp;TEXT(I119, "mm/dd/yyyy")&amp;" for "&amp;E119&amp;" hours and "&amp;F119&amp;" minutes, which was "&amp;G119&amp;" minutes less than required working time. Look into it.")</f>
        <v>Worked on 03/02/2023 for 7 hours and 40 minutes, which was 50 minutes less than required working time. Look into it.</v>
      </c>
      <c r="I119" s="10">
        <f t="shared" si="13"/>
        <v>44987</v>
      </c>
      <c r="J119" s="11">
        <f>TIME(HOUR(A119),MINUTE(A119),SECOND(A119))</f>
        <v>0.28611111111111109</v>
      </c>
      <c r="K119" s="11">
        <f>TIME(HOUR(B119),MINUTE(B119),SECOND(B119))</f>
        <v>0.60555555555555551</v>
      </c>
      <c r="L119" s="8">
        <f t="shared" si="14"/>
        <v>6.8666666666666671</v>
      </c>
      <c r="M119" s="8">
        <f t="shared" si="15"/>
        <v>14.533333333333333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7">
        <v>43864.286805555559</v>
      </c>
      <c r="B120" s="7">
        <v>43864.655555555553</v>
      </c>
      <c r="C120" s="8">
        <f t="shared" si="8"/>
        <v>8.85</v>
      </c>
      <c r="D120" s="9" t="str">
        <f t="shared" si="9"/>
        <v>Compliant</v>
      </c>
      <c r="E120" s="9">
        <f t="shared" si="10"/>
        <v>8</v>
      </c>
      <c r="F120" s="9">
        <f t="shared" si="11"/>
        <v>51</v>
      </c>
      <c r="G120" s="9">
        <f t="shared" si="12"/>
        <v>0</v>
      </c>
      <c r="H120" s="9" t="str">
        <f>IF(D120="Compliant", "", "Worked on "&amp;TEXT(I120, "mm/dd/yyyy")&amp;" for "&amp;E120&amp;" hours and "&amp;F120&amp;" minutes, which was "&amp;G120&amp;" minutes less than required working time. Look into it.")</f>
        <v/>
      </c>
      <c r="I120" s="10">
        <f t="shared" si="13"/>
        <v>43864</v>
      </c>
      <c r="J120" s="11">
        <f>TIME(HOUR(A120),MINUTE(A120),SECOND(A120))</f>
        <v>0.28680555555555554</v>
      </c>
      <c r="K120" s="11">
        <f>TIME(HOUR(B120),MINUTE(B120),SECOND(B120))</f>
        <v>0.65555555555555556</v>
      </c>
      <c r="L120" s="8">
        <f t="shared" si="14"/>
        <v>6.8833333333333329</v>
      </c>
      <c r="M120" s="8">
        <f t="shared" si="15"/>
        <v>15.733333333333333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7">
        <v>44567.283333333333</v>
      </c>
      <c r="B121" s="7">
        <v>44567.617361111108</v>
      </c>
      <c r="C121" s="8">
        <f t="shared" si="8"/>
        <v>8.0166666666666657</v>
      </c>
      <c r="D121" s="9" t="str">
        <f t="shared" si="9"/>
        <v>Non-Compliant</v>
      </c>
      <c r="E121" s="9">
        <f t="shared" si="10"/>
        <v>8</v>
      </c>
      <c r="F121" s="9">
        <f t="shared" si="11"/>
        <v>1</v>
      </c>
      <c r="G121" s="9">
        <f t="shared" si="12"/>
        <v>29</v>
      </c>
      <c r="H121" s="9" t="str">
        <f>IF(D121="Compliant", "", "Worked on "&amp;TEXT(I121, "mm/dd/yyyy")&amp;" for "&amp;E121&amp;" hours and "&amp;F121&amp;" minutes, which was "&amp;G121&amp;" minutes less than required working time. Look into it.")</f>
        <v>Worked on 01/06/2022 for 8 hours and 1 minutes, which was 29 minutes less than required working time. Look into it.</v>
      </c>
      <c r="I121" s="10">
        <f t="shared" si="13"/>
        <v>44567</v>
      </c>
      <c r="J121" s="11">
        <f>TIME(HOUR(A121),MINUTE(A121),SECOND(A121))</f>
        <v>0.28333333333333333</v>
      </c>
      <c r="K121" s="11">
        <f>TIME(HOUR(B121),MINUTE(B121),SECOND(B121))</f>
        <v>0.61736111111111114</v>
      </c>
      <c r="L121" s="8">
        <f t="shared" si="14"/>
        <v>6.8</v>
      </c>
      <c r="M121" s="8">
        <f t="shared" si="15"/>
        <v>14.816666666666666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7">
        <v>44627.288194444445</v>
      </c>
      <c r="B122" s="7">
        <v>44627.602083333331</v>
      </c>
      <c r="C122" s="8">
        <f t="shared" si="8"/>
        <v>7.5333333333333323</v>
      </c>
      <c r="D122" s="9" t="str">
        <f t="shared" si="9"/>
        <v>Non-Compliant</v>
      </c>
      <c r="E122" s="9">
        <f t="shared" si="10"/>
        <v>7</v>
      </c>
      <c r="F122" s="9">
        <f t="shared" si="11"/>
        <v>32</v>
      </c>
      <c r="G122" s="9">
        <f t="shared" si="12"/>
        <v>58</v>
      </c>
      <c r="H122" s="9" t="str">
        <f>IF(D122="Compliant", "", "Worked on "&amp;TEXT(I122, "mm/dd/yyyy")&amp;" for "&amp;E122&amp;" hours and "&amp;F122&amp;" minutes, which was "&amp;G122&amp;" minutes less than required working time. Look into it.")</f>
        <v>Worked on 03/07/2022 for 7 hours and 32 minutes, which was 58 minutes less than required working time. Look into it.</v>
      </c>
      <c r="I122" s="10">
        <f t="shared" si="13"/>
        <v>44627</v>
      </c>
      <c r="J122" s="11">
        <f>TIME(HOUR(A122),MINUTE(A122),SECOND(A122))</f>
        <v>0.28819444444444442</v>
      </c>
      <c r="K122" s="11">
        <f>TIME(HOUR(B122),MINUTE(B122),SECOND(B122))</f>
        <v>0.6020833333333333</v>
      </c>
      <c r="L122" s="8">
        <f t="shared" si="14"/>
        <v>6.916666666666667</v>
      </c>
      <c r="M122" s="8">
        <f t="shared" si="15"/>
        <v>14.45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7">
        <v>45207.287499999999</v>
      </c>
      <c r="B123" s="7">
        <v>45207.618055555555</v>
      </c>
      <c r="C123" s="8">
        <f t="shared" si="8"/>
        <v>7.9333333333333336</v>
      </c>
      <c r="D123" s="9" t="str">
        <f t="shared" si="9"/>
        <v>Non-Compliant</v>
      </c>
      <c r="E123" s="9">
        <f t="shared" si="10"/>
        <v>7</v>
      </c>
      <c r="F123" s="9">
        <f t="shared" si="11"/>
        <v>56</v>
      </c>
      <c r="G123" s="9">
        <f t="shared" si="12"/>
        <v>34</v>
      </c>
      <c r="H123" s="9" t="str">
        <f>IF(D123="Compliant", "", "Worked on "&amp;TEXT(I123, "mm/dd/yyyy")&amp;" for "&amp;E123&amp;" hours and "&amp;F123&amp;" minutes, which was "&amp;G123&amp;" minutes less than required working time. Look into it.")</f>
        <v>Worked on 10/08/2023 for 7 hours and 56 minutes, which was 34 minutes less than required working time. Look into it.</v>
      </c>
      <c r="I123" s="10">
        <f t="shared" si="13"/>
        <v>45207</v>
      </c>
      <c r="J123" s="11">
        <f>TIME(HOUR(A123),MINUTE(A123),SECOND(A123))</f>
        <v>0.28749999999999998</v>
      </c>
      <c r="K123" s="11">
        <f>TIME(HOUR(B123),MINUTE(B123),SECOND(B123))</f>
        <v>0.61805555555555558</v>
      </c>
      <c r="L123" s="8">
        <f t="shared" si="14"/>
        <v>6.9</v>
      </c>
      <c r="M123" s="8">
        <f t="shared" si="15"/>
        <v>14.833333333333334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7">
        <v>44083.281944444447</v>
      </c>
      <c r="B124" s="7">
        <v>44083.664583333331</v>
      </c>
      <c r="C124" s="8">
        <f t="shared" si="8"/>
        <v>9.1833333333333336</v>
      </c>
      <c r="D124" s="9" t="str">
        <f t="shared" si="9"/>
        <v>Compliant</v>
      </c>
      <c r="E124" s="9">
        <f t="shared" si="10"/>
        <v>9</v>
      </c>
      <c r="F124" s="9">
        <f t="shared" si="11"/>
        <v>11</v>
      </c>
      <c r="G124" s="9">
        <f t="shared" si="12"/>
        <v>0</v>
      </c>
      <c r="H124" s="9" t="str">
        <f>IF(D124="Compliant", "", "Worked on "&amp;TEXT(I124, "mm/dd/yyyy")&amp;" for "&amp;E124&amp;" hours and "&amp;F124&amp;" minutes, which was "&amp;G124&amp;" minutes less than required working time. Look into it.")</f>
        <v/>
      </c>
      <c r="I124" s="10">
        <f t="shared" si="13"/>
        <v>44083</v>
      </c>
      <c r="J124" s="11">
        <f>TIME(HOUR(A124),MINUTE(A124),SECOND(A124))</f>
        <v>0.28194444444444444</v>
      </c>
      <c r="K124" s="11">
        <f>TIME(HOUR(B124),MINUTE(B124),SECOND(B124))</f>
        <v>0.6645833333333333</v>
      </c>
      <c r="L124" s="8">
        <f t="shared" si="14"/>
        <v>6.7666666666666666</v>
      </c>
      <c r="M124" s="8">
        <f t="shared" si="15"/>
        <v>15.95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7">
        <v>43595.268750000003</v>
      </c>
      <c r="B125" s="7">
        <v>43595.609027777777</v>
      </c>
      <c r="C125" s="8">
        <f t="shared" si="8"/>
        <v>8.1666666666666679</v>
      </c>
      <c r="D125" s="9" t="str">
        <f t="shared" si="9"/>
        <v>Non-Compliant</v>
      </c>
      <c r="E125" s="9">
        <f t="shared" si="10"/>
        <v>8</v>
      </c>
      <c r="F125" s="9">
        <f t="shared" si="11"/>
        <v>10</v>
      </c>
      <c r="G125" s="9">
        <f t="shared" si="12"/>
        <v>20</v>
      </c>
      <c r="H125" s="9" t="str">
        <f>IF(D125="Compliant", "", "Worked on "&amp;TEXT(I125, "mm/dd/yyyy")&amp;" for "&amp;E125&amp;" hours and "&amp;F125&amp;" minutes, which was "&amp;G125&amp;" minutes less than required working time. Look into it.")</f>
        <v>Worked on 05/10/2019 for 8 hours and 10 minutes, which was 20 minutes less than required working time. Look into it.</v>
      </c>
      <c r="I125" s="10">
        <f t="shared" si="13"/>
        <v>43595</v>
      </c>
      <c r="J125" s="11">
        <f>TIME(HOUR(A125),MINUTE(A125),SECOND(A125))</f>
        <v>0.26874999999999999</v>
      </c>
      <c r="K125" s="11">
        <f>TIME(HOUR(B125),MINUTE(B125),SECOND(B125))</f>
        <v>0.60902777777777772</v>
      </c>
      <c r="L125" s="8">
        <f t="shared" si="14"/>
        <v>6.45</v>
      </c>
      <c r="M125" s="8">
        <f t="shared" si="15"/>
        <v>14.616666666666667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7">
        <v>43598.279861111114</v>
      </c>
      <c r="B126" s="7">
        <v>43598.6</v>
      </c>
      <c r="C126" s="8">
        <f t="shared" si="8"/>
        <v>7.6833333333333336</v>
      </c>
      <c r="D126" s="9" t="str">
        <f t="shared" si="9"/>
        <v>Non-Compliant</v>
      </c>
      <c r="E126" s="9">
        <f t="shared" si="10"/>
        <v>7</v>
      </c>
      <c r="F126" s="9">
        <f t="shared" si="11"/>
        <v>41</v>
      </c>
      <c r="G126" s="9">
        <f t="shared" si="12"/>
        <v>49</v>
      </c>
      <c r="H126" s="9" t="str">
        <f>IF(D126="Compliant", "", "Worked on "&amp;TEXT(I126, "mm/dd/yyyy")&amp;" for "&amp;E126&amp;" hours and "&amp;F126&amp;" minutes, which was "&amp;G126&amp;" minutes less than required working time. Look into it.")</f>
        <v>Worked on 05/13/2019 for 7 hours and 41 minutes, which was 49 minutes less than required working time. Look into it.</v>
      </c>
      <c r="I126" s="10">
        <f t="shared" si="13"/>
        <v>43598</v>
      </c>
      <c r="J126" s="11">
        <f>TIME(HOUR(A126),MINUTE(A126),SECOND(A126))</f>
        <v>0.27986111111111112</v>
      </c>
      <c r="K126" s="11">
        <f>TIME(HOUR(B126),MINUTE(B126),SECOND(B126))</f>
        <v>0.6</v>
      </c>
      <c r="L126" s="8">
        <f t="shared" si="14"/>
        <v>6.7166666666666668</v>
      </c>
      <c r="M126" s="8">
        <f t="shared" si="15"/>
        <v>14.4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7">
        <v>44088.268750000003</v>
      </c>
      <c r="B127" s="7">
        <v>44088.615972222222</v>
      </c>
      <c r="C127" s="8">
        <f t="shared" si="8"/>
        <v>8.3333333333333321</v>
      </c>
      <c r="D127" s="9" t="str">
        <f t="shared" si="9"/>
        <v>Non-Compliant</v>
      </c>
      <c r="E127" s="9">
        <f t="shared" si="10"/>
        <v>8</v>
      </c>
      <c r="F127" s="9">
        <f t="shared" si="11"/>
        <v>20</v>
      </c>
      <c r="G127" s="9">
        <f t="shared" si="12"/>
        <v>10</v>
      </c>
      <c r="H127" s="9" t="str">
        <f>IF(D127="Compliant", "", "Worked on "&amp;TEXT(I127, "mm/dd/yyyy")&amp;" for "&amp;E127&amp;" hours and "&amp;F127&amp;" minutes, which was "&amp;G127&amp;" minutes less than required working time. Look into it.")</f>
        <v>Worked on 09/14/2020 for 8 hours and 20 minutes, which was 10 minutes less than required working time. Look into it.</v>
      </c>
      <c r="I127" s="10">
        <f t="shared" si="13"/>
        <v>44088</v>
      </c>
      <c r="J127" s="11">
        <f>TIME(HOUR(A127),MINUTE(A127),SECOND(A127))</f>
        <v>0.26874999999999999</v>
      </c>
      <c r="K127" s="11">
        <f>TIME(HOUR(B127),MINUTE(B127),SECOND(B127))</f>
        <v>0.61597222222222225</v>
      </c>
      <c r="L127" s="8">
        <f t="shared" si="14"/>
        <v>6.45</v>
      </c>
      <c r="M127" s="8">
        <f t="shared" si="15"/>
        <v>14.783333333333333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7">
        <v>44270.279166666667</v>
      </c>
      <c r="B128" s="7">
        <v>44270.671527777777</v>
      </c>
      <c r="C128" s="8">
        <f t="shared" si="8"/>
        <v>9.4166666666666679</v>
      </c>
      <c r="D128" s="9" t="str">
        <f t="shared" si="9"/>
        <v>Compliant</v>
      </c>
      <c r="E128" s="9">
        <f t="shared" si="10"/>
        <v>9</v>
      </c>
      <c r="F128" s="9">
        <f t="shared" si="11"/>
        <v>25</v>
      </c>
      <c r="G128" s="9">
        <f t="shared" si="12"/>
        <v>0</v>
      </c>
      <c r="H128" s="9" t="str">
        <f>IF(D128="Compliant", "", "Worked on "&amp;TEXT(I128, "mm/dd/yyyy")&amp;" for "&amp;E128&amp;" hours and "&amp;F128&amp;" minutes, which was "&amp;G128&amp;" minutes less than required working time. Look into it.")</f>
        <v/>
      </c>
      <c r="I128" s="10">
        <f t="shared" si="13"/>
        <v>44270</v>
      </c>
      <c r="J128" s="11">
        <f>TIME(HOUR(A128),MINUTE(A128),SECOND(A128))</f>
        <v>0.27916666666666667</v>
      </c>
      <c r="K128" s="11">
        <f>TIME(HOUR(B128),MINUTE(B128),SECOND(B128))</f>
        <v>0.67152777777777772</v>
      </c>
      <c r="L128" s="8">
        <f t="shared" si="14"/>
        <v>6.7</v>
      </c>
      <c r="M128" s="8">
        <f t="shared" si="15"/>
        <v>16.116666666666667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7">
        <v>43662.29791666667</v>
      </c>
      <c r="B129" s="7">
        <v>43662.652777777781</v>
      </c>
      <c r="C129" s="8">
        <f t="shared" si="8"/>
        <v>8.5166666666666657</v>
      </c>
      <c r="D129" s="9" t="str">
        <f t="shared" si="9"/>
        <v>Compliant</v>
      </c>
      <c r="E129" s="9">
        <f t="shared" si="10"/>
        <v>8</v>
      </c>
      <c r="F129" s="9">
        <f t="shared" si="11"/>
        <v>31</v>
      </c>
      <c r="G129" s="9">
        <f t="shared" si="12"/>
        <v>0</v>
      </c>
      <c r="H129" s="9" t="str">
        <f>IF(D129="Compliant", "", "Worked on "&amp;TEXT(I129, "mm/dd/yyyy")&amp;" for "&amp;E129&amp;" hours and "&amp;F129&amp;" minutes, which was "&amp;G129&amp;" minutes less than required working time. Look into it.")</f>
        <v/>
      </c>
      <c r="I129" s="10">
        <f t="shared" si="13"/>
        <v>43662</v>
      </c>
      <c r="J129" s="11">
        <f>TIME(HOUR(A129),MINUTE(A129),SECOND(A129))</f>
        <v>0.29791666666666666</v>
      </c>
      <c r="K129" s="11">
        <f>TIME(HOUR(B129),MINUTE(B129),SECOND(B129))</f>
        <v>0.65277777777777779</v>
      </c>
      <c r="L129" s="8">
        <f t="shared" si="14"/>
        <v>7.15</v>
      </c>
      <c r="M129" s="8">
        <f t="shared" si="15"/>
        <v>15.666666666666666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7">
        <v>44943.275694444441</v>
      </c>
      <c r="B130" s="7">
        <v>44943.604166666664</v>
      </c>
      <c r="C130" s="8">
        <f t="shared" si="8"/>
        <v>7.8833333333333329</v>
      </c>
      <c r="D130" s="9" t="str">
        <f t="shared" si="9"/>
        <v>Non-Compliant</v>
      </c>
      <c r="E130" s="9">
        <f t="shared" si="10"/>
        <v>7</v>
      </c>
      <c r="F130" s="9">
        <f t="shared" si="11"/>
        <v>53</v>
      </c>
      <c r="G130" s="9">
        <f t="shared" si="12"/>
        <v>37</v>
      </c>
      <c r="H130" s="9" t="str">
        <f>IF(D130="Compliant", "", "Worked on "&amp;TEXT(I130, "mm/dd/yyyy")&amp;" for "&amp;E130&amp;" hours and "&amp;F130&amp;" minutes, which was "&amp;G130&amp;" minutes less than required working time. Look into it.")</f>
        <v>Worked on 01/17/2023 for 7 hours and 53 minutes, which was 37 minutes less than required working time. Look into it.</v>
      </c>
      <c r="I130" s="10">
        <f t="shared" si="13"/>
        <v>44943</v>
      </c>
      <c r="J130" s="11">
        <f>TIME(HOUR(A130),MINUTE(A130),SECOND(A130))</f>
        <v>0.27569444444444446</v>
      </c>
      <c r="K130" s="11">
        <f>TIME(HOUR(B130),MINUTE(B130),SECOND(B130))</f>
        <v>0.60416666666666663</v>
      </c>
      <c r="L130" s="8">
        <f t="shared" si="14"/>
        <v>6.6166666666666671</v>
      </c>
      <c r="M130" s="8">
        <f t="shared" si="15"/>
        <v>14.5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7">
        <v>44671.272916666669</v>
      </c>
      <c r="B131" s="7">
        <v>44671.624305555553</v>
      </c>
      <c r="C131" s="8">
        <f t="shared" si="8"/>
        <v>8.4333333333333336</v>
      </c>
      <c r="D131" s="9" t="str">
        <f t="shared" si="9"/>
        <v>Compliant</v>
      </c>
      <c r="E131" s="9">
        <f t="shared" si="10"/>
        <v>8</v>
      </c>
      <c r="F131" s="9">
        <f t="shared" si="11"/>
        <v>26</v>
      </c>
      <c r="G131" s="9">
        <f t="shared" si="12"/>
        <v>0</v>
      </c>
      <c r="H131" s="9" t="str">
        <f>IF(D131="Compliant", "", "Worked on "&amp;TEXT(I131, "mm/dd/yyyy")&amp;" for "&amp;E131&amp;" hours and "&amp;F131&amp;" minutes, which was "&amp;G131&amp;" minutes less than required working time. Look into it.")</f>
        <v/>
      </c>
      <c r="I131" s="10">
        <f t="shared" si="13"/>
        <v>44671</v>
      </c>
      <c r="J131" s="11">
        <f>TIME(HOUR(A131),MINUTE(A131),SECOND(A131))</f>
        <v>0.27291666666666664</v>
      </c>
      <c r="K131" s="11">
        <f>TIME(HOUR(B131),MINUTE(B131),SECOND(B131))</f>
        <v>0.62430555555555556</v>
      </c>
      <c r="L131" s="8">
        <f t="shared" si="14"/>
        <v>6.55</v>
      </c>
      <c r="M131" s="8">
        <f t="shared" si="15"/>
        <v>14.983333333333333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7">
        <v>44033.293055555558</v>
      </c>
      <c r="B132" s="7">
        <v>44033.605555555558</v>
      </c>
      <c r="C132" s="8">
        <f t="shared" si="8"/>
        <v>7.5</v>
      </c>
      <c r="D132" s="9" t="str">
        <f t="shared" si="9"/>
        <v>Non-Compliant</v>
      </c>
      <c r="E132" s="9">
        <f t="shared" si="10"/>
        <v>7</v>
      </c>
      <c r="F132" s="9">
        <f t="shared" si="11"/>
        <v>30</v>
      </c>
      <c r="G132" s="9">
        <f t="shared" si="12"/>
        <v>60</v>
      </c>
      <c r="H132" s="9" t="str">
        <f>IF(D132="Compliant", "", "Worked on "&amp;TEXT(I132, "mm/dd/yyyy")&amp;" for "&amp;E132&amp;" hours and "&amp;F132&amp;" minutes, which was "&amp;G132&amp;" minutes less than required working time. Look into it.")</f>
        <v>Worked on 07/21/2020 for 7 hours and 30 minutes, which was 60 minutes less than required working time. Look into it.</v>
      </c>
      <c r="I132" s="10">
        <f t="shared" si="13"/>
        <v>44033</v>
      </c>
      <c r="J132" s="11">
        <f>TIME(HOUR(A132),MINUTE(A132),SECOND(A132))</f>
        <v>0.29305555555555557</v>
      </c>
      <c r="K132" s="11">
        <f>TIME(HOUR(B132),MINUTE(B132),SECOND(B132))</f>
        <v>0.60555555555555551</v>
      </c>
      <c r="L132" s="8">
        <f t="shared" si="14"/>
        <v>7.0333333333333332</v>
      </c>
      <c r="M132" s="8">
        <f t="shared" si="15"/>
        <v>14.533333333333333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7">
        <v>45221.272222222222</v>
      </c>
      <c r="B133" s="7">
        <v>45221.648611111108</v>
      </c>
      <c r="C133" s="8">
        <f t="shared" si="8"/>
        <v>9.0333333333333332</v>
      </c>
      <c r="D133" s="9" t="str">
        <f t="shared" si="9"/>
        <v>Compliant</v>
      </c>
      <c r="E133" s="9">
        <f t="shared" si="10"/>
        <v>9</v>
      </c>
      <c r="F133" s="9">
        <f t="shared" si="11"/>
        <v>2</v>
      </c>
      <c r="G133" s="9">
        <f t="shared" si="12"/>
        <v>0</v>
      </c>
      <c r="H133" s="9" t="str">
        <f>IF(D133="Compliant", "", "Worked on "&amp;TEXT(I133, "mm/dd/yyyy")&amp;" for "&amp;E133&amp;" hours and "&amp;F133&amp;" minutes, which was "&amp;G133&amp;" minutes less than required working time. Look into it.")</f>
        <v/>
      </c>
      <c r="I133" s="10">
        <f t="shared" si="13"/>
        <v>45221</v>
      </c>
      <c r="J133" s="11">
        <f>TIME(HOUR(A133),MINUTE(A133),SECOND(A133))</f>
        <v>0.2722222222222222</v>
      </c>
      <c r="K133" s="11">
        <f>TIME(HOUR(B133),MINUTE(B133),SECOND(B133))</f>
        <v>0.64861111111111114</v>
      </c>
      <c r="L133" s="8">
        <f t="shared" si="14"/>
        <v>6.5333333333333332</v>
      </c>
      <c r="M133" s="8">
        <f t="shared" si="15"/>
        <v>15.566666666666666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7">
        <v>43913.279861111114</v>
      </c>
      <c r="B134" s="7">
        <v>43913.602083333331</v>
      </c>
      <c r="C134" s="8">
        <f t="shared" si="8"/>
        <v>7.7333333333333325</v>
      </c>
      <c r="D134" s="9" t="str">
        <f t="shared" si="9"/>
        <v>Non-Compliant</v>
      </c>
      <c r="E134" s="9">
        <f t="shared" si="10"/>
        <v>7</v>
      </c>
      <c r="F134" s="9">
        <f t="shared" si="11"/>
        <v>44</v>
      </c>
      <c r="G134" s="9">
        <f t="shared" si="12"/>
        <v>46</v>
      </c>
      <c r="H134" s="9" t="str">
        <f>IF(D134="Compliant", "", "Worked on "&amp;TEXT(I134, "mm/dd/yyyy")&amp;" for "&amp;E134&amp;" hours and "&amp;F134&amp;" minutes, which was "&amp;G134&amp;" minutes less than required working time. Look into it.")</f>
        <v>Worked on 03/23/2020 for 7 hours and 44 minutes, which was 46 minutes less than required working time. Look into it.</v>
      </c>
      <c r="I134" s="10">
        <f t="shared" si="13"/>
        <v>43913</v>
      </c>
      <c r="J134" s="11">
        <f>TIME(HOUR(A134),MINUTE(A134),SECOND(A134))</f>
        <v>0.27986111111111112</v>
      </c>
      <c r="K134" s="11">
        <f>TIME(HOUR(B134),MINUTE(B134),SECOND(B134))</f>
        <v>0.6020833333333333</v>
      </c>
      <c r="L134" s="8">
        <f t="shared" si="14"/>
        <v>6.7166666666666668</v>
      </c>
      <c r="M134" s="8">
        <f t="shared" si="15"/>
        <v>14.45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7">
        <v>43640.283333333333</v>
      </c>
      <c r="B135" s="7">
        <v>43640.618055555555</v>
      </c>
      <c r="C135" s="8">
        <f t="shared" si="8"/>
        <v>8.033333333333335</v>
      </c>
      <c r="D135" s="9" t="str">
        <f t="shared" si="9"/>
        <v>Non-Compliant</v>
      </c>
      <c r="E135" s="9">
        <f t="shared" si="10"/>
        <v>8</v>
      </c>
      <c r="F135" s="9">
        <f t="shared" si="11"/>
        <v>2</v>
      </c>
      <c r="G135" s="9">
        <f t="shared" si="12"/>
        <v>28</v>
      </c>
      <c r="H135" s="9" t="str">
        <f>IF(D135="Compliant", "", "Worked on "&amp;TEXT(I135, "mm/dd/yyyy")&amp;" for "&amp;E135&amp;" hours and "&amp;F135&amp;" minutes, which was "&amp;G135&amp;" minutes less than required working time. Look into it.")</f>
        <v>Worked on 06/24/2019 for 8 hours and 2 minutes, which was 28 minutes less than required working time. Look into it.</v>
      </c>
      <c r="I135" s="10">
        <f t="shared" si="13"/>
        <v>43640</v>
      </c>
      <c r="J135" s="11">
        <f>TIME(HOUR(A135),MINUTE(A135),SECOND(A135))</f>
        <v>0.28333333333333333</v>
      </c>
      <c r="K135" s="11">
        <f>TIME(HOUR(B135),MINUTE(B135),SECOND(B135))</f>
        <v>0.61805555555555558</v>
      </c>
      <c r="L135" s="8">
        <f t="shared" si="14"/>
        <v>6.8</v>
      </c>
      <c r="M135" s="8">
        <f t="shared" si="15"/>
        <v>14.833333333333334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7">
        <v>44374.290277777778</v>
      </c>
      <c r="B136" s="7">
        <v>44374.65625</v>
      </c>
      <c r="C136" s="8">
        <f t="shared" ref="C136:C199" si="16">M136-L136</f>
        <v>8.7833333333333332</v>
      </c>
      <c r="D136" s="9" t="str">
        <f t="shared" ref="D136:D199" si="17">IF(C136&lt;$C$4-$F$4, "Non-Compliant", "Compliant")</f>
        <v>Compliant</v>
      </c>
      <c r="E136" s="9">
        <f t="shared" ref="E136:E199" si="18">FLOOR(C136,1)</f>
        <v>8</v>
      </c>
      <c r="F136" s="9">
        <f t="shared" ref="F136:F199" si="19">ROUND((C136-E136)*60,1)</f>
        <v>47</v>
      </c>
      <c r="G136" s="9">
        <f t="shared" ref="G136:G199" si="20">IF(D136="Non-Compliant", ROUND(($C$4-C136)*60,1), 0)</f>
        <v>0</v>
      </c>
      <c r="H136" s="9" t="str">
        <f>IF(D136="Compliant", "", "Worked on "&amp;TEXT(I136, "mm/dd/yyyy")&amp;" for "&amp;E136&amp;" hours and "&amp;F136&amp;" minutes, which was "&amp;G136&amp;" minutes less than required working time. Look into it.")</f>
        <v/>
      </c>
      <c r="I136" s="10">
        <f t="shared" ref="I136:I199" si="21">DATE(YEAR(A136), MONTH(A136), DAY(A136))</f>
        <v>44374</v>
      </c>
      <c r="J136" s="11">
        <f>TIME(HOUR(A136),MINUTE(A136),SECOND(A136))</f>
        <v>0.2902777777777778</v>
      </c>
      <c r="K136" s="11">
        <f>TIME(HOUR(B136),MINUTE(B136),SECOND(B136))</f>
        <v>0.65625</v>
      </c>
      <c r="L136" s="8">
        <f t="shared" ref="L136:L199" si="22">SUM(HOUR(J136),(MINUTE(J136)/60))</f>
        <v>6.9666666666666668</v>
      </c>
      <c r="M136" s="8">
        <f t="shared" ref="M136:M199" si="23">SUM(HOUR(K136),(MINUTE(K136)/60))</f>
        <v>15.75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7">
        <v>44923.279166666667</v>
      </c>
      <c r="B137" s="7">
        <v>44923.599305555559</v>
      </c>
      <c r="C137" s="8">
        <f t="shared" si="16"/>
        <v>7.6833333333333327</v>
      </c>
      <c r="D137" s="9" t="str">
        <f t="shared" si="17"/>
        <v>Non-Compliant</v>
      </c>
      <c r="E137" s="9">
        <f t="shared" si="18"/>
        <v>7</v>
      </c>
      <c r="F137" s="9">
        <f t="shared" si="19"/>
        <v>41</v>
      </c>
      <c r="G137" s="9">
        <f t="shared" si="20"/>
        <v>49</v>
      </c>
      <c r="H137" s="9" t="str">
        <f>IF(D137="Compliant", "", "Worked on "&amp;TEXT(I137, "mm/dd/yyyy")&amp;" for "&amp;E137&amp;" hours and "&amp;F137&amp;" minutes, which was "&amp;G137&amp;" minutes less than required working time. Look into it.")</f>
        <v>Worked on 12/28/2022 for 7 hours and 41 minutes, which was 49 minutes less than required working time. Look into it.</v>
      </c>
      <c r="I137" s="10">
        <f t="shared" si="21"/>
        <v>44923</v>
      </c>
      <c r="J137" s="11">
        <f>TIME(HOUR(A137),MINUTE(A137),SECOND(A137))</f>
        <v>0.27916666666666667</v>
      </c>
      <c r="K137" s="11">
        <f>TIME(HOUR(B137),MINUTE(B137),SECOND(B137))</f>
        <v>0.59930555555555554</v>
      </c>
      <c r="L137" s="8">
        <f t="shared" si="22"/>
        <v>6.7</v>
      </c>
      <c r="M137" s="8">
        <f t="shared" si="23"/>
        <v>14.383333333333333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7">
        <v>43524.290972222225</v>
      </c>
      <c r="B138" s="7">
        <v>43524.675694444442</v>
      </c>
      <c r="C138" s="8">
        <f t="shared" si="16"/>
        <v>9.2333333333333307</v>
      </c>
      <c r="D138" s="9" t="str">
        <f t="shared" si="17"/>
        <v>Compliant</v>
      </c>
      <c r="E138" s="9">
        <f t="shared" si="18"/>
        <v>9</v>
      </c>
      <c r="F138" s="9">
        <f t="shared" si="19"/>
        <v>14</v>
      </c>
      <c r="G138" s="9">
        <f t="shared" si="20"/>
        <v>0</v>
      </c>
      <c r="H138" s="9" t="str">
        <f>IF(D138="Compliant", "", "Worked on "&amp;TEXT(I138, "mm/dd/yyyy")&amp;" for "&amp;E138&amp;" hours and "&amp;F138&amp;" minutes, which was "&amp;G138&amp;" minutes less than required working time. Look into it.")</f>
        <v/>
      </c>
      <c r="I138" s="10">
        <f t="shared" si="21"/>
        <v>43524</v>
      </c>
      <c r="J138" s="11">
        <f>TIME(HOUR(A138),MINUTE(A138),SECOND(A138))</f>
        <v>0.29097222222222224</v>
      </c>
      <c r="K138" s="11">
        <f>TIME(HOUR(B138),MINUTE(B138),SECOND(B138))</f>
        <v>0.67569444444444449</v>
      </c>
      <c r="L138" s="8">
        <f t="shared" si="22"/>
        <v>6.9833333333333334</v>
      </c>
      <c r="M138" s="8">
        <f t="shared" si="23"/>
        <v>16.216666666666665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7">
        <v>45013.279166666667</v>
      </c>
      <c r="B139" s="7">
        <v>45013.595138888886</v>
      </c>
      <c r="C139" s="8">
        <f t="shared" si="16"/>
        <v>7.583333333333333</v>
      </c>
      <c r="D139" s="9" t="str">
        <f t="shared" si="17"/>
        <v>Non-Compliant</v>
      </c>
      <c r="E139" s="9">
        <f t="shared" si="18"/>
        <v>7</v>
      </c>
      <c r="F139" s="9">
        <f t="shared" si="19"/>
        <v>35</v>
      </c>
      <c r="G139" s="9">
        <f t="shared" si="20"/>
        <v>55</v>
      </c>
      <c r="H139" s="9" t="str">
        <f>IF(D139="Compliant", "", "Worked on "&amp;TEXT(I139, "mm/dd/yyyy")&amp;" for "&amp;E139&amp;" hours and "&amp;F139&amp;" minutes, which was "&amp;G139&amp;" minutes less than required working time. Look into it.")</f>
        <v>Worked on 03/28/2023 for 7 hours and 35 minutes, which was 55 minutes less than required working time. Look into it.</v>
      </c>
      <c r="I139" s="10">
        <f t="shared" si="21"/>
        <v>45013</v>
      </c>
      <c r="J139" s="11">
        <f>TIME(HOUR(A139),MINUTE(A139),SECOND(A139))</f>
        <v>0.27916666666666667</v>
      </c>
      <c r="K139" s="11">
        <f>TIME(HOUR(B139),MINUTE(B139),SECOND(B139))</f>
        <v>0.59513888888888888</v>
      </c>
      <c r="L139" s="8">
        <f t="shared" si="22"/>
        <v>6.7</v>
      </c>
      <c r="M139" s="8">
        <f t="shared" si="23"/>
        <v>14.283333333333333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7">
        <v>43889.272916666669</v>
      </c>
      <c r="B140" s="7">
        <v>43889.656944444447</v>
      </c>
      <c r="C140" s="8">
        <f t="shared" si="16"/>
        <v>9.2166666666666686</v>
      </c>
      <c r="D140" s="9" t="str">
        <f t="shared" si="17"/>
        <v>Compliant</v>
      </c>
      <c r="E140" s="9">
        <f t="shared" si="18"/>
        <v>9</v>
      </c>
      <c r="F140" s="9">
        <f t="shared" si="19"/>
        <v>13</v>
      </c>
      <c r="G140" s="9">
        <f t="shared" si="20"/>
        <v>0</v>
      </c>
      <c r="H140" s="9" t="str">
        <f>IF(D140="Compliant", "", "Worked on "&amp;TEXT(I140, "mm/dd/yyyy")&amp;" for "&amp;E140&amp;" hours and "&amp;F140&amp;" minutes, which was "&amp;G140&amp;" minutes less than required working time. Look into it.")</f>
        <v/>
      </c>
      <c r="I140" s="10">
        <f t="shared" si="21"/>
        <v>43889</v>
      </c>
      <c r="J140" s="11">
        <f>TIME(HOUR(A140),MINUTE(A140),SECOND(A140))</f>
        <v>0.27291666666666664</v>
      </c>
      <c r="K140" s="11">
        <f>TIME(HOUR(B140),MINUTE(B140),SECOND(B140))</f>
        <v>0.65694444444444444</v>
      </c>
      <c r="L140" s="8">
        <f t="shared" si="22"/>
        <v>6.55</v>
      </c>
      <c r="M140" s="8">
        <f t="shared" si="23"/>
        <v>15.766666666666667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7">
        <v>43864.277777777781</v>
      </c>
      <c r="B141" s="7">
        <v>43864.624305555553</v>
      </c>
      <c r="C141" s="8">
        <f t="shared" si="16"/>
        <v>8.3166666666666664</v>
      </c>
      <c r="D141" s="9" t="str">
        <f t="shared" si="17"/>
        <v>Non-Compliant</v>
      </c>
      <c r="E141" s="9">
        <f t="shared" si="18"/>
        <v>8</v>
      </c>
      <c r="F141" s="9">
        <f t="shared" si="19"/>
        <v>19</v>
      </c>
      <c r="G141" s="9">
        <f t="shared" si="20"/>
        <v>11</v>
      </c>
      <c r="H141" s="9" t="str">
        <f>IF(D141="Compliant", "", "Worked on "&amp;TEXT(I141, "mm/dd/yyyy")&amp;" for "&amp;E141&amp;" hours and "&amp;F141&amp;" minutes, which was "&amp;G141&amp;" minutes less than required working time. Look into it.")</f>
        <v>Worked on 02/03/2020 for 8 hours and 19 minutes, which was 11 minutes less than required working time. Look into it.</v>
      </c>
      <c r="I141" s="10">
        <f t="shared" si="21"/>
        <v>43864</v>
      </c>
      <c r="J141" s="11">
        <f>TIME(HOUR(A141),MINUTE(A141),SECOND(A141))</f>
        <v>0.27777777777777779</v>
      </c>
      <c r="K141" s="11">
        <f>TIME(HOUR(B141),MINUTE(B141),SECOND(B141))</f>
        <v>0.62430555555555556</v>
      </c>
      <c r="L141" s="8">
        <f t="shared" si="22"/>
        <v>6.666666666666667</v>
      </c>
      <c r="M141" s="8">
        <f t="shared" si="23"/>
        <v>14.983333333333333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7">
        <v>44808.283333333333</v>
      </c>
      <c r="B142" s="7">
        <v>44808.625694444447</v>
      </c>
      <c r="C142" s="8">
        <f t="shared" si="16"/>
        <v>8.2166666666666686</v>
      </c>
      <c r="D142" s="9" t="str">
        <f t="shared" si="17"/>
        <v>Non-Compliant</v>
      </c>
      <c r="E142" s="9">
        <f t="shared" si="18"/>
        <v>8</v>
      </c>
      <c r="F142" s="9">
        <f t="shared" si="19"/>
        <v>13</v>
      </c>
      <c r="G142" s="9">
        <f t="shared" si="20"/>
        <v>17</v>
      </c>
      <c r="H142" s="9" t="str">
        <f>IF(D142="Compliant", "", "Worked on "&amp;TEXT(I142, "mm/dd/yyyy")&amp;" for "&amp;E142&amp;" hours and "&amp;F142&amp;" minutes, which was "&amp;G142&amp;" minutes less than required working time. Look into it.")</f>
        <v>Worked on 09/04/2022 for 8 hours and 13 minutes, which was 17 minutes less than required working time. Look into it.</v>
      </c>
      <c r="I142" s="10">
        <f t="shared" si="21"/>
        <v>44808</v>
      </c>
      <c r="J142" s="11">
        <f>TIME(HOUR(A142),MINUTE(A142),SECOND(A142))</f>
        <v>0.28333333333333333</v>
      </c>
      <c r="K142" s="11">
        <f>TIME(HOUR(B142),MINUTE(B142),SECOND(B142))</f>
        <v>0.62569444444444444</v>
      </c>
      <c r="L142" s="8">
        <f t="shared" si="22"/>
        <v>6.8</v>
      </c>
      <c r="M142" s="8">
        <f t="shared" si="23"/>
        <v>15.016666666666667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7">
        <v>45235.286111111112</v>
      </c>
      <c r="B143" s="7">
        <v>45235.609722222223</v>
      </c>
      <c r="C143" s="8">
        <f t="shared" si="16"/>
        <v>7.7666666666666657</v>
      </c>
      <c r="D143" s="9" t="str">
        <f t="shared" si="17"/>
        <v>Non-Compliant</v>
      </c>
      <c r="E143" s="9">
        <f t="shared" si="18"/>
        <v>7</v>
      </c>
      <c r="F143" s="9">
        <f t="shared" si="19"/>
        <v>46</v>
      </c>
      <c r="G143" s="9">
        <f t="shared" si="20"/>
        <v>44</v>
      </c>
      <c r="H143" s="9" t="str">
        <f>IF(D143="Compliant", "", "Worked on "&amp;TEXT(I143, "mm/dd/yyyy")&amp;" for "&amp;E143&amp;" hours and "&amp;F143&amp;" minutes, which was "&amp;G143&amp;" minutes less than required working time. Look into it.")</f>
        <v>Worked on 11/05/2023 for 7 hours and 46 minutes, which was 44 minutes less than required working time. Look into it.</v>
      </c>
      <c r="I143" s="10">
        <f t="shared" si="21"/>
        <v>45235</v>
      </c>
      <c r="J143" s="11">
        <f>TIME(HOUR(A143),MINUTE(A143),SECOND(A143))</f>
        <v>0.28611111111111109</v>
      </c>
      <c r="K143" s="11">
        <f>TIME(HOUR(B143),MINUTE(B143),SECOND(B143))</f>
        <v>0.60972222222222228</v>
      </c>
      <c r="L143" s="8">
        <f t="shared" si="22"/>
        <v>6.8666666666666671</v>
      </c>
      <c r="M143" s="8">
        <f t="shared" si="23"/>
        <v>14.633333333333333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7">
        <v>44049.28402777778</v>
      </c>
      <c r="B144" s="7">
        <v>44049.623611111114</v>
      </c>
      <c r="C144" s="8">
        <f t="shared" si="16"/>
        <v>8.15</v>
      </c>
      <c r="D144" s="9" t="str">
        <f t="shared" si="17"/>
        <v>Non-Compliant</v>
      </c>
      <c r="E144" s="9">
        <f t="shared" si="18"/>
        <v>8</v>
      </c>
      <c r="F144" s="9">
        <f t="shared" si="19"/>
        <v>9</v>
      </c>
      <c r="G144" s="9">
        <f t="shared" si="20"/>
        <v>21</v>
      </c>
      <c r="H144" s="9" t="str">
        <f>IF(D144="Compliant", "", "Worked on "&amp;TEXT(I144, "mm/dd/yyyy")&amp;" for "&amp;E144&amp;" hours and "&amp;F144&amp;" minutes, which was "&amp;G144&amp;" minutes less than required working time. Look into it.")</f>
        <v>Worked on 08/06/2020 for 8 hours and 9 minutes, which was 21 minutes less than required working time. Look into it.</v>
      </c>
      <c r="I144" s="10">
        <f t="shared" si="21"/>
        <v>44049</v>
      </c>
      <c r="J144" s="11">
        <f>TIME(HOUR(A144),MINUTE(A144),SECOND(A144))</f>
        <v>0.28402777777777777</v>
      </c>
      <c r="K144" s="11">
        <f>TIME(HOUR(B144),MINUTE(B144),SECOND(B144))</f>
        <v>0.62361111111111112</v>
      </c>
      <c r="L144" s="8">
        <f t="shared" si="22"/>
        <v>6.8166666666666664</v>
      </c>
      <c r="M144" s="8">
        <f t="shared" si="23"/>
        <v>14.966666666666667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7">
        <v>45023.284722222219</v>
      </c>
      <c r="B145" s="7">
        <v>45023.629861111112</v>
      </c>
      <c r="C145" s="8">
        <f t="shared" si="16"/>
        <v>8.283333333333335</v>
      </c>
      <c r="D145" s="9" t="str">
        <f t="shared" si="17"/>
        <v>Non-Compliant</v>
      </c>
      <c r="E145" s="9">
        <f t="shared" si="18"/>
        <v>8</v>
      </c>
      <c r="F145" s="9">
        <f t="shared" si="19"/>
        <v>17</v>
      </c>
      <c r="G145" s="9">
        <f t="shared" si="20"/>
        <v>13</v>
      </c>
      <c r="H145" s="9" t="str">
        <f>IF(D145="Compliant", "", "Worked on "&amp;TEXT(I145, "mm/dd/yyyy")&amp;" for "&amp;E145&amp;" hours and "&amp;F145&amp;" minutes, which was "&amp;G145&amp;" minutes less than required working time. Look into it.")</f>
        <v>Worked on 04/07/2023 for 8 hours and 17 minutes, which was 13 minutes less than required working time. Look into it.</v>
      </c>
      <c r="I145" s="10">
        <f t="shared" si="21"/>
        <v>45023</v>
      </c>
      <c r="J145" s="11">
        <f>TIME(HOUR(A145),MINUTE(A145),SECOND(A145))</f>
        <v>0.28472222222222221</v>
      </c>
      <c r="K145" s="11">
        <f>TIME(HOUR(B145),MINUTE(B145),SECOND(B145))</f>
        <v>0.62986111111111109</v>
      </c>
      <c r="L145" s="8">
        <f t="shared" si="22"/>
        <v>6.833333333333333</v>
      </c>
      <c r="M145" s="8">
        <f t="shared" si="23"/>
        <v>15.116666666666667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7">
        <v>44265.290277777778</v>
      </c>
      <c r="B146" s="7">
        <v>44265.668749999997</v>
      </c>
      <c r="C146" s="8">
        <f t="shared" si="16"/>
        <v>9.0833333333333339</v>
      </c>
      <c r="D146" s="9" t="str">
        <f t="shared" si="17"/>
        <v>Compliant</v>
      </c>
      <c r="E146" s="9">
        <f t="shared" si="18"/>
        <v>9</v>
      </c>
      <c r="F146" s="9">
        <f t="shared" si="19"/>
        <v>5</v>
      </c>
      <c r="G146" s="9">
        <f t="shared" si="20"/>
        <v>0</v>
      </c>
      <c r="H146" s="9" t="str">
        <f>IF(D146="Compliant", "", "Worked on "&amp;TEXT(I146, "mm/dd/yyyy")&amp;" for "&amp;E146&amp;" hours and "&amp;F146&amp;" minutes, which was "&amp;G146&amp;" minutes less than required working time. Look into it.")</f>
        <v/>
      </c>
      <c r="I146" s="10">
        <f t="shared" si="21"/>
        <v>44265</v>
      </c>
      <c r="J146" s="11">
        <f>TIME(HOUR(A146),MINUTE(A146),SECOND(A146))</f>
        <v>0.2902777777777778</v>
      </c>
      <c r="K146" s="11">
        <f>TIME(HOUR(B146),MINUTE(B146),SECOND(B146))</f>
        <v>0.66874999999999996</v>
      </c>
      <c r="L146" s="8">
        <f t="shared" si="22"/>
        <v>6.9666666666666668</v>
      </c>
      <c r="M146" s="8">
        <f t="shared" si="23"/>
        <v>16.05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7">
        <v>44388.29583333333</v>
      </c>
      <c r="B147" s="7">
        <v>44388.65625</v>
      </c>
      <c r="C147" s="8">
        <f t="shared" si="16"/>
        <v>8.65</v>
      </c>
      <c r="D147" s="9" t="str">
        <f t="shared" si="17"/>
        <v>Compliant</v>
      </c>
      <c r="E147" s="9">
        <f t="shared" si="18"/>
        <v>8</v>
      </c>
      <c r="F147" s="9">
        <f t="shared" si="19"/>
        <v>39</v>
      </c>
      <c r="G147" s="9">
        <f t="shared" si="20"/>
        <v>0</v>
      </c>
      <c r="H147" s="9" t="str">
        <f>IF(D147="Compliant", "", "Worked on "&amp;TEXT(I147, "mm/dd/yyyy")&amp;" for "&amp;E147&amp;" hours and "&amp;F147&amp;" minutes, which was "&amp;G147&amp;" minutes less than required working time. Look into it.")</f>
        <v/>
      </c>
      <c r="I147" s="10">
        <f t="shared" si="21"/>
        <v>44388</v>
      </c>
      <c r="J147" s="11">
        <f>TIME(HOUR(A147),MINUTE(A147),SECOND(A147))</f>
        <v>0.29583333333333334</v>
      </c>
      <c r="K147" s="11">
        <f>TIME(HOUR(B147),MINUTE(B147),SECOND(B147))</f>
        <v>0.65625</v>
      </c>
      <c r="L147" s="8">
        <f t="shared" si="22"/>
        <v>7.1</v>
      </c>
      <c r="M147" s="8">
        <f t="shared" si="23"/>
        <v>15.75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7">
        <v>45119.272222222222</v>
      </c>
      <c r="B148" s="7">
        <v>45119.598611111112</v>
      </c>
      <c r="C148" s="8">
        <f t="shared" si="16"/>
        <v>7.8333333333333339</v>
      </c>
      <c r="D148" s="9" t="str">
        <f t="shared" si="17"/>
        <v>Non-Compliant</v>
      </c>
      <c r="E148" s="9">
        <f t="shared" si="18"/>
        <v>7</v>
      </c>
      <c r="F148" s="9">
        <f t="shared" si="19"/>
        <v>50</v>
      </c>
      <c r="G148" s="9">
        <f t="shared" si="20"/>
        <v>40</v>
      </c>
      <c r="H148" s="9" t="str">
        <f>IF(D148="Compliant", "", "Worked on "&amp;TEXT(I148, "mm/dd/yyyy")&amp;" for "&amp;E148&amp;" hours and "&amp;F148&amp;" minutes, which was "&amp;G148&amp;" minutes less than required working time. Look into it.")</f>
        <v>Worked on 07/12/2023 for 7 hours and 50 minutes, which was 40 minutes less than required working time. Look into it.</v>
      </c>
      <c r="I148" s="10">
        <f t="shared" si="21"/>
        <v>45119</v>
      </c>
      <c r="J148" s="11">
        <f>TIME(HOUR(A148),MINUTE(A148),SECOND(A148))</f>
        <v>0.2722222222222222</v>
      </c>
      <c r="K148" s="11">
        <f>TIME(HOUR(B148),MINUTE(B148),SECOND(B148))</f>
        <v>0.59861111111111109</v>
      </c>
      <c r="L148" s="8">
        <f t="shared" si="22"/>
        <v>6.5333333333333332</v>
      </c>
      <c r="M148" s="8">
        <f t="shared" si="23"/>
        <v>14.366666666666667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7">
        <v>43843.270833333336</v>
      </c>
      <c r="B149" s="7">
        <v>43843.65347222222</v>
      </c>
      <c r="C149" s="8">
        <f t="shared" si="16"/>
        <v>9.1833333333333336</v>
      </c>
      <c r="D149" s="9" t="str">
        <f t="shared" si="17"/>
        <v>Compliant</v>
      </c>
      <c r="E149" s="9">
        <f t="shared" si="18"/>
        <v>9</v>
      </c>
      <c r="F149" s="9">
        <f t="shared" si="19"/>
        <v>11</v>
      </c>
      <c r="G149" s="9">
        <f t="shared" si="20"/>
        <v>0</v>
      </c>
      <c r="H149" s="9" t="str">
        <f>IF(D149="Compliant", "", "Worked on "&amp;TEXT(I149, "mm/dd/yyyy")&amp;" for "&amp;E149&amp;" hours and "&amp;F149&amp;" minutes, which was "&amp;G149&amp;" minutes less than required working time. Look into it.")</f>
        <v/>
      </c>
      <c r="I149" s="10">
        <f t="shared" si="21"/>
        <v>43843</v>
      </c>
      <c r="J149" s="11">
        <f>TIME(HOUR(A149),MINUTE(A149),SECOND(A149))</f>
        <v>0.27083333333333331</v>
      </c>
      <c r="K149" s="11">
        <f>TIME(HOUR(B149),MINUTE(B149),SECOND(B149))</f>
        <v>0.65347222222222223</v>
      </c>
      <c r="L149" s="8">
        <f t="shared" si="22"/>
        <v>6.5</v>
      </c>
      <c r="M149" s="8">
        <f t="shared" si="23"/>
        <v>15.683333333333334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7">
        <v>44971.272916666669</v>
      </c>
      <c r="B150" s="7">
        <v>44971.651388888888</v>
      </c>
      <c r="C150" s="8">
        <f t="shared" si="16"/>
        <v>9.0833333333333321</v>
      </c>
      <c r="D150" s="9" t="str">
        <f t="shared" si="17"/>
        <v>Compliant</v>
      </c>
      <c r="E150" s="9">
        <f t="shared" si="18"/>
        <v>9</v>
      </c>
      <c r="F150" s="9">
        <f t="shared" si="19"/>
        <v>5</v>
      </c>
      <c r="G150" s="9">
        <f t="shared" si="20"/>
        <v>0</v>
      </c>
      <c r="H150" s="9" t="str">
        <f>IF(D150="Compliant", "", "Worked on "&amp;TEXT(I150, "mm/dd/yyyy")&amp;" for "&amp;E150&amp;" hours and "&amp;F150&amp;" minutes, which was "&amp;G150&amp;" minutes less than required working time. Look into it.")</f>
        <v/>
      </c>
      <c r="I150" s="10">
        <f t="shared" si="21"/>
        <v>44971</v>
      </c>
      <c r="J150" s="11">
        <f>TIME(HOUR(A150),MINUTE(A150),SECOND(A150))</f>
        <v>0.27291666666666664</v>
      </c>
      <c r="K150" s="11">
        <f>TIME(HOUR(B150),MINUTE(B150),SECOND(B150))</f>
        <v>0.65138888888888891</v>
      </c>
      <c r="L150" s="8">
        <f t="shared" si="22"/>
        <v>6.55</v>
      </c>
      <c r="M150" s="8">
        <f t="shared" si="23"/>
        <v>15.633333333333333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7">
        <v>44578.288194444445</v>
      </c>
      <c r="B151" s="7">
        <v>44578.611111111109</v>
      </c>
      <c r="C151" s="8">
        <f t="shared" si="16"/>
        <v>7.7499999999999991</v>
      </c>
      <c r="D151" s="9" t="str">
        <f t="shared" si="17"/>
        <v>Non-Compliant</v>
      </c>
      <c r="E151" s="9">
        <f t="shared" si="18"/>
        <v>7</v>
      </c>
      <c r="F151" s="9">
        <f t="shared" si="19"/>
        <v>45</v>
      </c>
      <c r="G151" s="9">
        <f t="shared" si="20"/>
        <v>45</v>
      </c>
      <c r="H151" s="9" t="str">
        <f>IF(D151="Compliant", "", "Worked on "&amp;TEXT(I151, "mm/dd/yyyy")&amp;" for "&amp;E151&amp;" hours and "&amp;F151&amp;" minutes, which was "&amp;G151&amp;" minutes less than required working time. Look into it.")</f>
        <v>Worked on 01/17/2022 for 7 hours and 45 minutes, which was 45 minutes less than required working time. Look into it.</v>
      </c>
      <c r="I151" s="10">
        <f t="shared" si="21"/>
        <v>44578</v>
      </c>
      <c r="J151" s="11">
        <f>TIME(HOUR(A151),MINUTE(A151),SECOND(A151))</f>
        <v>0.28819444444444442</v>
      </c>
      <c r="K151" s="11">
        <f>TIME(HOUR(B151),MINUTE(B151),SECOND(B151))</f>
        <v>0.61111111111111116</v>
      </c>
      <c r="L151" s="8">
        <f t="shared" si="22"/>
        <v>6.916666666666667</v>
      </c>
      <c r="M151" s="8">
        <f t="shared" si="23"/>
        <v>14.666666666666666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7">
        <v>45003.279861111114</v>
      </c>
      <c r="B152" s="7">
        <v>45003.665972222225</v>
      </c>
      <c r="C152" s="8">
        <f t="shared" si="16"/>
        <v>9.2666666666666657</v>
      </c>
      <c r="D152" s="9" t="str">
        <f t="shared" si="17"/>
        <v>Compliant</v>
      </c>
      <c r="E152" s="9">
        <f t="shared" si="18"/>
        <v>9</v>
      </c>
      <c r="F152" s="9">
        <f t="shared" si="19"/>
        <v>16</v>
      </c>
      <c r="G152" s="9">
        <f t="shared" si="20"/>
        <v>0</v>
      </c>
      <c r="H152" s="9" t="str">
        <f>IF(D152="Compliant", "", "Worked on "&amp;TEXT(I152, "mm/dd/yyyy")&amp;" for "&amp;E152&amp;" hours and "&amp;F152&amp;" minutes, which was "&amp;G152&amp;" minutes less than required working time. Look into it.")</f>
        <v/>
      </c>
      <c r="I152" s="10">
        <f t="shared" si="21"/>
        <v>45003</v>
      </c>
      <c r="J152" s="11">
        <f>TIME(HOUR(A152),MINUTE(A152),SECOND(A152))</f>
        <v>0.27986111111111112</v>
      </c>
      <c r="K152" s="11">
        <f>TIME(HOUR(B152),MINUTE(B152),SECOND(B152))</f>
        <v>0.66597222222222219</v>
      </c>
      <c r="L152" s="8">
        <f t="shared" si="22"/>
        <v>6.7166666666666668</v>
      </c>
      <c r="M152" s="8">
        <f t="shared" si="23"/>
        <v>15.983333333333333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7">
        <v>44639.290277777778</v>
      </c>
      <c r="B153" s="7">
        <v>44639.648611111108</v>
      </c>
      <c r="C153" s="8">
        <f t="shared" si="16"/>
        <v>8.6</v>
      </c>
      <c r="D153" s="9" t="str">
        <f t="shared" si="17"/>
        <v>Compliant</v>
      </c>
      <c r="E153" s="9">
        <f t="shared" si="18"/>
        <v>8</v>
      </c>
      <c r="F153" s="9">
        <f t="shared" si="19"/>
        <v>36</v>
      </c>
      <c r="G153" s="9">
        <f t="shared" si="20"/>
        <v>0</v>
      </c>
      <c r="H153" s="9" t="str">
        <f>IF(D153="Compliant", "", "Worked on "&amp;TEXT(I153, "mm/dd/yyyy")&amp;" for "&amp;E153&amp;" hours and "&amp;F153&amp;" minutes, which was "&amp;G153&amp;" minutes less than required working time. Look into it.")</f>
        <v/>
      </c>
      <c r="I153" s="10">
        <f t="shared" si="21"/>
        <v>44639</v>
      </c>
      <c r="J153" s="11">
        <f>TIME(HOUR(A153),MINUTE(A153),SECOND(A153))</f>
        <v>0.2902777777777778</v>
      </c>
      <c r="K153" s="11">
        <f>TIME(HOUR(B153),MINUTE(B153),SECOND(B153))</f>
        <v>0.64861111111111114</v>
      </c>
      <c r="L153" s="8">
        <f t="shared" si="22"/>
        <v>6.9666666666666668</v>
      </c>
      <c r="M153" s="8">
        <f t="shared" si="23"/>
        <v>15.566666666666666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7">
        <v>45005.268750000003</v>
      </c>
      <c r="B154" s="7">
        <v>45005.64166666667</v>
      </c>
      <c r="C154" s="8">
        <f t="shared" si="16"/>
        <v>8.9499999999999993</v>
      </c>
      <c r="D154" s="9" t="str">
        <f t="shared" si="17"/>
        <v>Compliant</v>
      </c>
      <c r="E154" s="9">
        <f t="shared" si="18"/>
        <v>8</v>
      </c>
      <c r="F154" s="9">
        <f t="shared" si="19"/>
        <v>57</v>
      </c>
      <c r="G154" s="9">
        <f t="shared" si="20"/>
        <v>0</v>
      </c>
      <c r="H154" s="9" t="str">
        <f>IF(D154="Compliant", "", "Worked on "&amp;TEXT(I154, "mm/dd/yyyy")&amp;" for "&amp;E154&amp;" hours and "&amp;F154&amp;" minutes, which was "&amp;G154&amp;" minutes less than required working time. Look into it.")</f>
        <v/>
      </c>
      <c r="I154" s="10">
        <f t="shared" si="21"/>
        <v>45005</v>
      </c>
      <c r="J154" s="11">
        <f>TIME(HOUR(A154),MINUTE(A154),SECOND(A154))</f>
        <v>0.26874999999999999</v>
      </c>
      <c r="K154" s="11">
        <f>TIME(HOUR(B154),MINUTE(B154),SECOND(B154))</f>
        <v>0.64166666666666672</v>
      </c>
      <c r="L154" s="8">
        <f t="shared" si="22"/>
        <v>6.45</v>
      </c>
      <c r="M154" s="8">
        <f t="shared" si="23"/>
        <v>15.4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7">
        <v>43667.293749999997</v>
      </c>
      <c r="B155" s="7">
        <v>43667.629166666666</v>
      </c>
      <c r="C155" s="8">
        <f t="shared" si="16"/>
        <v>8.0500000000000007</v>
      </c>
      <c r="D155" s="9" t="str">
        <f t="shared" si="17"/>
        <v>Non-Compliant</v>
      </c>
      <c r="E155" s="9">
        <f t="shared" si="18"/>
        <v>8</v>
      </c>
      <c r="F155" s="9">
        <f t="shared" si="19"/>
        <v>3</v>
      </c>
      <c r="G155" s="9">
        <f t="shared" si="20"/>
        <v>27</v>
      </c>
      <c r="H155" s="9" t="str">
        <f>IF(D155="Compliant", "", "Worked on "&amp;TEXT(I155, "mm/dd/yyyy")&amp;" for "&amp;E155&amp;" hours and "&amp;F155&amp;" minutes, which was "&amp;G155&amp;" minutes less than required working time. Look into it.")</f>
        <v>Worked on 07/21/2019 for 8 hours and 3 minutes, which was 27 minutes less than required working time. Look into it.</v>
      </c>
      <c r="I155" s="10">
        <f t="shared" si="21"/>
        <v>43667</v>
      </c>
      <c r="J155" s="11">
        <f>TIME(HOUR(A155),MINUTE(A155),SECOND(A155))</f>
        <v>0.29375000000000001</v>
      </c>
      <c r="K155" s="11">
        <f>TIME(HOUR(B155),MINUTE(B155),SECOND(B155))</f>
        <v>0.62916666666666665</v>
      </c>
      <c r="L155" s="8">
        <f t="shared" si="22"/>
        <v>7.05</v>
      </c>
      <c r="M155" s="8">
        <f t="shared" si="23"/>
        <v>15.1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7">
        <v>44981.272916666669</v>
      </c>
      <c r="B156" s="7">
        <v>44981.609722222223</v>
      </c>
      <c r="C156" s="8">
        <f t="shared" si="16"/>
        <v>8.0833333333333321</v>
      </c>
      <c r="D156" s="9" t="str">
        <f t="shared" si="17"/>
        <v>Non-Compliant</v>
      </c>
      <c r="E156" s="9">
        <f t="shared" si="18"/>
        <v>8</v>
      </c>
      <c r="F156" s="9">
        <f t="shared" si="19"/>
        <v>5</v>
      </c>
      <c r="G156" s="9">
        <f t="shared" si="20"/>
        <v>25</v>
      </c>
      <c r="H156" s="9" t="str">
        <f>IF(D156="Compliant", "", "Worked on "&amp;TEXT(I156, "mm/dd/yyyy")&amp;" for "&amp;E156&amp;" hours and "&amp;F156&amp;" minutes, which was "&amp;G156&amp;" minutes less than required working time. Look into it.")</f>
        <v>Worked on 02/24/2023 for 8 hours and 5 minutes, which was 25 minutes less than required working time. Look into it.</v>
      </c>
      <c r="I156" s="10">
        <f t="shared" si="21"/>
        <v>44981</v>
      </c>
      <c r="J156" s="11">
        <f>TIME(HOUR(A156),MINUTE(A156),SECOND(A156))</f>
        <v>0.27291666666666664</v>
      </c>
      <c r="K156" s="11">
        <f>TIME(HOUR(B156),MINUTE(B156),SECOND(B156))</f>
        <v>0.60972222222222228</v>
      </c>
      <c r="L156" s="8">
        <f t="shared" si="22"/>
        <v>6.55</v>
      </c>
      <c r="M156" s="8">
        <f t="shared" si="23"/>
        <v>14.633333333333333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7">
        <v>44280.272916666669</v>
      </c>
      <c r="B157" s="7">
        <v>44280.59375</v>
      </c>
      <c r="C157" s="8">
        <f t="shared" si="16"/>
        <v>7.7</v>
      </c>
      <c r="D157" s="9" t="str">
        <f t="shared" si="17"/>
        <v>Non-Compliant</v>
      </c>
      <c r="E157" s="9">
        <f t="shared" si="18"/>
        <v>7</v>
      </c>
      <c r="F157" s="9">
        <f t="shared" si="19"/>
        <v>42</v>
      </c>
      <c r="G157" s="9">
        <f t="shared" si="20"/>
        <v>48</v>
      </c>
      <c r="H157" s="9" t="str">
        <f>IF(D157="Compliant", "", "Worked on "&amp;TEXT(I157, "mm/dd/yyyy")&amp;" for "&amp;E157&amp;" hours and "&amp;F157&amp;" minutes, which was "&amp;G157&amp;" minutes less than required working time. Look into it.")</f>
        <v>Worked on 03/25/2021 for 7 hours and 42 minutes, which was 48 minutes less than required working time. Look into it.</v>
      </c>
      <c r="I157" s="10">
        <f t="shared" si="21"/>
        <v>44280</v>
      </c>
      <c r="J157" s="11">
        <f>TIME(HOUR(A157),MINUTE(A157),SECOND(A157))</f>
        <v>0.27291666666666664</v>
      </c>
      <c r="K157" s="11">
        <f>TIME(HOUR(B157),MINUTE(B157),SECOND(B157))</f>
        <v>0.59375</v>
      </c>
      <c r="L157" s="8">
        <f t="shared" si="22"/>
        <v>6.55</v>
      </c>
      <c r="M157" s="8">
        <f t="shared" si="23"/>
        <v>14.25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7">
        <v>44526.288888888892</v>
      </c>
      <c r="B158" s="7">
        <v>44526.682638888888</v>
      </c>
      <c r="C158" s="8">
        <f t="shared" si="16"/>
        <v>9.4499999999999993</v>
      </c>
      <c r="D158" s="9" t="str">
        <f t="shared" si="17"/>
        <v>Compliant</v>
      </c>
      <c r="E158" s="9">
        <f t="shared" si="18"/>
        <v>9</v>
      </c>
      <c r="F158" s="9">
        <f t="shared" si="19"/>
        <v>27</v>
      </c>
      <c r="G158" s="9">
        <f t="shared" si="20"/>
        <v>0</v>
      </c>
      <c r="H158" s="9" t="str">
        <f>IF(D158="Compliant", "", "Worked on "&amp;TEXT(I158, "mm/dd/yyyy")&amp;" for "&amp;E158&amp;" hours and "&amp;F158&amp;" minutes, which was "&amp;G158&amp;" minutes less than required working time. Look into it.")</f>
        <v/>
      </c>
      <c r="I158" s="10">
        <f t="shared" si="21"/>
        <v>44526</v>
      </c>
      <c r="J158" s="11">
        <f>TIME(HOUR(A158),MINUTE(A158),SECOND(A158))</f>
        <v>0.28888888888888886</v>
      </c>
      <c r="K158" s="11">
        <f>TIME(HOUR(B158),MINUTE(B158),SECOND(B158))</f>
        <v>0.68263888888888891</v>
      </c>
      <c r="L158" s="8">
        <f t="shared" si="22"/>
        <v>6.9333333333333336</v>
      </c>
      <c r="M158" s="8">
        <f t="shared" si="23"/>
        <v>16.383333333333333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7">
        <v>44343.272222222222</v>
      </c>
      <c r="B159" s="7">
        <v>44343.630555555559</v>
      </c>
      <c r="C159" s="8">
        <f t="shared" si="16"/>
        <v>8.6</v>
      </c>
      <c r="D159" s="9" t="str">
        <f t="shared" si="17"/>
        <v>Compliant</v>
      </c>
      <c r="E159" s="9">
        <f t="shared" si="18"/>
        <v>8</v>
      </c>
      <c r="F159" s="9">
        <f t="shared" si="19"/>
        <v>36</v>
      </c>
      <c r="G159" s="9">
        <f t="shared" si="20"/>
        <v>0</v>
      </c>
      <c r="H159" s="9" t="str">
        <f>IF(D159="Compliant", "", "Worked on "&amp;TEXT(I159, "mm/dd/yyyy")&amp;" for "&amp;E159&amp;" hours and "&amp;F159&amp;" minutes, which was "&amp;G159&amp;" minutes less than required working time. Look into it.")</f>
        <v/>
      </c>
      <c r="I159" s="10">
        <f t="shared" si="21"/>
        <v>44343</v>
      </c>
      <c r="J159" s="11">
        <f>TIME(HOUR(A159),MINUTE(A159),SECOND(A159))</f>
        <v>0.2722222222222222</v>
      </c>
      <c r="K159" s="11">
        <f>TIME(HOUR(B159),MINUTE(B159),SECOND(B159))</f>
        <v>0.63055555555555554</v>
      </c>
      <c r="L159" s="8">
        <f t="shared" si="22"/>
        <v>6.5333333333333332</v>
      </c>
      <c r="M159" s="8">
        <f t="shared" si="23"/>
        <v>15.133333333333333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7">
        <v>44010.281944444447</v>
      </c>
      <c r="B160" s="7">
        <v>44010.65625</v>
      </c>
      <c r="C160" s="8">
        <f t="shared" si="16"/>
        <v>8.9833333333333343</v>
      </c>
      <c r="D160" s="9" t="str">
        <f t="shared" si="17"/>
        <v>Compliant</v>
      </c>
      <c r="E160" s="9">
        <f t="shared" si="18"/>
        <v>8</v>
      </c>
      <c r="F160" s="9">
        <f t="shared" si="19"/>
        <v>59</v>
      </c>
      <c r="G160" s="9">
        <f t="shared" si="20"/>
        <v>0</v>
      </c>
      <c r="H160" s="9" t="str">
        <f>IF(D160="Compliant", "", "Worked on "&amp;TEXT(I160, "mm/dd/yyyy")&amp;" for "&amp;E160&amp;" hours and "&amp;F160&amp;" minutes, which was "&amp;G160&amp;" minutes less than required working time. Look into it.")</f>
        <v/>
      </c>
      <c r="I160" s="10">
        <f t="shared" si="21"/>
        <v>44010</v>
      </c>
      <c r="J160" s="11">
        <f>TIME(HOUR(A160),MINUTE(A160),SECOND(A160))</f>
        <v>0.28194444444444444</v>
      </c>
      <c r="K160" s="11">
        <f>TIME(HOUR(B160),MINUTE(B160),SECOND(B160))</f>
        <v>0.65625</v>
      </c>
      <c r="L160" s="8">
        <f t="shared" si="22"/>
        <v>6.7666666666666666</v>
      </c>
      <c r="M160" s="8">
        <f t="shared" si="23"/>
        <v>15.75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7">
        <v>44378.265277777777</v>
      </c>
      <c r="B161" s="7">
        <v>44378.651388888888</v>
      </c>
      <c r="C161" s="8">
        <f t="shared" si="16"/>
        <v>9.2666666666666657</v>
      </c>
      <c r="D161" s="9" t="str">
        <f t="shared" si="17"/>
        <v>Compliant</v>
      </c>
      <c r="E161" s="9">
        <f t="shared" si="18"/>
        <v>9</v>
      </c>
      <c r="F161" s="9">
        <f t="shared" si="19"/>
        <v>16</v>
      </c>
      <c r="G161" s="9">
        <f t="shared" si="20"/>
        <v>0</v>
      </c>
      <c r="H161" s="9" t="str">
        <f>IF(D161="Compliant", "", "Worked on "&amp;TEXT(I161, "mm/dd/yyyy")&amp;" for "&amp;E161&amp;" hours and "&amp;F161&amp;" minutes, which was "&amp;G161&amp;" minutes less than required working time. Look into it.")</f>
        <v/>
      </c>
      <c r="I161" s="10">
        <f t="shared" si="21"/>
        <v>44378</v>
      </c>
      <c r="J161" s="11">
        <f>TIME(HOUR(A161),MINUTE(A161),SECOND(A161))</f>
        <v>0.26527777777777778</v>
      </c>
      <c r="K161" s="11">
        <f>TIME(HOUR(B161),MINUTE(B161),SECOND(B161))</f>
        <v>0.65138888888888891</v>
      </c>
      <c r="L161" s="8">
        <f t="shared" si="22"/>
        <v>6.3666666666666663</v>
      </c>
      <c r="M161" s="8">
        <f t="shared" si="23"/>
        <v>15.633333333333333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7">
        <v>43740.291666666664</v>
      </c>
      <c r="B162" s="7">
        <v>43740.604166666664</v>
      </c>
      <c r="C162" s="8">
        <f t="shared" si="16"/>
        <v>7.5</v>
      </c>
      <c r="D162" s="9" t="str">
        <f t="shared" si="17"/>
        <v>Non-Compliant</v>
      </c>
      <c r="E162" s="9">
        <f t="shared" si="18"/>
        <v>7</v>
      </c>
      <c r="F162" s="9">
        <f t="shared" si="19"/>
        <v>30</v>
      </c>
      <c r="G162" s="9">
        <f t="shared" si="20"/>
        <v>60</v>
      </c>
      <c r="H162" s="9" t="str">
        <f>IF(D162="Compliant", "", "Worked on "&amp;TEXT(I162, "mm/dd/yyyy")&amp;" for "&amp;E162&amp;" hours and "&amp;F162&amp;" minutes, which was "&amp;G162&amp;" minutes less than required working time. Look into it.")</f>
        <v>Worked on 10/02/2019 for 7 hours and 30 minutes, which was 60 minutes less than required working time. Look into it.</v>
      </c>
      <c r="I162" s="10">
        <f t="shared" si="21"/>
        <v>43740</v>
      </c>
      <c r="J162" s="11">
        <f>TIME(HOUR(A162),MINUTE(A162),SECOND(A162))</f>
        <v>0.29166666666666669</v>
      </c>
      <c r="K162" s="11">
        <f>TIME(HOUR(B162),MINUTE(B162),SECOND(B162))</f>
        <v>0.60416666666666663</v>
      </c>
      <c r="L162" s="8">
        <f t="shared" si="22"/>
        <v>7</v>
      </c>
      <c r="M162" s="8">
        <f t="shared" si="23"/>
        <v>14.5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7">
        <v>45263.275694444441</v>
      </c>
      <c r="B163" s="7">
        <v>45263.654861111114</v>
      </c>
      <c r="C163" s="8">
        <f t="shared" si="16"/>
        <v>9.1</v>
      </c>
      <c r="D163" s="9" t="str">
        <f t="shared" si="17"/>
        <v>Compliant</v>
      </c>
      <c r="E163" s="9">
        <f t="shared" si="18"/>
        <v>9</v>
      </c>
      <c r="F163" s="9">
        <f t="shared" si="19"/>
        <v>6</v>
      </c>
      <c r="G163" s="9">
        <f t="shared" si="20"/>
        <v>0</v>
      </c>
      <c r="H163" s="9" t="str">
        <f>IF(D163="Compliant", "", "Worked on "&amp;TEXT(I163, "mm/dd/yyyy")&amp;" for "&amp;E163&amp;" hours and "&amp;F163&amp;" minutes, which was "&amp;G163&amp;" minutes less than required working time. Look into it.")</f>
        <v/>
      </c>
      <c r="I163" s="10">
        <f t="shared" si="21"/>
        <v>45263</v>
      </c>
      <c r="J163" s="11">
        <f>TIME(HOUR(A163),MINUTE(A163),SECOND(A163))</f>
        <v>0.27569444444444446</v>
      </c>
      <c r="K163" s="11">
        <f>TIME(HOUR(B163),MINUTE(B163),SECOND(B163))</f>
        <v>0.65486111111111112</v>
      </c>
      <c r="L163" s="8">
        <f t="shared" si="22"/>
        <v>6.6166666666666671</v>
      </c>
      <c r="M163" s="8">
        <f t="shared" si="23"/>
        <v>15.716666666666667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7">
        <v>43803.270138888889</v>
      </c>
      <c r="B164" s="7">
        <v>43803.604861111111</v>
      </c>
      <c r="C164" s="8">
        <f t="shared" si="16"/>
        <v>8.033333333333335</v>
      </c>
      <c r="D164" s="9" t="str">
        <f t="shared" si="17"/>
        <v>Non-Compliant</v>
      </c>
      <c r="E164" s="9">
        <f t="shared" si="18"/>
        <v>8</v>
      </c>
      <c r="F164" s="9">
        <f t="shared" si="19"/>
        <v>2</v>
      </c>
      <c r="G164" s="9">
        <f t="shared" si="20"/>
        <v>28</v>
      </c>
      <c r="H164" s="9" t="str">
        <f>IF(D164="Compliant", "", "Worked on "&amp;TEXT(I164, "mm/dd/yyyy")&amp;" for "&amp;E164&amp;" hours and "&amp;F164&amp;" minutes, which was "&amp;G164&amp;" minutes less than required working time. Look into it.")</f>
        <v>Worked on 12/04/2019 for 8 hours and 2 minutes, which was 28 minutes less than required working time. Look into it.</v>
      </c>
      <c r="I164" s="10">
        <f t="shared" si="21"/>
        <v>43803</v>
      </c>
      <c r="J164" s="11">
        <f>TIME(HOUR(A164),MINUTE(A164),SECOND(A164))</f>
        <v>0.27013888888888887</v>
      </c>
      <c r="K164" s="11">
        <f>TIME(HOUR(B164),MINUTE(B164),SECOND(B164))</f>
        <v>0.60486111111111107</v>
      </c>
      <c r="L164" s="8">
        <f t="shared" si="22"/>
        <v>6.4833333333333334</v>
      </c>
      <c r="M164" s="8">
        <f t="shared" si="23"/>
        <v>14.516666666666667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7">
        <v>43835.295138888891</v>
      </c>
      <c r="B165" s="7">
        <v>43835.683333333334</v>
      </c>
      <c r="C165" s="8">
        <f t="shared" si="16"/>
        <v>9.3166666666666664</v>
      </c>
      <c r="D165" s="9" t="str">
        <f t="shared" si="17"/>
        <v>Compliant</v>
      </c>
      <c r="E165" s="9">
        <f t="shared" si="18"/>
        <v>9</v>
      </c>
      <c r="F165" s="9">
        <f t="shared" si="19"/>
        <v>19</v>
      </c>
      <c r="G165" s="9">
        <f t="shared" si="20"/>
        <v>0</v>
      </c>
      <c r="H165" s="9" t="str">
        <f>IF(D165="Compliant", "", "Worked on "&amp;TEXT(I165, "mm/dd/yyyy")&amp;" for "&amp;E165&amp;" hours and "&amp;F165&amp;" minutes, which was "&amp;G165&amp;" minutes less than required working time. Look into it.")</f>
        <v/>
      </c>
      <c r="I165" s="10">
        <f t="shared" si="21"/>
        <v>43835</v>
      </c>
      <c r="J165" s="11">
        <f>TIME(HOUR(A165),MINUTE(A165),SECOND(A165))</f>
        <v>0.2951388888888889</v>
      </c>
      <c r="K165" s="11">
        <f>TIME(HOUR(B165),MINUTE(B165),SECOND(B165))</f>
        <v>0.68333333333333335</v>
      </c>
      <c r="L165" s="8">
        <f t="shared" si="22"/>
        <v>7.083333333333333</v>
      </c>
      <c r="M165" s="8">
        <f t="shared" si="23"/>
        <v>16.399999999999999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7">
        <v>45178.288194444445</v>
      </c>
      <c r="B166" s="7">
        <v>45178.604861111111</v>
      </c>
      <c r="C166" s="8">
        <f t="shared" si="16"/>
        <v>7.6000000000000005</v>
      </c>
      <c r="D166" s="9" t="str">
        <f t="shared" si="17"/>
        <v>Non-Compliant</v>
      </c>
      <c r="E166" s="9">
        <f t="shared" si="18"/>
        <v>7</v>
      </c>
      <c r="F166" s="9">
        <f t="shared" si="19"/>
        <v>36</v>
      </c>
      <c r="G166" s="9">
        <f t="shared" si="20"/>
        <v>54</v>
      </c>
      <c r="H166" s="9" t="str">
        <f>IF(D166="Compliant", "", "Worked on "&amp;TEXT(I166, "mm/dd/yyyy")&amp;" for "&amp;E166&amp;" hours and "&amp;F166&amp;" minutes, which was "&amp;G166&amp;" minutes less than required working time. Look into it.")</f>
        <v>Worked on 09/09/2023 for 7 hours and 36 minutes, which was 54 minutes less than required working time. Look into it.</v>
      </c>
      <c r="I166" s="10">
        <f t="shared" si="21"/>
        <v>45178</v>
      </c>
      <c r="J166" s="11">
        <f>TIME(HOUR(A166),MINUTE(A166),SECOND(A166))</f>
        <v>0.28819444444444442</v>
      </c>
      <c r="K166" s="11">
        <f>TIME(HOUR(B166),MINUTE(B166),SECOND(B166))</f>
        <v>0.60486111111111107</v>
      </c>
      <c r="L166" s="8">
        <f t="shared" si="22"/>
        <v>6.916666666666667</v>
      </c>
      <c r="M166" s="8">
        <f t="shared" si="23"/>
        <v>14.516666666666667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7">
        <v>45087.290972222225</v>
      </c>
      <c r="B167" s="7">
        <v>45087.67291666667</v>
      </c>
      <c r="C167" s="8">
        <f t="shared" si="16"/>
        <v>9.1666666666666643</v>
      </c>
      <c r="D167" s="9" t="str">
        <f t="shared" si="17"/>
        <v>Compliant</v>
      </c>
      <c r="E167" s="9">
        <f t="shared" si="18"/>
        <v>9</v>
      </c>
      <c r="F167" s="9">
        <f t="shared" si="19"/>
        <v>10</v>
      </c>
      <c r="G167" s="9">
        <f t="shared" si="20"/>
        <v>0</v>
      </c>
      <c r="H167" s="9" t="str">
        <f>IF(D167="Compliant", "", "Worked on "&amp;TEXT(I167, "mm/dd/yyyy")&amp;" for "&amp;E167&amp;" hours and "&amp;F167&amp;" minutes, which was "&amp;G167&amp;" minutes less than required working time. Look into it.")</f>
        <v/>
      </c>
      <c r="I167" s="10">
        <f t="shared" si="21"/>
        <v>45087</v>
      </c>
      <c r="J167" s="11">
        <f>TIME(HOUR(A167),MINUTE(A167),SECOND(A167))</f>
        <v>0.29097222222222224</v>
      </c>
      <c r="K167" s="11">
        <f>TIME(HOUR(B167),MINUTE(B167),SECOND(B167))</f>
        <v>0.67291666666666672</v>
      </c>
      <c r="L167" s="8">
        <f t="shared" si="22"/>
        <v>6.9833333333333334</v>
      </c>
      <c r="M167" s="8">
        <f t="shared" si="23"/>
        <v>16.149999999999999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7">
        <v>43901.288888888892</v>
      </c>
      <c r="B168" s="7">
        <v>43901.643750000003</v>
      </c>
      <c r="C168" s="8">
        <f t="shared" si="16"/>
        <v>8.5166666666666657</v>
      </c>
      <c r="D168" s="9" t="str">
        <f t="shared" si="17"/>
        <v>Compliant</v>
      </c>
      <c r="E168" s="9">
        <f t="shared" si="18"/>
        <v>8</v>
      </c>
      <c r="F168" s="9">
        <f t="shared" si="19"/>
        <v>31</v>
      </c>
      <c r="G168" s="9">
        <f t="shared" si="20"/>
        <v>0</v>
      </c>
      <c r="H168" s="9" t="str">
        <f>IF(D168="Compliant", "", "Worked on "&amp;TEXT(I168, "mm/dd/yyyy")&amp;" for "&amp;E168&amp;" hours and "&amp;F168&amp;" minutes, which was "&amp;G168&amp;" minutes less than required working time. Look into it.")</f>
        <v/>
      </c>
      <c r="I168" s="10">
        <f t="shared" si="21"/>
        <v>43901</v>
      </c>
      <c r="J168" s="11">
        <f>TIME(HOUR(A168),MINUTE(A168),SECOND(A168))</f>
        <v>0.28888888888888886</v>
      </c>
      <c r="K168" s="11">
        <f>TIME(HOUR(B168),MINUTE(B168),SECOND(B168))</f>
        <v>0.64375000000000004</v>
      </c>
      <c r="L168" s="8">
        <f t="shared" si="22"/>
        <v>6.9333333333333336</v>
      </c>
      <c r="M168" s="8">
        <f t="shared" si="23"/>
        <v>15.45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7">
        <v>44632.302083333336</v>
      </c>
      <c r="B169" s="7">
        <v>44632.660416666666</v>
      </c>
      <c r="C169" s="8">
        <f t="shared" si="16"/>
        <v>8.6</v>
      </c>
      <c r="D169" s="9" t="str">
        <f t="shared" si="17"/>
        <v>Compliant</v>
      </c>
      <c r="E169" s="9">
        <f t="shared" si="18"/>
        <v>8</v>
      </c>
      <c r="F169" s="9">
        <f t="shared" si="19"/>
        <v>36</v>
      </c>
      <c r="G169" s="9">
        <f t="shared" si="20"/>
        <v>0</v>
      </c>
      <c r="H169" s="9" t="str">
        <f>IF(D169="Compliant", "", "Worked on "&amp;TEXT(I169, "mm/dd/yyyy")&amp;" for "&amp;E169&amp;" hours and "&amp;F169&amp;" minutes, which was "&amp;G169&amp;" minutes less than required working time. Look into it.")</f>
        <v/>
      </c>
      <c r="I169" s="10">
        <f t="shared" si="21"/>
        <v>44632</v>
      </c>
      <c r="J169" s="11">
        <f>TIME(HOUR(A169),MINUTE(A169),SECOND(A169))</f>
        <v>0.30208333333333331</v>
      </c>
      <c r="K169" s="11">
        <f>TIME(HOUR(B169),MINUTE(B169),SECOND(B169))</f>
        <v>0.66041666666666665</v>
      </c>
      <c r="L169" s="8">
        <f t="shared" si="22"/>
        <v>7.25</v>
      </c>
      <c r="M169" s="8">
        <f t="shared" si="23"/>
        <v>15.85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7">
        <v>43814.272916666669</v>
      </c>
      <c r="B170" s="7">
        <v>43814.640277777777</v>
      </c>
      <c r="C170" s="8">
        <f t="shared" si="16"/>
        <v>8.8166666666666664</v>
      </c>
      <c r="D170" s="9" t="str">
        <f t="shared" si="17"/>
        <v>Compliant</v>
      </c>
      <c r="E170" s="9">
        <f t="shared" si="18"/>
        <v>8</v>
      </c>
      <c r="F170" s="9">
        <f t="shared" si="19"/>
        <v>49</v>
      </c>
      <c r="G170" s="9">
        <f t="shared" si="20"/>
        <v>0</v>
      </c>
      <c r="H170" s="9" t="str">
        <f>IF(D170="Compliant", "", "Worked on "&amp;TEXT(I170, "mm/dd/yyyy")&amp;" for "&amp;E170&amp;" hours and "&amp;F170&amp;" minutes, which was "&amp;G170&amp;" minutes less than required working time. Look into it.")</f>
        <v/>
      </c>
      <c r="I170" s="10">
        <f t="shared" si="21"/>
        <v>43814</v>
      </c>
      <c r="J170" s="11">
        <f>TIME(HOUR(A170),MINUTE(A170),SECOND(A170))</f>
        <v>0.27291666666666664</v>
      </c>
      <c r="K170" s="11">
        <f>TIME(HOUR(B170),MINUTE(B170),SECOND(B170))</f>
        <v>0.64027777777777772</v>
      </c>
      <c r="L170" s="8">
        <f t="shared" si="22"/>
        <v>6.55</v>
      </c>
      <c r="M170" s="8">
        <f t="shared" si="23"/>
        <v>15.366666666666667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7">
        <v>44973.286111111112</v>
      </c>
      <c r="B171" s="7">
        <v>44973.621527777781</v>
      </c>
      <c r="C171" s="8">
        <f t="shared" si="16"/>
        <v>8.0499999999999989</v>
      </c>
      <c r="D171" s="9" t="str">
        <f t="shared" si="17"/>
        <v>Non-Compliant</v>
      </c>
      <c r="E171" s="9">
        <f t="shared" si="18"/>
        <v>8</v>
      </c>
      <c r="F171" s="9">
        <f t="shared" si="19"/>
        <v>3</v>
      </c>
      <c r="G171" s="9">
        <f t="shared" si="20"/>
        <v>27</v>
      </c>
      <c r="H171" s="9" t="str">
        <f>IF(D171="Compliant", "", "Worked on "&amp;TEXT(I171, "mm/dd/yyyy")&amp;" for "&amp;E171&amp;" hours and "&amp;F171&amp;" minutes, which was "&amp;G171&amp;" minutes less than required working time. Look into it.")</f>
        <v>Worked on 02/16/2023 for 8 hours and 3 minutes, which was 27 minutes less than required working time. Look into it.</v>
      </c>
      <c r="I171" s="10">
        <f t="shared" si="21"/>
        <v>44973</v>
      </c>
      <c r="J171" s="11">
        <f>TIME(HOUR(A171),MINUTE(A171),SECOND(A171))</f>
        <v>0.28611111111111109</v>
      </c>
      <c r="K171" s="11">
        <f>TIME(HOUR(B171),MINUTE(B171),SECOND(B171))</f>
        <v>0.62152777777777779</v>
      </c>
      <c r="L171" s="8">
        <f t="shared" si="22"/>
        <v>6.8666666666666671</v>
      </c>
      <c r="M171" s="8">
        <f t="shared" si="23"/>
        <v>14.916666666666666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7">
        <v>44091.283333333333</v>
      </c>
      <c r="B172" s="7">
        <v>44091.628472222219</v>
      </c>
      <c r="C172" s="8">
        <f t="shared" si="16"/>
        <v>8.283333333333335</v>
      </c>
      <c r="D172" s="9" t="str">
        <f t="shared" si="17"/>
        <v>Non-Compliant</v>
      </c>
      <c r="E172" s="9">
        <f t="shared" si="18"/>
        <v>8</v>
      </c>
      <c r="F172" s="9">
        <f t="shared" si="19"/>
        <v>17</v>
      </c>
      <c r="G172" s="9">
        <f t="shared" si="20"/>
        <v>13</v>
      </c>
      <c r="H172" s="9" t="str">
        <f>IF(D172="Compliant", "", "Worked on "&amp;TEXT(I172, "mm/dd/yyyy")&amp;" for "&amp;E172&amp;" hours and "&amp;F172&amp;" minutes, which was "&amp;G172&amp;" minutes less than required working time. Look into it.")</f>
        <v>Worked on 09/17/2020 for 8 hours and 17 minutes, which was 13 minutes less than required working time. Look into it.</v>
      </c>
      <c r="I172" s="10">
        <f t="shared" si="21"/>
        <v>44091</v>
      </c>
      <c r="J172" s="11">
        <f>TIME(HOUR(A172),MINUTE(A172),SECOND(A172))</f>
        <v>0.28333333333333333</v>
      </c>
      <c r="K172" s="11">
        <f>TIME(HOUR(B172),MINUTE(B172),SECOND(B172))</f>
        <v>0.62847222222222221</v>
      </c>
      <c r="L172" s="8">
        <f t="shared" si="22"/>
        <v>6.8</v>
      </c>
      <c r="M172" s="8">
        <f t="shared" si="23"/>
        <v>15.083333333333334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7">
        <v>43514.28125</v>
      </c>
      <c r="B173" s="7">
        <v>43514.602777777778</v>
      </c>
      <c r="C173" s="8">
        <f t="shared" si="16"/>
        <v>7.7166666666666668</v>
      </c>
      <c r="D173" s="9" t="str">
        <f t="shared" si="17"/>
        <v>Non-Compliant</v>
      </c>
      <c r="E173" s="9">
        <f t="shared" si="18"/>
        <v>7</v>
      </c>
      <c r="F173" s="9">
        <f t="shared" si="19"/>
        <v>43</v>
      </c>
      <c r="G173" s="9">
        <f t="shared" si="20"/>
        <v>47</v>
      </c>
      <c r="H173" s="9" t="str">
        <f>IF(D173="Compliant", "", "Worked on "&amp;TEXT(I173, "mm/dd/yyyy")&amp;" for "&amp;E173&amp;" hours and "&amp;F173&amp;" minutes, which was "&amp;G173&amp;" minutes less than required working time. Look into it.")</f>
        <v>Worked on 02/18/2019 for 7 hours and 43 minutes, which was 47 minutes less than required working time. Look into it.</v>
      </c>
      <c r="I173" s="10">
        <f t="shared" si="21"/>
        <v>43514</v>
      </c>
      <c r="J173" s="11">
        <f>TIME(HOUR(A173),MINUTE(A173),SECOND(A173))</f>
        <v>0.28125</v>
      </c>
      <c r="K173" s="11">
        <f>TIME(HOUR(B173),MINUTE(B173),SECOND(B173))</f>
        <v>0.60277777777777775</v>
      </c>
      <c r="L173" s="8">
        <f t="shared" si="22"/>
        <v>6.75</v>
      </c>
      <c r="M173" s="8">
        <f t="shared" si="23"/>
        <v>14.466666666666667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7">
        <v>43543.284722222219</v>
      </c>
      <c r="B174" s="7">
        <v>43543.643055555556</v>
      </c>
      <c r="C174" s="8">
        <f t="shared" si="16"/>
        <v>8.6000000000000014</v>
      </c>
      <c r="D174" s="9" t="str">
        <f t="shared" si="17"/>
        <v>Compliant</v>
      </c>
      <c r="E174" s="9">
        <f t="shared" si="18"/>
        <v>8</v>
      </c>
      <c r="F174" s="9">
        <f t="shared" si="19"/>
        <v>36</v>
      </c>
      <c r="G174" s="9">
        <f t="shared" si="20"/>
        <v>0</v>
      </c>
      <c r="H174" s="9" t="str">
        <f>IF(D174="Compliant", "", "Worked on "&amp;TEXT(I174, "mm/dd/yyyy")&amp;" for "&amp;E174&amp;" hours and "&amp;F174&amp;" minutes, which was "&amp;G174&amp;" minutes less than required working time. Look into it.")</f>
        <v/>
      </c>
      <c r="I174" s="10">
        <f t="shared" si="21"/>
        <v>43543</v>
      </c>
      <c r="J174" s="11">
        <f>TIME(HOUR(A174),MINUTE(A174),SECOND(A174))</f>
        <v>0.28472222222222221</v>
      </c>
      <c r="K174" s="11">
        <f>TIME(HOUR(B174),MINUTE(B174),SECOND(B174))</f>
        <v>0.6430555555555556</v>
      </c>
      <c r="L174" s="8">
        <f t="shared" si="22"/>
        <v>6.833333333333333</v>
      </c>
      <c r="M174" s="8">
        <f t="shared" si="23"/>
        <v>15.433333333333334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7">
        <v>43791.288194444445</v>
      </c>
      <c r="B175" s="7">
        <v>43791.634027777778</v>
      </c>
      <c r="C175" s="8">
        <f t="shared" si="16"/>
        <v>8.3000000000000007</v>
      </c>
      <c r="D175" s="9" t="str">
        <f t="shared" si="17"/>
        <v>Non-Compliant</v>
      </c>
      <c r="E175" s="9">
        <f t="shared" si="18"/>
        <v>8</v>
      </c>
      <c r="F175" s="9">
        <f t="shared" si="19"/>
        <v>18</v>
      </c>
      <c r="G175" s="9">
        <f t="shared" si="20"/>
        <v>12</v>
      </c>
      <c r="H175" s="9" t="str">
        <f>IF(D175="Compliant", "", "Worked on "&amp;TEXT(I175, "mm/dd/yyyy")&amp;" for "&amp;E175&amp;" hours and "&amp;F175&amp;" minutes, which was "&amp;G175&amp;" minutes less than required working time. Look into it.")</f>
        <v>Worked on 11/22/2019 for 8 hours and 18 minutes, which was 12 minutes less than required working time. Look into it.</v>
      </c>
      <c r="I175" s="10">
        <f t="shared" si="21"/>
        <v>43791</v>
      </c>
      <c r="J175" s="11">
        <f>TIME(HOUR(A175),MINUTE(A175),SECOND(A175))</f>
        <v>0.28819444444444442</v>
      </c>
      <c r="K175" s="11">
        <f>TIME(HOUR(B175),MINUTE(B175),SECOND(B175))</f>
        <v>0.63402777777777775</v>
      </c>
      <c r="L175" s="8">
        <f t="shared" si="22"/>
        <v>6.916666666666667</v>
      </c>
      <c r="M175" s="8">
        <f t="shared" si="23"/>
        <v>15.216666666666667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7">
        <v>44431.290277777778</v>
      </c>
      <c r="B176" s="7">
        <v>44431.605555555558</v>
      </c>
      <c r="C176" s="8">
        <f t="shared" si="16"/>
        <v>7.5666666666666664</v>
      </c>
      <c r="D176" s="9" t="str">
        <f t="shared" si="17"/>
        <v>Non-Compliant</v>
      </c>
      <c r="E176" s="9">
        <f t="shared" si="18"/>
        <v>7</v>
      </c>
      <c r="F176" s="9">
        <f t="shared" si="19"/>
        <v>34</v>
      </c>
      <c r="G176" s="9">
        <f t="shared" si="20"/>
        <v>56</v>
      </c>
      <c r="H176" s="9" t="str">
        <f>IF(D176="Compliant", "", "Worked on "&amp;TEXT(I176, "mm/dd/yyyy")&amp;" for "&amp;E176&amp;" hours and "&amp;F176&amp;" minutes, which was "&amp;G176&amp;" minutes less than required working time. Look into it.")</f>
        <v>Worked on 08/23/2021 for 7 hours and 34 minutes, which was 56 minutes less than required working time. Look into it.</v>
      </c>
      <c r="I176" s="10">
        <f t="shared" si="21"/>
        <v>44431</v>
      </c>
      <c r="J176" s="11">
        <f>TIME(HOUR(A176),MINUTE(A176),SECOND(A176))</f>
        <v>0.2902777777777778</v>
      </c>
      <c r="K176" s="11">
        <f>TIME(HOUR(B176),MINUTE(B176),SECOND(B176))</f>
        <v>0.60555555555555551</v>
      </c>
      <c r="L176" s="8">
        <f t="shared" si="22"/>
        <v>6.9666666666666668</v>
      </c>
      <c r="M176" s="8">
        <f t="shared" si="23"/>
        <v>14.533333333333333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7">
        <v>43766.299305555556</v>
      </c>
      <c r="B177" s="7">
        <v>43766.671527777777</v>
      </c>
      <c r="C177" s="8">
        <f t="shared" si="16"/>
        <v>8.9333333333333336</v>
      </c>
      <c r="D177" s="9" t="str">
        <f t="shared" si="17"/>
        <v>Compliant</v>
      </c>
      <c r="E177" s="9">
        <f t="shared" si="18"/>
        <v>8</v>
      </c>
      <c r="F177" s="9">
        <f t="shared" si="19"/>
        <v>56</v>
      </c>
      <c r="G177" s="9">
        <f t="shared" si="20"/>
        <v>0</v>
      </c>
      <c r="H177" s="9" t="str">
        <f>IF(D177="Compliant", "", "Worked on "&amp;TEXT(I177, "mm/dd/yyyy")&amp;" for "&amp;E177&amp;" hours and "&amp;F177&amp;" minutes, which was "&amp;G177&amp;" minutes less than required working time. Look into it.")</f>
        <v/>
      </c>
      <c r="I177" s="10">
        <f t="shared" si="21"/>
        <v>43766</v>
      </c>
      <c r="J177" s="11">
        <f>TIME(HOUR(A177),MINUTE(A177),SECOND(A177))</f>
        <v>0.29930555555555555</v>
      </c>
      <c r="K177" s="11">
        <f>TIME(HOUR(B177),MINUTE(B177),SECOND(B177))</f>
        <v>0.67152777777777772</v>
      </c>
      <c r="L177" s="8">
        <f t="shared" si="22"/>
        <v>7.1833333333333336</v>
      </c>
      <c r="M177" s="8">
        <f t="shared" si="23"/>
        <v>16.116666666666667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7">
        <v>45227.275694444441</v>
      </c>
      <c r="B178" s="7">
        <v>45227.665972222225</v>
      </c>
      <c r="C178" s="8">
        <f t="shared" si="16"/>
        <v>9.3666666666666654</v>
      </c>
      <c r="D178" s="9" t="str">
        <f t="shared" si="17"/>
        <v>Compliant</v>
      </c>
      <c r="E178" s="9">
        <f t="shared" si="18"/>
        <v>9</v>
      </c>
      <c r="F178" s="9">
        <f t="shared" si="19"/>
        <v>22</v>
      </c>
      <c r="G178" s="9">
        <f t="shared" si="20"/>
        <v>0</v>
      </c>
      <c r="H178" s="9" t="str">
        <f>IF(D178="Compliant", "", "Worked on "&amp;TEXT(I178, "mm/dd/yyyy")&amp;" for "&amp;E178&amp;" hours and "&amp;F178&amp;" minutes, which was "&amp;G178&amp;" minutes less than required working time. Look into it.")</f>
        <v/>
      </c>
      <c r="I178" s="10">
        <f t="shared" si="21"/>
        <v>45227</v>
      </c>
      <c r="J178" s="11">
        <f>TIME(HOUR(A178),MINUTE(A178),SECOND(A178))</f>
        <v>0.27569444444444446</v>
      </c>
      <c r="K178" s="11">
        <f>TIME(HOUR(B178),MINUTE(B178),SECOND(B178))</f>
        <v>0.66597222222222219</v>
      </c>
      <c r="L178" s="8">
        <f t="shared" si="22"/>
        <v>6.6166666666666671</v>
      </c>
      <c r="M178" s="8">
        <f t="shared" si="23"/>
        <v>15.983333333333333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7">
        <v>43949.275000000001</v>
      </c>
      <c r="B179" s="7">
        <v>43949.604166666664</v>
      </c>
      <c r="C179" s="8">
        <f t="shared" si="16"/>
        <v>7.9</v>
      </c>
      <c r="D179" s="9" t="str">
        <f t="shared" si="17"/>
        <v>Non-Compliant</v>
      </c>
      <c r="E179" s="9">
        <f t="shared" si="18"/>
        <v>7</v>
      </c>
      <c r="F179" s="9">
        <f t="shared" si="19"/>
        <v>54</v>
      </c>
      <c r="G179" s="9">
        <f t="shared" si="20"/>
        <v>36</v>
      </c>
      <c r="H179" s="9" t="str">
        <f>IF(D179="Compliant", "", "Worked on "&amp;TEXT(I179, "mm/dd/yyyy")&amp;" for "&amp;E179&amp;" hours and "&amp;F179&amp;" minutes, which was "&amp;G179&amp;" minutes less than required working time. Look into it.")</f>
        <v>Worked on 04/28/2020 for 7 hours and 54 minutes, which was 36 minutes less than required working time. Look into it.</v>
      </c>
      <c r="I179" s="10">
        <f t="shared" si="21"/>
        <v>43949</v>
      </c>
      <c r="J179" s="11">
        <f>TIME(HOUR(A179),MINUTE(A179),SECOND(A179))</f>
        <v>0.27500000000000002</v>
      </c>
      <c r="K179" s="11">
        <f>TIME(HOUR(B179),MINUTE(B179),SECOND(B179))</f>
        <v>0.60416666666666663</v>
      </c>
      <c r="L179" s="8">
        <f t="shared" si="22"/>
        <v>6.6</v>
      </c>
      <c r="M179" s="8">
        <f t="shared" si="23"/>
        <v>14.5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7">
        <v>43832.295138888891</v>
      </c>
      <c r="B180" s="7">
        <v>43832.638194444444</v>
      </c>
      <c r="C180" s="8">
        <f t="shared" si="16"/>
        <v>8.2333333333333343</v>
      </c>
      <c r="D180" s="9" t="str">
        <f t="shared" si="17"/>
        <v>Non-Compliant</v>
      </c>
      <c r="E180" s="9">
        <f t="shared" si="18"/>
        <v>8</v>
      </c>
      <c r="F180" s="9">
        <f t="shared" si="19"/>
        <v>14</v>
      </c>
      <c r="G180" s="9">
        <f t="shared" si="20"/>
        <v>16</v>
      </c>
      <c r="H180" s="9" t="str">
        <f>IF(D180="Compliant", "", "Worked on "&amp;TEXT(I180, "mm/dd/yyyy")&amp;" for "&amp;E180&amp;" hours and "&amp;F180&amp;" minutes, which was "&amp;G180&amp;" minutes less than required working time. Look into it.")</f>
        <v>Worked on 01/02/2020 for 8 hours and 14 minutes, which was 16 minutes less than required working time. Look into it.</v>
      </c>
      <c r="I180" s="10">
        <f t="shared" si="21"/>
        <v>43832</v>
      </c>
      <c r="J180" s="11">
        <f>TIME(HOUR(A180),MINUTE(A180),SECOND(A180))</f>
        <v>0.2951388888888889</v>
      </c>
      <c r="K180" s="11">
        <f>TIME(HOUR(B180),MINUTE(B180),SECOND(B180))</f>
        <v>0.6381944444444444</v>
      </c>
      <c r="L180" s="8">
        <f t="shared" si="22"/>
        <v>7.083333333333333</v>
      </c>
      <c r="M180" s="8">
        <f t="shared" si="23"/>
        <v>15.316666666666666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7">
        <v>44962.275000000001</v>
      </c>
      <c r="B181" s="7">
        <v>44962.661111111112</v>
      </c>
      <c r="C181" s="8">
        <f t="shared" si="16"/>
        <v>9.2666666666666675</v>
      </c>
      <c r="D181" s="9" t="str">
        <f t="shared" si="17"/>
        <v>Compliant</v>
      </c>
      <c r="E181" s="9">
        <f t="shared" si="18"/>
        <v>9</v>
      </c>
      <c r="F181" s="9">
        <f t="shared" si="19"/>
        <v>16</v>
      </c>
      <c r="G181" s="9">
        <f t="shared" si="20"/>
        <v>0</v>
      </c>
      <c r="H181" s="9" t="str">
        <f>IF(D181="Compliant", "", "Worked on "&amp;TEXT(I181, "mm/dd/yyyy")&amp;" for "&amp;E181&amp;" hours and "&amp;F181&amp;" minutes, which was "&amp;G181&amp;" minutes less than required working time. Look into it.")</f>
        <v/>
      </c>
      <c r="I181" s="10">
        <f t="shared" si="21"/>
        <v>44962</v>
      </c>
      <c r="J181" s="11">
        <f>TIME(HOUR(A181),MINUTE(A181),SECOND(A181))</f>
        <v>0.27500000000000002</v>
      </c>
      <c r="K181" s="11">
        <f>TIME(HOUR(B181),MINUTE(B181),SECOND(B181))</f>
        <v>0.66111111111111109</v>
      </c>
      <c r="L181" s="8">
        <f t="shared" si="22"/>
        <v>6.6</v>
      </c>
      <c r="M181" s="8">
        <f t="shared" si="23"/>
        <v>15.866666666666667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7">
        <v>43503.293749999997</v>
      </c>
      <c r="B182" s="7">
        <v>43503.632638888892</v>
      </c>
      <c r="C182" s="8">
        <f t="shared" si="16"/>
        <v>8.1333333333333329</v>
      </c>
      <c r="D182" s="9" t="str">
        <f t="shared" si="17"/>
        <v>Non-Compliant</v>
      </c>
      <c r="E182" s="9">
        <f t="shared" si="18"/>
        <v>8</v>
      </c>
      <c r="F182" s="9">
        <f t="shared" si="19"/>
        <v>8</v>
      </c>
      <c r="G182" s="9">
        <f t="shared" si="20"/>
        <v>22</v>
      </c>
      <c r="H182" s="9" t="str">
        <f>IF(D182="Compliant", "", "Worked on "&amp;TEXT(I182, "mm/dd/yyyy")&amp;" for "&amp;E182&amp;" hours and "&amp;F182&amp;" minutes, which was "&amp;G182&amp;" minutes less than required working time. Look into it.")</f>
        <v>Worked on 02/07/2019 for 8 hours and 8 minutes, which was 22 minutes less than required working time. Look into it.</v>
      </c>
      <c r="I182" s="10">
        <f t="shared" si="21"/>
        <v>43503</v>
      </c>
      <c r="J182" s="11">
        <f>TIME(HOUR(A182),MINUTE(A182),SECOND(A182))</f>
        <v>0.29375000000000001</v>
      </c>
      <c r="K182" s="11">
        <f>TIME(HOUR(B182),MINUTE(B182),SECOND(B182))</f>
        <v>0.63263888888888886</v>
      </c>
      <c r="L182" s="8">
        <f t="shared" si="22"/>
        <v>7.05</v>
      </c>
      <c r="M182" s="8">
        <f t="shared" si="23"/>
        <v>15.183333333333334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7">
        <v>44842.288888888892</v>
      </c>
      <c r="B183" s="7">
        <v>44842.621527777781</v>
      </c>
      <c r="C183" s="8">
        <f t="shared" si="16"/>
        <v>7.9833333333333325</v>
      </c>
      <c r="D183" s="9" t="str">
        <f t="shared" si="17"/>
        <v>Non-Compliant</v>
      </c>
      <c r="E183" s="9">
        <f t="shared" si="18"/>
        <v>7</v>
      </c>
      <c r="F183" s="9">
        <f t="shared" si="19"/>
        <v>59</v>
      </c>
      <c r="G183" s="9">
        <f t="shared" si="20"/>
        <v>31</v>
      </c>
      <c r="H183" s="9" t="str">
        <f>IF(D183="Compliant", "", "Worked on "&amp;TEXT(I183, "mm/dd/yyyy")&amp;" for "&amp;E183&amp;" hours and "&amp;F183&amp;" minutes, which was "&amp;G183&amp;" minutes less than required working time. Look into it.")</f>
        <v>Worked on 10/08/2022 for 7 hours and 59 minutes, which was 31 minutes less than required working time. Look into it.</v>
      </c>
      <c r="I183" s="10">
        <f t="shared" si="21"/>
        <v>44842</v>
      </c>
      <c r="J183" s="11">
        <f>TIME(HOUR(A183),MINUTE(A183),SECOND(A183))</f>
        <v>0.28888888888888886</v>
      </c>
      <c r="K183" s="11">
        <f>TIME(HOUR(B183),MINUTE(B183),SECOND(B183))</f>
        <v>0.62152777777777779</v>
      </c>
      <c r="L183" s="8">
        <f t="shared" si="22"/>
        <v>6.9333333333333336</v>
      </c>
      <c r="M183" s="8">
        <f t="shared" si="23"/>
        <v>14.916666666666666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7">
        <v>44994.290972222225</v>
      </c>
      <c r="B184" s="7">
        <v>44994.607638888891</v>
      </c>
      <c r="C184" s="8">
        <f t="shared" si="16"/>
        <v>7.6000000000000005</v>
      </c>
      <c r="D184" s="9" t="str">
        <f t="shared" si="17"/>
        <v>Non-Compliant</v>
      </c>
      <c r="E184" s="9">
        <f t="shared" si="18"/>
        <v>7</v>
      </c>
      <c r="F184" s="9">
        <f t="shared" si="19"/>
        <v>36</v>
      </c>
      <c r="G184" s="9">
        <f t="shared" si="20"/>
        <v>54</v>
      </c>
      <c r="H184" s="9" t="str">
        <f>IF(D184="Compliant", "", "Worked on "&amp;TEXT(I184, "mm/dd/yyyy")&amp;" for "&amp;E184&amp;" hours and "&amp;F184&amp;" minutes, which was "&amp;G184&amp;" minutes less than required working time. Look into it.")</f>
        <v>Worked on 03/09/2023 for 7 hours and 36 minutes, which was 54 minutes less than required working time. Look into it.</v>
      </c>
      <c r="I184" s="10">
        <f t="shared" si="21"/>
        <v>44994</v>
      </c>
      <c r="J184" s="11">
        <f>TIME(HOUR(A184),MINUTE(A184),SECOND(A184))</f>
        <v>0.29097222222222224</v>
      </c>
      <c r="K184" s="11">
        <f>TIME(HOUR(B184),MINUTE(B184),SECOND(B184))</f>
        <v>0.60763888888888884</v>
      </c>
      <c r="L184" s="8">
        <f t="shared" si="22"/>
        <v>6.9833333333333334</v>
      </c>
      <c r="M184" s="8">
        <f t="shared" si="23"/>
        <v>14.583333333333334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7">
        <v>45211.275000000001</v>
      </c>
      <c r="B185" s="7">
        <v>45211.594444444447</v>
      </c>
      <c r="C185" s="8">
        <f t="shared" si="16"/>
        <v>7.6666666666666679</v>
      </c>
      <c r="D185" s="9" t="str">
        <f t="shared" si="17"/>
        <v>Non-Compliant</v>
      </c>
      <c r="E185" s="9">
        <f t="shared" si="18"/>
        <v>7</v>
      </c>
      <c r="F185" s="9">
        <f t="shared" si="19"/>
        <v>40</v>
      </c>
      <c r="G185" s="9">
        <f t="shared" si="20"/>
        <v>50</v>
      </c>
      <c r="H185" s="9" t="str">
        <f>IF(D185="Compliant", "", "Worked on "&amp;TEXT(I185, "mm/dd/yyyy")&amp;" for "&amp;E185&amp;" hours and "&amp;F185&amp;" minutes, which was "&amp;G185&amp;" minutes less than required working time. Look into it.")</f>
        <v>Worked on 10/12/2023 for 7 hours and 40 minutes, which was 50 minutes less than required working time. Look into it.</v>
      </c>
      <c r="I185" s="10">
        <f t="shared" si="21"/>
        <v>45211</v>
      </c>
      <c r="J185" s="11">
        <f>TIME(HOUR(A185),MINUTE(A185),SECOND(A185))</f>
        <v>0.27500000000000002</v>
      </c>
      <c r="K185" s="11">
        <f>TIME(HOUR(B185),MINUTE(B185),SECOND(B185))</f>
        <v>0.59444444444444444</v>
      </c>
      <c r="L185" s="8">
        <f t="shared" si="22"/>
        <v>6.6</v>
      </c>
      <c r="M185" s="8">
        <f t="shared" si="23"/>
        <v>14.266666666666667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7">
        <v>45243.265277777777</v>
      </c>
      <c r="B186" s="7">
        <v>45243.650694444441</v>
      </c>
      <c r="C186" s="8">
        <f t="shared" si="16"/>
        <v>9.25</v>
      </c>
      <c r="D186" s="9" t="str">
        <f t="shared" si="17"/>
        <v>Compliant</v>
      </c>
      <c r="E186" s="9">
        <f t="shared" si="18"/>
        <v>9</v>
      </c>
      <c r="F186" s="9">
        <f t="shared" si="19"/>
        <v>15</v>
      </c>
      <c r="G186" s="9">
        <f t="shared" si="20"/>
        <v>0</v>
      </c>
      <c r="H186" s="9" t="str">
        <f>IF(D186="Compliant", "", "Worked on "&amp;TEXT(I186, "mm/dd/yyyy")&amp;" for "&amp;E186&amp;" hours and "&amp;F186&amp;" minutes, which was "&amp;G186&amp;" minutes less than required working time. Look into it.")</f>
        <v/>
      </c>
      <c r="I186" s="10">
        <f t="shared" si="21"/>
        <v>45243</v>
      </c>
      <c r="J186" s="11">
        <f>TIME(HOUR(A186),MINUTE(A186),SECOND(A186))</f>
        <v>0.26527777777777778</v>
      </c>
      <c r="K186" s="11">
        <f>TIME(HOUR(B186),MINUTE(B186),SECOND(B186))</f>
        <v>0.65069444444444446</v>
      </c>
      <c r="L186" s="8">
        <f t="shared" si="22"/>
        <v>6.3666666666666663</v>
      </c>
      <c r="M186" s="8">
        <f t="shared" si="23"/>
        <v>15.616666666666667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7">
        <v>44606.28125</v>
      </c>
      <c r="B187" s="7">
        <v>44606.611111111109</v>
      </c>
      <c r="C187" s="8">
        <f t="shared" si="16"/>
        <v>7.9166666666666661</v>
      </c>
      <c r="D187" s="9" t="str">
        <f t="shared" si="17"/>
        <v>Non-Compliant</v>
      </c>
      <c r="E187" s="9">
        <f t="shared" si="18"/>
        <v>7</v>
      </c>
      <c r="F187" s="9">
        <f t="shared" si="19"/>
        <v>55</v>
      </c>
      <c r="G187" s="9">
        <f t="shared" si="20"/>
        <v>35</v>
      </c>
      <c r="H187" s="9" t="str">
        <f>IF(D187="Compliant", "", "Worked on "&amp;TEXT(I187, "mm/dd/yyyy")&amp;" for "&amp;E187&amp;" hours and "&amp;F187&amp;" minutes, which was "&amp;G187&amp;" minutes less than required working time. Look into it.")</f>
        <v>Worked on 02/14/2022 for 7 hours and 55 minutes, which was 35 minutes less than required working time. Look into it.</v>
      </c>
      <c r="I187" s="10">
        <f t="shared" si="21"/>
        <v>44606</v>
      </c>
      <c r="J187" s="11">
        <f>TIME(HOUR(A187),MINUTE(A187),SECOND(A187))</f>
        <v>0.28125</v>
      </c>
      <c r="K187" s="11">
        <f>TIME(HOUR(B187),MINUTE(B187),SECOND(B187))</f>
        <v>0.61111111111111116</v>
      </c>
      <c r="L187" s="8">
        <f t="shared" si="22"/>
        <v>6.75</v>
      </c>
      <c r="M187" s="8">
        <f t="shared" si="23"/>
        <v>14.666666666666666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7">
        <v>43539.279861111114</v>
      </c>
      <c r="B188" s="7">
        <v>43539.624305555553</v>
      </c>
      <c r="C188" s="8">
        <f t="shared" si="16"/>
        <v>8.2666666666666657</v>
      </c>
      <c r="D188" s="9" t="str">
        <f t="shared" si="17"/>
        <v>Non-Compliant</v>
      </c>
      <c r="E188" s="9">
        <f t="shared" si="18"/>
        <v>8</v>
      </c>
      <c r="F188" s="9">
        <f t="shared" si="19"/>
        <v>16</v>
      </c>
      <c r="G188" s="9">
        <f t="shared" si="20"/>
        <v>14</v>
      </c>
      <c r="H188" s="9" t="str">
        <f>IF(D188="Compliant", "", "Worked on "&amp;TEXT(I188, "mm/dd/yyyy")&amp;" for "&amp;E188&amp;" hours and "&amp;F188&amp;" minutes, which was "&amp;G188&amp;" minutes less than required working time. Look into it.")</f>
        <v>Worked on 03/15/2019 for 8 hours and 16 minutes, which was 14 minutes less than required working time. Look into it.</v>
      </c>
      <c r="I188" s="10">
        <f t="shared" si="21"/>
        <v>43539</v>
      </c>
      <c r="J188" s="11">
        <f>TIME(HOUR(A188),MINUTE(A188),SECOND(A188))</f>
        <v>0.27986111111111112</v>
      </c>
      <c r="K188" s="11">
        <f>TIME(HOUR(B188),MINUTE(B188),SECOND(B188))</f>
        <v>0.62430555555555556</v>
      </c>
      <c r="L188" s="8">
        <f t="shared" si="22"/>
        <v>6.7166666666666668</v>
      </c>
      <c r="M188" s="8">
        <f t="shared" si="23"/>
        <v>14.983333333333333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7">
        <v>43662.288194444445</v>
      </c>
      <c r="B189" s="7">
        <v>43662.635416666664</v>
      </c>
      <c r="C189" s="8">
        <f t="shared" si="16"/>
        <v>8.3333333333333321</v>
      </c>
      <c r="D189" s="9" t="str">
        <f t="shared" si="17"/>
        <v>Non-Compliant</v>
      </c>
      <c r="E189" s="9">
        <f t="shared" si="18"/>
        <v>8</v>
      </c>
      <c r="F189" s="9">
        <f t="shared" si="19"/>
        <v>20</v>
      </c>
      <c r="G189" s="9">
        <f t="shared" si="20"/>
        <v>10</v>
      </c>
      <c r="H189" s="9" t="str">
        <f>IF(D189="Compliant", "", "Worked on "&amp;TEXT(I189, "mm/dd/yyyy")&amp;" for "&amp;E189&amp;" hours and "&amp;F189&amp;" minutes, which was "&amp;G189&amp;" minutes less than required working time. Look into it.")</f>
        <v>Worked on 07/16/2019 for 8 hours and 20 minutes, which was 10 minutes less than required working time. Look into it.</v>
      </c>
      <c r="I189" s="10">
        <f t="shared" si="21"/>
        <v>43662</v>
      </c>
      <c r="J189" s="11">
        <f>TIME(HOUR(A189),MINUTE(A189),SECOND(A189))</f>
        <v>0.28819444444444442</v>
      </c>
      <c r="K189" s="11">
        <f>TIME(HOUR(B189),MINUTE(B189),SECOND(B189))</f>
        <v>0.63541666666666663</v>
      </c>
      <c r="L189" s="8">
        <f t="shared" si="22"/>
        <v>6.916666666666667</v>
      </c>
      <c r="M189" s="8">
        <f t="shared" si="23"/>
        <v>15.25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7">
        <v>44580.277777777781</v>
      </c>
      <c r="B190" s="7">
        <v>44580.652777777781</v>
      </c>
      <c r="C190" s="8">
        <f t="shared" si="16"/>
        <v>9</v>
      </c>
      <c r="D190" s="9" t="str">
        <f t="shared" si="17"/>
        <v>Compliant</v>
      </c>
      <c r="E190" s="9">
        <f t="shared" si="18"/>
        <v>9</v>
      </c>
      <c r="F190" s="9">
        <f t="shared" si="19"/>
        <v>0</v>
      </c>
      <c r="G190" s="9">
        <f t="shared" si="20"/>
        <v>0</v>
      </c>
      <c r="H190" s="9" t="str">
        <f>IF(D190="Compliant", "", "Worked on "&amp;TEXT(I190, "mm/dd/yyyy")&amp;" for "&amp;E190&amp;" hours and "&amp;F190&amp;" minutes, which was "&amp;G190&amp;" minutes less than required working time. Look into it.")</f>
        <v/>
      </c>
      <c r="I190" s="10">
        <f t="shared" si="21"/>
        <v>44580</v>
      </c>
      <c r="J190" s="11">
        <f>TIME(HOUR(A190),MINUTE(A190),SECOND(A190))</f>
        <v>0.27777777777777779</v>
      </c>
      <c r="K190" s="11">
        <f>TIME(HOUR(B190),MINUTE(B190),SECOND(B190))</f>
        <v>0.65277777777777779</v>
      </c>
      <c r="L190" s="8">
        <f t="shared" si="22"/>
        <v>6.666666666666667</v>
      </c>
      <c r="M190" s="8">
        <f t="shared" si="23"/>
        <v>15.666666666666666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7">
        <v>44367.272222222222</v>
      </c>
      <c r="B191" s="7">
        <v>44367.651388888888</v>
      </c>
      <c r="C191" s="8">
        <f t="shared" si="16"/>
        <v>9.1</v>
      </c>
      <c r="D191" s="9" t="str">
        <f t="shared" si="17"/>
        <v>Compliant</v>
      </c>
      <c r="E191" s="9">
        <f t="shared" si="18"/>
        <v>9</v>
      </c>
      <c r="F191" s="9">
        <f t="shared" si="19"/>
        <v>6</v>
      </c>
      <c r="G191" s="9">
        <f t="shared" si="20"/>
        <v>0</v>
      </c>
      <c r="H191" s="9" t="str">
        <f>IF(D191="Compliant", "", "Worked on "&amp;TEXT(I191, "mm/dd/yyyy")&amp;" for "&amp;E191&amp;" hours and "&amp;F191&amp;" minutes, which was "&amp;G191&amp;" minutes less than required working time. Look into it.")</f>
        <v/>
      </c>
      <c r="I191" s="10">
        <f t="shared" si="21"/>
        <v>44367</v>
      </c>
      <c r="J191" s="11">
        <f>TIME(HOUR(A191),MINUTE(A191),SECOND(A191))</f>
        <v>0.2722222222222222</v>
      </c>
      <c r="K191" s="11">
        <f>TIME(HOUR(B191),MINUTE(B191),SECOND(B191))</f>
        <v>0.65138888888888891</v>
      </c>
      <c r="L191" s="8">
        <f t="shared" si="22"/>
        <v>6.5333333333333332</v>
      </c>
      <c r="M191" s="8">
        <f t="shared" si="23"/>
        <v>15.633333333333333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7">
        <v>44825.284722222219</v>
      </c>
      <c r="B192" s="7">
        <v>44825.642361111109</v>
      </c>
      <c r="C192" s="8">
        <f t="shared" si="16"/>
        <v>8.5833333333333321</v>
      </c>
      <c r="D192" s="9" t="str">
        <f t="shared" si="17"/>
        <v>Compliant</v>
      </c>
      <c r="E192" s="9">
        <f t="shared" si="18"/>
        <v>8</v>
      </c>
      <c r="F192" s="9">
        <f t="shared" si="19"/>
        <v>35</v>
      </c>
      <c r="G192" s="9">
        <f t="shared" si="20"/>
        <v>0</v>
      </c>
      <c r="H192" s="9" t="str">
        <f>IF(D192="Compliant", "", "Worked on "&amp;TEXT(I192, "mm/dd/yyyy")&amp;" for "&amp;E192&amp;" hours and "&amp;F192&amp;" minutes, which was "&amp;G192&amp;" minutes less than required working time. Look into it.")</f>
        <v/>
      </c>
      <c r="I192" s="10">
        <f t="shared" si="21"/>
        <v>44825</v>
      </c>
      <c r="J192" s="11">
        <f>TIME(HOUR(A192),MINUTE(A192),SECOND(A192))</f>
        <v>0.28472222222222221</v>
      </c>
      <c r="K192" s="11">
        <f>TIME(HOUR(B192),MINUTE(B192),SECOND(B192))</f>
        <v>0.64236111111111116</v>
      </c>
      <c r="L192" s="8">
        <f t="shared" si="22"/>
        <v>6.833333333333333</v>
      </c>
      <c r="M192" s="8">
        <f t="shared" si="23"/>
        <v>15.416666666666666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7">
        <v>44034.293749999997</v>
      </c>
      <c r="B193" s="7">
        <v>44034.613888888889</v>
      </c>
      <c r="C193" s="8">
        <f t="shared" si="16"/>
        <v>7.6833333333333327</v>
      </c>
      <c r="D193" s="9" t="str">
        <f t="shared" si="17"/>
        <v>Non-Compliant</v>
      </c>
      <c r="E193" s="9">
        <f t="shared" si="18"/>
        <v>7</v>
      </c>
      <c r="F193" s="9">
        <f t="shared" si="19"/>
        <v>41</v>
      </c>
      <c r="G193" s="9">
        <f t="shared" si="20"/>
        <v>49</v>
      </c>
      <c r="H193" s="9" t="str">
        <f>IF(D193="Compliant", "", "Worked on "&amp;TEXT(I193, "mm/dd/yyyy")&amp;" for "&amp;E193&amp;" hours and "&amp;F193&amp;" minutes, which was "&amp;G193&amp;" minutes less than required working time. Look into it.")</f>
        <v>Worked on 07/22/2020 for 7 hours and 41 minutes, which was 49 minutes less than required working time. Look into it.</v>
      </c>
      <c r="I193" s="10">
        <f t="shared" si="21"/>
        <v>44034</v>
      </c>
      <c r="J193" s="11">
        <f>TIME(HOUR(A193),MINUTE(A193),SECOND(A193))</f>
        <v>0.29375000000000001</v>
      </c>
      <c r="K193" s="11">
        <f>TIME(HOUR(B193),MINUTE(B193),SECOND(B193))</f>
        <v>0.61388888888888893</v>
      </c>
      <c r="L193" s="8">
        <f t="shared" si="22"/>
        <v>7.05</v>
      </c>
      <c r="M193" s="8">
        <f t="shared" si="23"/>
        <v>14.733333333333333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7">
        <v>44735.29791666667</v>
      </c>
      <c r="B194" s="7">
        <v>44735.67291666667</v>
      </c>
      <c r="C194" s="8">
        <f t="shared" si="16"/>
        <v>8.9999999999999982</v>
      </c>
      <c r="D194" s="9" t="str">
        <f t="shared" si="17"/>
        <v>Compliant</v>
      </c>
      <c r="E194" s="9">
        <f t="shared" si="18"/>
        <v>9</v>
      </c>
      <c r="F194" s="9">
        <f t="shared" si="19"/>
        <v>0</v>
      </c>
      <c r="G194" s="9">
        <f t="shared" si="20"/>
        <v>0</v>
      </c>
      <c r="H194" s="9" t="str">
        <f>IF(D194="Compliant", "", "Worked on "&amp;TEXT(I194, "mm/dd/yyyy")&amp;" for "&amp;E194&amp;" hours and "&amp;F194&amp;" minutes, which was "&amp;G194&amp;" minutes less than required working time. Look into it.")</f>
        <v/>
      </c>
      <c r="I194" s="10">
        <f t="shared" si="21"/>
        <v>44735</v>
      </c>
      <c r="J194" s="11">
        <f>TIME(HOUR(A194),MINUTE(A194),SECOND(A194))</f>
        <v>0.29791666666666666</v>
      </c>
      <c r="K194" s="11">
        <f>TIME(HOUR(B194),MINUTE(B194),SECOND(B194))</f>
        <v>0.67291666666666672</v>
      </c>
      <c r="L194" s="8">
        <f t="shared" si="22"/>
        <v>7.15</v>
      </c>
      <c r="M194" s="8">
        <f t="shared" si="23"/>
        <v>16.149999999999999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7">
        <v>45256.275000000001</v>
      </c>
      <c r="B195" s="7">
        <v>45256.597916666666</v>
      </c>
      <c r="C195" s="8">
        <f t="shared" si="16"/>
        <v>7.75</v>
      </c>
      <c r="D195" s="9" t="str">
        <f t="shared" si="17"/>
        <v>Non-Compliant</v>
      </c>
      <c r="E195" s="9">
        <f t="shared" si="18"/>
        <v>7</v>
      </c>
      <c r="F195" s="9">
        <f t="shared" si="19"/>
        <v>45</v>
      </c>
      <c r="G195" s="9">
        <f t="shared" si="20"/>
        <v>45</v>
      </c>
      <c r="H195" s="9" t="str">
        <f>IF(D195="Compliant", "", "Worked on "&amp;TEXT(I195, "mm/dd/yyyy")&amp;" for "&amp;E195&amp;" hours and "&amp;F195&amp;" minutes, which was "&amp;G195&amp;" minutes less than required working time. Look into it.")</f>
        <v>Worked on 11/26/2023 for 7 hours and 45 minutes, which was 45 minutes less than required working time. Look into it.</v>
      </c>
      <c r="I195" s="10">
        <f t="shared" si="21"/>
        <v>45256</v>
      </c>
      <c r="J195" s="11">
        <f>TIME(HOUR(A195),MINUTE(A195),SECOND(A195))</f>
        <v>0.27500000000000002</v>
      </c>
      <c r="K195" s="11">
        <f>TIME(HOUR(B195),MINUTE(B195),SECOND(B195))</f>
        <v>0.59791666666666665</v>
      </c>
      <c r="L195" s="8">
        <f t="shared" si="22"/>
        <v>6.6</v>
      </c>
      <c r="M195" s="8">
        <f t="shared" si="23"/>
        <v>14.35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7">
        <v>44557.275000000001</v>
      </c>
      <c r="B196" s="7">
        <v>44557.656944444447</v>
      </c>
      <c r="C196" s="8">
        <f t="shared" si="16"/>
        <v>9.1666666666666679</v>
      </c>
      <c r="D196" s="9" t="str">
        <f t="shared" si="17"/>
        <v>Compliant</v>
      </c>
      <c r="E196" s="9">
        <f t="shared" si="18"/>
        <v>9</v>
      </c>
      <c r="F196" s="9">
        <f t="shared" si="19"/>
        <v>10</v>
      </c>
      <c r="G196" s="9">
        <f t="shared" si="20"/>
        <v>0</v>
      </c>
      <c r="H196" s="9" t="str">
        <f>IF(D196="Compliant", "", "Worked on "&amp;TEXT(I196, "mm/dd/yyyy")&amp;" for "&amp;E196&amp;" hours and "&amp;F196&amp;" minutes, which was "&amp;G196&amp;" minutes less than required working time. Look into it.")</f>
        <v/>
      </c>
      <c r="I196" s="10">
        <f t="shared" si="21"/>
        <v>44557</v>
      </c>
      <c r="J196" s="11">
        <f>TIME(HOUR(A196),MINUTE(A196),SECOND(A196))</f>
        <v>0.27500000000000002</v>
      </c>
      <c r="K196" s="11">
        <f>TIME(HOUR(B196),MINUTE(B196),SECOND(B196))</f>
        <v>0.65694444444444444</v>
      </c>
      <c r="L196" s="8">
        <f t="shared" si="22"/>
        <v>6.6</v>
      </c>
      <c r="M196" s="8">
        <f t="shared" si="23"/>
        <v>15.766666666666667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7">
        <v>45135.290277777778</v>
      </c>
      <c r="B197" s="7">
        <v>45135.613194444442</v>
      </c>
      <c r="C197" s="8">
        <f t="shared" si="16"/>
        <v>7.75</v>
      </c>
      <c r="D197" s="9" t="str">
        <f t="shared" si="17"/>
        <v>Non-Compliant</v>
      </c>
      <c r="E197" s="9">
        <f t="shared" si="18"/>
        <v>7</v>
      </c>
      <c r="F197" s="9">
        <f t="shared" si="19"/>
        <v>45</v>
      </c>
      <c r="G197" s="9">
        <f t="shared" si="20"/>
        <v>45</v>
      </c>
      <c r="H197" s="9" t="str">
        <f>IF(D197="Compliant", "", "Worked on "&amp;TEXT(I197, "mm/dd/yyyy")&amp;" for "&amp;E197&amp;" hours and "&amp;F197&amp;" minutes, which was "&amp;G197&amp;" minutes less than required working time. Look into it.")</f>
        <v>Worked on 07/28/2023 for 7 hours and 45 minutes, which was 45 minutes less than required working time. Look into it.</v>
      </c>
      <c r="I197" s="10">
        <f t="shared" si="21"/>
        <v>45135</v>
      </c>
      <c r="J197" s="11">
        <f>TIME(HOUR(A197),MINUTE(A197),SECOND(A197))</f>
        <v>0.2902777777777778</v>
      </c>
      <c r="K197" s="11">
        <f>TIME(HOUR(B197),MINUTE(B197),SECOND(B197))</f>
        <v>0.61319444444444449</v>
      </c>
      <c r="L197" s="8">
        <f t="shared" si="22"/>
        <v>6.9666666666666668</v>
      </c>
      <c r="M197" s="8">
        <f t="shared" si="23"/>
        <v>14.716666666666667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7">
        <v>44497.29583333333</v>
      </c>
      <c r="B198" s="7">
        <v>44497.688888888886</v>
      </c>
      <c r="C198" s="8">
        <f t="shared" si="16"/>
        <v>9.4333333333333353</v>
      </c>
      <c r="D198" s="9" t="str">
        <f t="shared" si="17"/>
        <v>Compliant</v>
      </c>
      <c r="E198" s="9">
        <f t="shared" si="18"/>
        <v>9</v>
      </c>
      <c r="F198" s="9">
        <f t="shared" si="19"/>
        <v>26</v>
      </c>
      <c r="G198" s="9">
        <f t="shared" si="20"/>
        <v>0</v>
      </c>
      <c r="H198" s="9" t="str">
        <f>IF(D198="Compliant", "", "Worked on "&amp;TEXT(I198, "mm/dd/yyyy")&amp;" for "&amp;E198&amp;" hours and "&amp;F198&amp;" minutes, which was "&amp;G198&amp;" minutes less than required working time. Look into it.")</f>
        <v/>
      </c>
      <c r="I198" s="10">
        <f t="shared" si="21"/>
        <v>44497</v>
      </c>
      <c r="J198" s="11">
        <f>TIME(HOUR(A198),MINUTE(A198),SECOND(A198))</f>
        <v>0.29583333333333334</v>
      </c>
      <c r="K198" s="11">
        <f>TIME(HOUR(B198),MINUTE(B198),SECOND(B198))</f>
        <v>0.68888888888888888</v>
      </c>
      <c r="L198" s="8">
        <f t="shared" si="22"/>
        <v>7.1</v>
      </c>
      <c r="M198" s="8">
        <f t="shared" si="23"/>
        <v>16.533333333333335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7">
        <v>45105.279861111114</v>
      </c>
      <c r="B199" s="7">
        <v>45105.61041666667</v>
      </c>
      <c r="C199" s="8">
        <f t="shared" si="16"/>
        <v>7.9333333333333336</v>
      </c>
      <c r="D199" s="9" t="str">
        <f t="shared" si="17"/>
        <v>Non-Compliant</v>
      </c>
      <c r="E199" s="9">
        <f t="shared" si="18"/>
        <v>7</v>
      </c>
      <c r="F199" s="9">
        <f t="shared" si="19"/>
        <v>56</v>
      </c>
      <c r="G199" s="9">
        <f t="shared" si="20"/>
        <v>34</v>
      </c>
      <c r="H199" s="9" t="str">
        <f>IF(D199="Compliant", "", "Worked on "&amp;TEXT(I199, "mm/dd/yyyy")&amp;" for "&amp;E199&amp;" hours and "&amp;F199&amp;" minutes, which was "&amp;G199&amp;" minutes less than required working time. Look into it.")</f>
        <v>Worked on 06/28/2023 for 7 hours and 56 minutes, which was 34 minutes less than required working time. Look into it.</v>
      </c>
      <c r="I199" s="10">
        <f t="shared" si="21"/>
        <v>45105</v>
      </c>
      <c r="J199" s="11">
        <f>TIME(HOUR(A199),MINUTE(A199),SECOND(A199))</f>
        <v>0.27986111111111112</v>
      </c>
      <c r="K199" s="11">
        <f>TIME(HOUR(B199),MINUTE(B199),SECOND(B199))</f>
        <v>0.61041666666666672</v>
      </c>
      <c r="L199" s="8">
        <f t="shared" si="22"/>
        <v>6.7166666666666668</v>
      </c>
      <c r="M199" s="8">
        <f t="shared" si="23"/>
        <v>14.65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7">
        <v>44349.283333333333</v>
      </c>
      <c r="B200" s="7">
        <v>44349.674305555556</v>
      </c>
      <c r="C200" s="8">
        <f t="shared" ref="C200:C204" si="24">M200-L200</f>
        <v>9.3833333333333329</v>
      </c>
      <c r="D200" s="9" t="str">
        <f t="shared" ref="D200:D204" si="25">IF(C200&lt;$C$4-$F$4, "Non-Compliant", "Compliant")</f>
        <v>Compliant</v>
      </c>
      <c r="E200" s="9">
        <f t="shared" ref="E200:E204" si="26">FLOOR(C200,1)</f>
        <v>9</v>
      </c>
      <c r="F200" s="9">
        <f t="shared" ref="F200:F204" si="27">ROUND((C200-E200)*60,1)</f>
        <v>23</v>
      </c>
      <c r="G200" s="9">
        <f t="shared" ref="G200:G204" si="28">IF(D200="Non-Compliant", ROUND(($C$4-C200)*60,1), 0)</f>
        <v>0</v>
      </c>
      <c r="H200" s="9" t="str">
        <f>IF(D200="Compliant", "", "Worked on "&amp;TEXT(I200, "mm/dd/yyyy")&amp;" for "&amp;E200&amp;" hours and "&amp;F200&amp;" minutes, which was "&amp;G200&amp;" minutes less than required working time. Look into it.")</f>
        <v/>
      </c>
      <c r="I200" s="10">
        <f t="shared" ref="I200:I204" si="29">DATE(YEAR(A200), MONTH(A200), DAY(A200))</f>
        <v>44349</v>
      </c>
      <c r="J200" s="11">
        <f>TIME(HOUR(A200),MINUTE(A200),SECOND(A200))</f>
        <v>0.28333333333333333</v>
      </c>
      <c r="K200" s="11">
        <f>TIME(HOUR(B200),MINUTE(B200),SECOND(B200))</f>
        <v>0.6743055555555556</v>
      </c>
      <c r="L200" s="8">
        <f t="shared" ref="L200:L204" si="30">SUM(HOUR(J200),(MINUTE(J200)/60))</f>
        <v>6.8</v>
      </c>
      <c r="M200" s="8">
        <f t="shared" ref="M200:M204" si="31">SUM(HOUR(K200),(MINUTE(K200)/60))</f>
        <v>16.183333333333334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7">
        <v>43985.293055555558</v>
      </c>
      <c r="B201" s="7">
        <v>43985.612500000003</v>
      </c>
      <c r="C201" s="8">
        <f t="shared" si="24"/>
        <v>7.6666666666666661</v>
      </c>
      <c r="D201" s="9" t="str">
        <f t="shared" si="25"/>
        <v>Non-Compliant</v>
      </c>
      <c r="E201" s="9">
        <f t="shared" si="26"/>
        <v>7</v>
      </c>
      <c r="F201" s="9">
        <f t="shared" si="27"/>
        <v>40</v>
      </c>
      <c r="G201" s="9">
        <f t="shared" si="28"/>
        <v>50</v>
      </c>
      <c r="H201" s="9" t="str">
        <f>IF(D201="Compliant", "", "Worked on "&amp;TEXT(I201, "mm/dd/yyyy")&amp;" for "&amp;E201&amp;" hours and "&amp;F201&amp;" minutes, which was "&amp;G201&amp;" minutes less than required working time. Look into it.")</f>
        <v>Worked on 06/03/2020 for 7 hours and 40 minutes, which was 50 minutes less than required working time. Look into it.</v>
      </c>
      <c r="I201" s="10">
        <f t="shared" si="29"/>
        <v>43985</v>
      </c>
      <c r="J201" s="11">
        <f>TIME(HOUR(A201),MINUTE(A201),SECOND(A201))</f>
        <v>0.29305555555555557</v>
      </c>
      <c r="K201" s="11">
        <f>TIME(HOUR(B201),MINUTE(B201),SECOND(B201))</f>
        <v>0.61250000000000004</v>
      </c>
      <c r="L201" s="8">
        <f t="shared" si="30"/>
        <v>7.0333333333333332</v>
      </c>
      <c r="M201" s="8">
        <f t="shared" si="31"/>
        <v>14.7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7">
        <v>43834.286111111112</v>
      </c>
      <c r="B202" s="7">
        <v>43834.65</v>
      </c>
      <c r="C202" s="8">
        <f t="shared" si="24"/>
        <v>8.7333333333333325</v>
      </c>
      <c r="D202" s="9" t="str">
        <f t="shared" si="25"/>
        <v>Compliant</v>
      </c>
      <c r="E202" s="9">
        <f t="shared" si="26"/>
        <v>8</v>
      </c>
      <c r="F202" s="9">
        <f t="shared" si="27"/>
        <v>44</v>
      </c>
      <c r="G202" s="9">
        <f t="shared" si="28"/>
        <v>0</v>
      </c>
      <c r="H202" s="9" t="str">
        <f>IF(D202="Compliant", "", "Worked on "&amp;TEXT(I202, "mm/dd/yyyy")&amp;" for "&amp;E202&amp;" hours and "&amp;F202&amp;" minutes, which was "&amp;G202&amp;" minutes less than required working time. Look into it.")</f>
        <v/>
      </c>
      <c r="I202" s="10">
        <f t="shared" si="29"/>
        <v>43834</v>
      </c>
      <c r="J202" s="11">
        <f>TIME(HOUR(A202),MINUTE(A202),SECOND(A202))</f>
        <v>0.28611111111111109</v>
      </c>
      <c r="K202" s="11">
        <f>TIME(HOUR(B202),MINUTE(B202),SECOND(B202))</f>
        <v>0.65</v>
      </c>
      <c r="L202" s="8">
        <f t="shared" si="30"/>
        <v>6.8666666666666671</v>
      </c>
      <c r="M202" s="8">
        <f t="shared" si="31"/>
        <v>15.6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7">
        <v>44778.291666666664</v>
      </c>
      <c r="B203" s="7">
        <v>44778.647916666669</v>
      </c>
      <c r="C203" s="8">
        <f t="shared" si="24"/>
        <v>8.5500000000000007</v>
      </c>
      <c r="D203" s="9" t="str">
        <f t="shared" si="25"/>
        <v>Compliant</v>
      </c>
      <c r="E203" s="9">
        <f t="shared" si="26"/>
        <v>8</v>
      </c>
      <c r="F203" s="9">
        <f t="shared" si="27"/>
        <v>33</v>
      </c>
      <c r="G203" s="9">
        <f t="shared" si="28"/>
        <v>0</v>
      </c>
      <c r="H203" s="9" t="str">
        <f>IF(D203="Compliant", "", "Worked on "&amp;TEXT(I203, "mm/dd/yyyy")&amp;" for "&amp;E203&amp;" hours and "&amp;F203&amp;" minutes, which was "&amp;G203&amp;" minutes less than required working time. Look into it.")</f>
        <v/>
      </c>
      <c r="I203" s="10">
        <f t="shared" si="29"/>
        <v>44778</v>
      </c>
      <c r="J203" s="11">
        <f>TIME(HOUR(A203),MINUTE(A203),SECOND(A203))</f>
        <v>0.29166666666666669</v>
      </c>
      <c r="K203" s="11">
        <f>TIME(HOUR(B203),MINUTE(B203),SECOND(B203))</f>
        <v>0.6479166666666667</v>
      </c>
      <c r="L203" s="8">
        <f t="shared" si="30"/>
        <v>7</v>
      </c>
      <c r="M203" s="8">
        <f t="shared" si="31"/>
        <v>15.55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7">
        <v>43744.277083333334</v>
      </c>
      <c r="B204" s="7">
        <v>43744.670138888891</v>
      </c>
      <c r="C204" s="8">
        <f t="shared" si="24"/>
        <v>9.4333333333333318</v>
      </c>
      <c r="D204" s="9" t="str">
        <f t="shared" si="25"/>
        <v>Compliant</v>
      </c>
      <c r="E204" s="9">
        <f t="shared" si="26"/>
        <v>9</v>
      </c>
      <c r="F204" s="9">
        <f t="shared" si="27"/>
        <v>26</v>
      </c>
      <c r="G204" s="9">
        <f t="shared" si="28"/>
        <v>0</v>
      </c>
      <c r="H204" s="9" t="str">
        <f>IF(D204="Compliant", "", "Worked on "&amp;TEXT(I204, "mm/dd/yyyy")&amp;" for "&amp;E204&amp;" hours and "&amp;F204&amp;" minutes, which was "&amp;G204&amp;" minutes less than required working time. Look into it.")</f>
        <v/>
      </c>
      <c r="I204" s="10">
        <f t="shared" si="29"/>
        <v>43744</v>
      </c>
      <c r="J204" s="11">
        <f>TIME(HOUR(A204),MINUTE(A204),SECOND(A204))</f>
        <v>0.27708333333333335</v>
      </c>
      <c r="K204" s="11">
        <f>TIME(HOUR(B204),MINUTE(B204),SECOND(B204))</f>
        <v>0.67013888888888884</v>
      </c>
      <c r="L204" s="8">
        <f t="shared" si="30"/>
        <v>6.65</v>
      </c>
      <c r="M204" s="8">
        <f t="shared" si="31"/>
        <v>16.083333333333332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1:D1048576">
    <cfRule type="containsText" dxfId="0" priority="1" operator="containsText" text="Non-Compliant">
      <formula>NOT(ISERROR(SEARCH("Non-Compliant",D1)))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Yashsvi Maurya</cp:lastModifiedBy>
  <dcterms:modified xsi:type="dcterms:W3CDTF">2024-12-07T06:59:43Z</dcterms:modified>
</cp:coreProperties>
</file>