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s_code\TenderHunter2.1.3\"/>
    </mc:Choice>
  </mc:AlternateContent>
  <xr:revisionPtr revIDLastSave="0" documentId="13_ncr:20001_{42CF9AC8-35DF-4407-9B43-1B0BB71892C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ine aggregate conforming to is" sheetId="1" r:id="rId1"/>
    <sheet name="Sheet1" sheetId="2" r:id="rId2"/>
  </sheets>
  <definedNames>
    <definedName name="_xlnm._FilterDatabase" localSheetId="0" hidden="1">'fine aggregate conforming to is'!$A$2:$M$2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M15" i="1" s="1"/>
  <c r="L16" i="1"/>
  <c r="M16" i="1" s="1"/>
  <c r="L13" i="1"/>
  <c r="M13" i="1" s="1"/>
  <c r="L4" i="1"/>
  <c r="M4" i="1" s="1"/>
  <c r="L12" i="1"/>
  <c r="M12" i="1" s="1"/>
  <c r="L11" i="1"/>
  <c r="M11" i="1" s="1"/>
  <c r="L6" i="1"/>
  <c r="M6" i="1" s="1"/>
  <c r="L10" i="1"/>
  <c r="M10" i="1" s="1"/>
  <c r="L9" i="1"/>
  <c r="M9" i="1" s="1"/>
  <c r="L5" i="1"/>
  <c r="M5" i="1" s="1"/>
  <c r="L7" i="1"/>
  <c r="M7" i="1" s="1"/>
  <c r="L8" i="1"/>
  <c r="M8" i="1" s="1"/>
</calcChain>
</file>

<file path=xl/sharedStrings.xml><?xml version="1.0" encoding="utf-8"?>
<sst xmlns="http://schemas.openxmlformats.org/spreadsheetml/2006/main" count="142" uniqueCount="75">
  <si>
    <t>fine aggregate conforming to is 383 – Exported on 2025-08-12 17:21</t>
  </si>
  <si>
    <t>Tender Id</t>
  </si>
  <si>
    <t>Item Description</t>
  </si>
  <si>
    <t>Start Date</t>
  </si>
  <si>
    <t>Address</t>
  </si>
  <si>
    <t>Organisation</t>
  </si>
  <si>
    <t>Stage</t>
  </si>
  <si>
    <t>Financial Year</t>
  </si>
  <si>
    <t>Company Name</t>
  </si>
  <si>
    <t>Bid Rank</t>
  </si>
  <si>
    <t>Result Bid Value</t>
  </si>
  <si>
    <t>Re-Val Word</t>
  </si>
  <si>
    <t>FY 2025-26</t>
  </si>
  <si>
    <t>Fine Aggregate ( V2 ) Conforming to IS 383</t>
  </si>
  <si>
    <t>jammu and kashmir</t>
  </si>
  <si>
    <t>jammu and kashmir police</t>
  </si>
  <si>
    <t>AOC</t>
  </si>
  <si>
    <t>IRSHAD AHMED</t>
  </si>
  <si>
    <t>L1</t>
  </si>
  <si>
    <t>1.5 L</t>
  </si>
  <si>
    <t>madhya pradesh</t>
  </si>
  <si>
    <t>urban administration and devlopment</t>
  </si>
  <si>
    <t>UNCLE CONSTRUCTION</t>
  </si>
  <si>
    <t>9.9 L</t>
  </si>
  <si>
    <t>uttarakhand</t>
  </si>
  <si>
    <t>national hydroelectric power corporation limited</t>
  </si>
  <si>
    <t>HSV CONSTRUCTION PRIVATE LIMITED</t>
  </si>
  <si>
    <t>1.0 L</t>
  </si>
  <si>
    <t>chhattisgarh</t>
  </si>
  <si>
    <t>forest department</t>
  </si>
  <si>
    <t>VIDYA ENTERPRISES</t>
  </si>
  <si>
    <t>22.4 L</t>
  </si>
  <si>
    <t>Fine Aggregate, V2 Conforming to IS 383, Coarse Aggregate, Coarse Aggregat</t>
  </si>
  <si>
    <t>ministry of defence</t>
  </si>
  <si>
    <t>Jai ruchi enterprises</t>
  </si>
  <si>
    <t>4.7 Cr</t>
  </si>
  <si>
    <t>Result For Fine Aggregate ( V2 ) Conforming to IS 383 ( Q3 )</t>
  </si>
  <si>
    <t>Financial Evaluation</t>
  </si>
  <si>
    <t>gods land firm</t>
  </si>
  <si>
    <t>7.6 L</t>
  </si>
  <si>
    <t>department of defence</t>
  </si>
  <si>
    <t>11.5 L</t>
  </si>
  <si>
    <t>DHARAMRAJA TRADERS</t>
  </si>
  <si>
    <t>23.4 L</t>
  </si>
  <si>
    <t>M/S DEVENDRA SINGH</t>
  </si>
  <si>
    <t>4.9 L</t>
  </si>
  <si>
    <t>Coarse Aggregate, V2 Conforming to IS 383, Fine aggregat</t>
  </si>
  <si>
    <t>maharashtra</t>
  </si>
  <si>
    <t>border road organisation</t>
  </si>
  <si>
    <t>SAUNDARYA CRUSHER INDUSTRIES</t>
  </si>
  <si>
    <t>1.2 L</t>
  </si>
  <si>
    <t>FY 2024-25</t>
  </si>
  <si>
    <t>indian army</t>
  </si>
  <si>
    <t>Navrang Traders</t>
  </si>
  <si>
    <t>3.4 L</t>
  </si>
  <si>
    <t>VIRTUOUS INDIA SOLUTIONS AND SERVICES</t>
  </si>
  <si>
    <t>2.2 L</t>
  </si>
  <si>
    <t>GEM/2025/B/6428342</t>
  </si>
  <si>
    <t>GEM/2025/B/6407584</t>
  </si>
  <si>
    <t>GEM/2025/B/6342728</t>
  </si>
  <si>
    <t>GEM/2025/B/6317667</t>
  </si>
  <si>
    <t>GEM/2025/B/6117235</t>
  </si>
  <si>
    <t>GEM/2025/B/6047871</t>
  </si>
  <si>
    <t>GEM/2025/B/6059406</t>
  </si>
  <si>
    <t>GEM/2025/B/5775916</t>
  </si>
  <si>
    <t>GEM/2025/B/6097475</t>
  </si>
  <si>
    <t>GEM/2025/B/6098108</t>
  </si>
  <si>
    <t>GEM/2025/B/6097913</t>
  </si>
  <si>
    <t>GEM/2025/B/6097592</t>
  </si>
  <si>
    <t>qyt</t>
  </si>
  <si>
    <t>per cost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</si>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</sst>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20"/>
      <name val="Calibri"/>
    </font>
    <font>
      <b/>
      <sz val="36"/>
      <name val="Calibri"/>
      <family val="2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tabSelected="1" zoomScale="44" workbookViewId="0">
      <selection activeCell="M6" sqref="M6"/>
    </sheetView>
  </sheetViews>
  <sheetFormatPr defaultRowHeight="14.5" x14ac:dyDescent="0.35"/>
  <cols>
    <col min="1" max="1" width="18" customWidth="1"/>
    <col min="2" max="2" width="35" customWidth="1"/>
    <col min="3" max="3" width="19.1796875" customWidth="1"/>
    <col min="4" max="4" width="20" customWidth="1"/>
    <col min="5" max="5" width="36" customWidth="1"/>
    <col min="6" max="7" width="18" customWidth="1"/>
    <col min="8" max="8" width="36" customWidth="1"/>
    <col min="9" max="9" width="10.36328125" customWidth="1"/>
    <col min="10" max="11" width="18" customWidth="1"/>
    <col min="12" max="13" width="13.81640625" customWidth="1"/>
  </cols>
  <sheetData>
    <row r="1" spans="1:13" ht="46" x14ac:dyDescent="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3" ht="52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69</v>
      </c>
      <c r="M2" s="1" t="s">
        <v>70</v>
      </c>
    </row>
    <row r="3" spans="1:13" ht="26" x14ac:dyDescent="0.35">
      <c r="A3" s="2"/>
      <c r="B3" s="2" t="s">
        <v>12</v>
      </c>
      <c r="C3" s="2"/>
      <c r="D3" s="2"/>
      <c r="E3" s="2"/>
      <c r="F3" s="2"/>
      <c r="G3" s="2" t="s">
        <v>12</v>
      </c>
      <c r="H3" s="2"/>
      <c r="I3" s="2"/>
      <c r="J3" s="2"/>
      <c r="K3" s="2"/>
      <c r="L3" s="1"/>
      <c r="M3" s="1"/>
    </row>
    <row r="4" spans="1:13" ht="78" x14ac:dyDescent="0.35">
      <c r="A4" s="2" t="s">
        <v>59</v>
      </c>
      <c r="B4" s="2" t="s">
        <v>13</v>
      </c>
      <c r="C4" s="3">
        <v>45838</v>
      </c>
      <c r="D4" s="2" t="s">
        <v>24</v>
      </c>
      <c r="E4" s="2" t="s">
        <v>25</v>
      </c>
      <c r="F4" s="2" t="s">
        <v>16</v>
      </c>
      <c r="G4" s="2" t="s">
        <v>12</v>
      </c>
      <c r="H4" s="2" t="s">
        <v>26</v>
      </c>
      <c r="I4" s="2" t="s">
        <v>18</v>
      </c>
      <c r="J4" s="2">
        <v>104544</v>
      </c>
      <c r="K4" s="2" t="s">
        <v>27</v>
      </c>
      <c r="L4" s="1">
        <f>_xlfn.XLOOKUP(A4, O:O, Q:Q, "")</f>
        <v>2112</v>
      </c>
      <c r="M4" s="1">
        <f>J4/L4</f>
        <v>49.5</v>
      </c>
    </row>
    <row r="5" spans="1:13" ht="104" x14ac:dyDescent="0.35">
      <c r="A5" s="2" t="s">
        <v>68</v>
      </c>
      <c r="B5" s="2" t="s">
        <v>36</v>
      </c>
      <c r="C5" s="3">
        <v>45766</v>
      </c>
      <c r="D5" s="2" t="s">
        <v>24</v>
      </c>
      <c r="E5" s="2" t="s">
        <v>40</v>
      </c>
      <c r="F5" s="2" t="s">
        <v>37</v>
      </c>
      <c r="G5" s="2" t="s">
        <v>12</v>
      </c>
      <c r="H5" s="2" t="s">
        <v>44</v>
      </c>
      <c r="I5" s="2" t="s">
        <v>18</v>
      </c>
      <c r="J5" s="2">
        <v>491535</v>
      </c>
      <c r="K5" s="2" t="s">
        <v>45</v>
      </c>
      <c r="L5" s="1">
        <f>_xlfn.XLOOKUP(A5, O:O, Q:Q, "")</f>
        <v>8937</v>
      </c>
      <c r="M5" s="1">
        <f>J5/L5</f>
        <v>55</v>
      </c>
    </row>
    <row r="6" spans="1:13" ht="104" x14ac:dyDescent="0.35">
      <c r="A6" s="2" t="s">
        <v>65</v>
      </c>
      <c r="B6" s="2" t="s">
        <v>36</v>
      </c>
      <c r="C6" s="3">
        <v>45772</v>
      </c>
      <c r="D6" s="2" t="s">
        <v>24</v>
      </c>
      <c r="E6" s="2" t="s">
        <v>33</v>
      </c>
      <c r="F6" s="2" t="s">
        <v>37</v>
      </c>
      <c r="G6" s="2" t="s">
        <v>12</v>
      </c>
      <c r="H6" s="2" t="s">
        <v>38</v>
      </c>
      <c r="I6" s="2" t="s">
        <v>18</v>
      </c>
      <c r="J6" s="2">
        <v>762595.7</v>
      </c>
      <c r="K6" s="2" t="s">
        <v>39</v>
      </c>
      <c r="L6" s="1">
        <f>_xlfn.XLOOKUP(A6, O:O, Q:Q, "")</f>
        <v>11537</v>
      </c>
      <c r="M6" s="1">
        <f>J6/L6</f>
        <v>66.099999999999994</v>
      </c>
    </row>
    <row r="7" spans="1:13" ht="78" x14ac:dyDescent="0.35">
      <c r="A7" s="2" t="s">
        <v>62</v>
      </c>
      <c r="B7" s="2" t="s">
        <v>46</v>
      </c>
      <c r="C7" s="3">
        <v>45749</v>
      </c>
      <c r="D7" s="2" t="s">
        <v>47</v>
      </c>
      <c r="E7" s="2" t="s">
        <v>48</v>
      </c>
      <c r="F7" s="2" t="s">
        <v>16</v>
      </c>
      <c r="G7" s="2" t="s">
        <v>12</v>
      </c>
      <c r="H7" s="2" t="s">
        <v>49</v>
      </c>
      <c r="I7" s="2" t="s">
        <v>18</v>
      </c>
      <c r="J7" s="2">
        <v>117209</v>
      </c>
      <c r="K7" s="2" t="s">
        <v>50</v>
      </c>
      <c r="L7" s="1">
        <f>_xlfn.XLOOKUP(A7, O:O, Q:Q, "")</f>
        <v>1711</v>
      </c>
      <c r="M7" s="1">
        <f>J7/L7</f>
        <v>68.50321449444769</v>
      </c>
    </row>
    <row r="8" spans="1:13" ht="78" x14ac:dyDescent="0.35">
      <c r="A8" s="2" t="s">
        <v>57</v>
      </c>
      <c r="B8" s="2" t="s">
        <v>13</v>
      </c>
      <c r="C8" s="3">
        <v>45863</v>
      </c>
      <c r="D8" s="2" t="s">
        <v>14</v>
      </c>
      <c r="E8" s="2" t="s">
        <v>15</v>
      </c>
      <c r="F8" s="2" t="s">
        <v>16</v>
      </c>
      <c r="G8" s="2" t="s">
        <v>12</v>
      </c>
      <c r="H8" s="2" t="s">
        <v>17</v>
      </c>
      <c r="I8" s="2" t="s">
        <v>18</v>
      </c>
      <c r="J8" s="2">
        <v>150000</v>
      </c>
      <c r="K8" s="2" t="s">
        <v>19</v>
      </c>
      <c r="L8" s="1">
        <f>_xlfn.XLOOKUP(A8, O:O, Q:Q, "")</f>
        <v>2000</v>
      </c>
      <c r="M8" s="1">
        <f>J8/L8</f>
        <v>75</v>
      </c>
    </row>
    <row r="9" spans="1:13" ht="104" x14ac:dyDescent="0.35">
      <c r="A9" s="2" t="s">
        <v>67</v>
      </c>
      <c r="B9" s="2" t="s">
        <v>36</v>
      </c>
      <c r="C9" s="3">
        <v>45770</v>
      </c>
      <c r="D9" s="2" t="s">
        <v>24</v>
      </c>
      <c r="E9" s="2" t="s">
        <v>33</v>
      </c>
      <c r="F9" s="2" t="s">
        <v>37</v>
      </c>
      <c r="G9" s="2" t="s">
        <v>12</v>
      </c>
      <c r="H9" s="2" t="s">
        <v>42</v>
      </c>
      <c r="I9" s="2" t="s">
        <v>18</v>
      </c>
      <c r="J9" s="2">
        <v>2338452.2000000002</v>
      </c>
      <c r="K9" s="2" t="s">
        <v>43</v>
      </c>
      <c r="L9" s="1">
        <f>_xlfn.XLOOKUP(A9, O:O, Q:Q, "")</f>
        <v>19207</v>
      </c>
      <c r="M9" s="1">
        <f>J9/L9</f>
        <v>121.74999739678243</v>
      </c>
    </row>
    <row r="10" spans="1:13" ht="104" x14ac:dyDescent="0.35">
      <c r="A10" s="2" t="s">
        <v>66</v>
      </c>
      <c r="B10" s="2" t="s">
        <v>36</v>
      </c>
      <c r="C10" s="3">
        <v>45770</v>
      </c>
      <c r="D10" s="2" t="s">
        <v>24</v>
      </c>
      <c r="E10" s="2" t="s">
        <v>40</v>
      </c>
      <c r="F10" s="2" t="s">
        <v>37</v>
      </c>
      <c r="G10" s="2" t="s">
        <v>12</v>
      </c>
      <c r="H10" s="2" t="s">
        <v>34</v>
      </c>
      <c r="I10" s="2" t="s">
        <v>18</v>
      </c>
      <c r="J10" s="2">
        <v>1146600</v>
      </c>
      <c r="K10" s="2" t="s">
        <v>41</v>
      </c>
      <c r="L10" s="1">
        <f>_xlfn.XLOOKUP(A10, O:O, Q:Q, "")</f>
        <v>9360</v>
      </c>
      <c r="M10" s="1">
        <f>J10/L10</f>
        <v>122.5</v>
      </c>
    </row>
    <row r="11" spans="1:13" ht="104" x14ac:dyDescent="0.35">
      <c r="A11" s="2" t="s">
        <v>61</v>
      </c>
      <c r="B11" s="2" t="s">
        <v>32</v>
      </c>
      <c r="C11" s="3">
        <v>45784</v>
      </c>
      <c r="D11" s="2" t="s">
        <v>24</v>
      </c>
      <c r="E11" s="2" t="s">
        <v>33</v>
      </c>
      <c r="F11" s="2" t="s">
        <v>16</v>
      </c>
      <c r="G11" s="2" t="s">
        <v>12</v>
      </c>
      <c r="H11" s="2" t="s">
        <v>34</v>
      </c>
      <c r="I11" s="2" t="s">
        <v>18</v>
      </c>
      <c r="J11" s="2">
        <v>47499008</v>
      </c>
      <c r="K11" s="2" t="s">
        <v>35</v>
      </c>
      <c r="L11" s="1">
        <f>_xlfn.XLOOKUP(A11, O:O, Q:Q, "")</f>
        <v>301280</v>
      </c>
      <c r="M11" s="1">
        <f>J11/L11</f>
        <v>157.65735528412108</v>
      </c>
    </row>
    <row r="12" spans="1:13" ht="78" x14ac:dyDescent="0.35">
      <c r="A12" s="2" t="s">
        <v>60</v>
      </c>
      <c r="B12" s="2" t="s">
        <v>13</v>
      </c>
      <c r="C12" s="3">
        <v>45824</v>
      </c>
      <c r="D12" s="2" t="s">
        <v>28</v>
      </c>
      <c r="E12" s="2" t="s">
        <v>29</v>
      </c>
      <c r="F12" s="2" t="s">
        <v>16</v>
      </c>
      <c r="G12" s="2" t="s">
        <v>12</v>
      </c>
      <c r="H12" s="2" t="s">
        <v>30</v>
      </c>
      <c r="I12" s="2" t="s">
        <v>18</v>
      </c>
      <c r="J12" s="2">
        <v>2242000</v>
      </c>
      <c r="K12" s="2" t="s">
        <v>31</v>
      </c>
      <c r="L12" s="1">
        <f>_xlfn.XLOOKUP(A12, O:O, Q:Q, "")</f>
        <v>4720</v>
      </c>
      <c r="M12" s="1">
        <f>J12/L12</f>
        <v>475</v>
      </c>
    </row>
    <row r="13" spans="1:13" ht="78" x14ac:dyDescent="0.35">
      <c r="A13" s="2" t="s">
        <v>58</v>
      </c>
      <c r="B13" s="2" t="s">
        <v>13</v>
      </c>
      <c r="C13" s="3">
        <v>45850</v>
      </c>
      <c r="D13" s="2" t="s">
        <v>20</v>
      </c>
      <c r="E13" s="2" t="s">
        <v>21</v>
      </c>
      <c r="F13" s="2" t="s">
        <v>16</v>
      </c>
      <c r="G13" s="2" t="s">
        <v>12</v>
      </c>
      <c r="H13" s="2" t="s">
        <v>22</v>
      </c>
      <c r="I13" s="2" t="s">
        <v>18</v>
      </c>
      <c r="J13" s="2">
        <v>988750</v>
      </c>
      <c r="K13" s="2" t="s">
        <v>23</v>
      </c>
      <c r="L13" s="1">
        <f>_xlfn.XLOOKUP(A13, O:O, Q:Q, "")</f>
        <v>1750</v>
      </c>
      <c r="M13" s="1">
        <f>J13/L13</f>
        <v>565</v>
      </c>
    </row>
    <row r="14" spans="1:13" ht="26" x14ac:dyDescent="0.35">
      <c r="A14" s="2"/>
      <c r="B14" s="2" t="s">
        <v>51</v>
      </c>
      <c r="C14" s="2"/>
      <c r="D14" s="2"/>
      <c r="E14" s="2"/>
      <c r="F14" s="2"/>
      <c r="G14" s="2" t="s">
        <v>51</v>
      </c>
      <c r="H14" s="2"/>
      <c r="I14" s="2"/>
      <c r="J14" s="2"/>
      <c r="K14" s="2"/>
      <c r="L14" s="1"/>
      <c r="M14" s="1"/>
    </row>
    <row r="15" spans="1:13" ht="104" x14ac:dyDescent="0.35">
      <c r="A15" s="2" t="s">
        <v>63</v>
      </c>
      <c r="B15" s="2" t="s">
        <v>36</v>
      </c>
      <c r="C15" s="3">
        <v>45733</v>
      </c>
      <c r="D15" s="2" t="s">
        <v>47</v>
      </c>
      <c r="E15" s="2" t="s">
        <v>52</v>
      </c>
      <c r="F15" s="2" t="s">
        <v>16</v>
      </c>
      <c r="G15" s="2" t="s">
        <v>51</v>
      </c>
      <c r="H15" s="2" t="s">
        <v>53</v>
      </c>
      <c r="I15" s="2" t="s">
        <v>18</v>
      </c>
      <c r="J15" s="2">
        <v>341250</v>
      </c>
      <c r="K15" s="2" t="s">
        <v>54</v>
      </c>
      <c r="L15" s="1">
        <f>_xlfn.XLOOKUP(A15, O:O, Q:Q, "")</f>
        <v>7500</v>
      </c>
      <c r="M15" s="1">
        <f>J15/L15</f>
        <v>45.5</v>
      </c>
    </row>
    <row r="16" spans="1:13" ht="78" x14ac:dyDescent="0.35">
      <c r="A16" s="2" t="s">
        <v>64</v>
      </c>
      <c r="B16" s="2" t="s">
        <v>13</v>
      </c>
      <c r="C16" s="3">
        <v>45679</v>
      </c>
      <c r="D16" s="2" t="s">
        <v>47</v>
      </c>
      <c r="E16" s="2" t="s">
        <v>40</v>
      </c>
      <c r="F16" s="2" t="s">
        <v>16</v>
      </c>
      <c r="G16" s="2" t="s">
        <v>51</v>
      </c>
      <c r="H16" s="2" t="s">
        <v>55</v>
      </c>
      <c r="I16" s="2" t="s">
        <v>18</v>
      </c>
      <c r="J16" s="2">
        <v>224744</v>
      </c>
      <c r="K16" s="2" t="s">
        <v>56</v>
      </c>
      <c r="L16" s="1">
        <f>_xlfn.XLOOKUP(A16, O:O, Q:Q, "")</f>
        <v>4322</v>
      </c>
      <c r="M16" s="1">
        <f>J16/L16</f>
        <v>52</v>
      </c>
    </row>
    <row r="17" spans="1:17" ht="26" x14ac:dyDescent="0.35">
      <c r="A17" s="2"/>
      <c r="C17" s="2"/>
      <c r="D17" s="2"/>
      <c r="E17" s="2"/>
      <c r="F17" s="2"/>
      <c r="G17" s="2"/>
      <c r="H17" s="2"/>
      <c r="I17" s="2"/>
      <c r="J17" s="2"/>
      <c r="K17" s="2"/>
      <c r="L17" s="1"/>
      <c r="M17" s="1"/>
    </row>
    <row r="19" spans="1:17" x14ac:dyDescent="0.35">
      <c r="O19" t="s">
        <v>59</v>
      </c>
      <c r="Q19">
        <v>2112</v>
      </c>
    </row>
    <row r="20" spans="1:17" x14ac:dyDescent="0.35">
      <c r="O20" t="s">
        <v>61</v>
      </c>
      <c r="Q20">
        <v>301280</v>
      </c>
    </row>
    <row r="21" spans="1:17" x14ac:dyDescent="0.35">
      <c r="O21" t="s">
        <v>68</v>
      </c>
      <c r="Q21">
        <v>8937</v>
      </c>
    </row>
    <row r="22" spans="1:17" x14ac:dyDescent="0.35">
      <c r="O22" t="s">
        <v>58</v>
      </c>
      <c r="Q22">
        <v>1750</v>
      </c>
    </row>
    <row r="23" spans="1:17" x14ac:dyDescent="0.35">
      <c r="O23" t="s">
        <v>60</v>
      </c>
      <c r="Q23">
        <v>4720</v>
      </c>
    </row>
    <row r="24" spans="1:17" x14ac:dyDescent="0.35">
      <c r="O24" t="s">
        <v>64</v>
      </c>
      <c r="Q24">
        <v>4322</v>
      </c>
    </row>
    <row r="25" spans="1:17" x14ac:dyDescent="0.35">
      <c r="O25" t="s">
        <v>66</v>
      </c>
      <c r="Q25">
        <v>9360</v>
      </c>
    </row>
    <row r="26" spans="1:17" x14ac:dyDescent="0.35">
      <c r="O26" t="s">
        <v>57</v>
      </c>
      <c r="Q26">
        <v>2000</v>
      </c>
    </row>
    <row r="27" spans="1:17" x14ac:dyDescent="0.35">
      <c r="O27" t="s">
        <v>63</v>
      </c>
      <c r="Q27">
        <v>7500</v>
      </c>
    </row>
    <row r="28" spans="1:17" x14ac:dyDescent="0.35">
      <c r="O28" t="s">
        <v>67</v>
      </c>
      <c r="Q28">
        <v>19207</v>
      </c>
    </row>
    <row r="29" spans="1:17" x14ac:dyDescent="0.35">
      <c r="O29" t="s">
        <v>65</v>
      </c>
      <c r="Q29">
        <v>11537</v>
      </c>
    </row>
    <row r="30" spans="1:17" x14ac:dyDescent="0.35">
      <c r="O30" t="s">
        <v>62</v>
      </c>
      <c r="Q30">
        <v>1711</v>
      </c>
    </row>
  </sheetData>
  <sortState xmlns:xlrd2="http://schemas.microsoft.com/office/spreadsheetml/2017/richdata2" ref="A3:M17">
    <sortCondition descending="1" ref="G4:G17"/>
    <sortCondition ref="M4:M17"/>
  </sortState>
  <mergeCells count="1">
    <mergeCell ref="A1:K1"/>
  </mergeCells>
  <pageMargins left="0.25" right="0.25" top="0.75" bottom="0.75" header="0.3" footer="0.3"/>
  <pageSetup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D8BB-9AD8-43A2-B183-F936CB678A9D}">
  <dimension ref="A1"/>
  <sheetViews>
    <sheetView zoomScaleNormal="100" workbookViewId="0">
      <selection sqref="A1:M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fine aggregate conforming to 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cp:lastPrinted>2025-08-12T12:19:25Z</cp:lastPrinted>
  <dcterms:created xsi:type="dcterms:W3CDTF">2025-08-12T11:51:44Z</dcterms:created>
  <dcterms:modified xsi:type="dcterms:W3CDTF">2025-08-12T13:00:55Z</dcterms:modified>
</cp:coreProperties>
</file>