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13_ncr:1_{BA75E0D1-1074-4B69-8FEC-8BE251BB89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corative street light" sheetId="1" r:id="rId1"/>
  </sheets>
  <definedNames>
    <definedName name="_xlnm._FilterDatabase" localSheetId="0" hidden="1">'decorative street light'!$A$2:$K$31</definedName>
    <definedName name="_xlnm.Print_Titles" localSheetId="0">'decorative street light'!$1:$2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M3" i="1"/>
</calcChain>
</file>

<file path=xl/sharedStrings.xml><?xml version="1.0" encoding="utf-8"?>
<sst xmlns="http://schemas.openxmlformats.org/spreadsheetml/2006/main" count="359" uniqueCount="179">
  <si>
    <t>Tender Id</t>
  </si>
  <si>
    <t>Item Description</t>
  </si>
  <si>
    <t>Start Date</t>
  </si>
  <si>
    <t>Address</t>
  </si>
  <si>
    <t>Organisation</t>
  </si>
  <si>
    <t>Stage</t>
  </si>
  <si>
    <t>Financial Year</t>
  </si>
  <si>
    <t>Company Name</t>
  </si>
  <si>
    <t>Bid Rank</t>
  </si>
  <si>
    <t>Result Bid Value</t>
  </si>
  <si>
    <t>Re-Val Word</t>
  </si>
  <si>
    <t>AOC</t>
  </si>
  <si>
    <t>L1</t>
  </si>
  <si>
    <t>FY 2024-25</t>
  </si>
  <si>
    <t>Custom Bid for Services- Supplying Erecting and Commissioning of decorative street light poles</t>
  </si>
  <si>
    <t>maharashtra</t>
  </si>
  <si>
    <t>coal india limited</t>
  </si>
  <si>
    <t>Abhishek Electricals</t>
  </si>
  <si>
    <t>1.5 L</t>
  </si>
  <si>
    <t>Procurement of 03 foot decorative street poles with with lights ( 10 watt LED ) and accessories</t>
  </si>
  <si>
    <t>gujarat</t>
  </si>
  <si>
    <t>indian navy</t>
  </si>
  <si>
    <t>TAKSHASHILA INDUSTRIES</t>
  </si>
  <si>
    <t>3.8 L</t>
  </si>
  <si>
    <t>uttar pradesh</t>
  </si>
  <si>
    <t>Financial Evaluation</t>
  </si>
  <si>
    <t>Result For INSTALLATION OF DECORATIVE STREET LIGHTS ( 30 IN NOS 10 FT LIGHT AND 40 IN NOS 3 FT LIGHT )</t>
  </si>
  <si>
    <t>Rashmi Enterprise</t>
  </si>
  <si>
    <t>11.4 L</t>
  </si>
  <si>
    <t>FY 2023-24</t>
  </si>
  <si>
    <t>Decorative Alluminium Die Cast Pole LED Street Light Luminaries</t>
  </si>
  <si>
    <t>urban development department</t>
  </si>
  <si>
    <t>SHYAM ENTERPRISES</t>
  </si>
  <si>
    <t>57.1 L</t>
  </si>
  <si>
    <t>semi highmast, singal arm street light, solar street light, decorative light, Designer Light</t>
  </si>
  <si>
    <t>e municipalities eservices to citizens and employees of urban local bodies of uttar pradesh</t>
  </si>
  <si>
    <t>Maa Gayatri Traders &amp; Electrical</t>
  </si>
  <si>
    <t>2.9 Cr</t>
  </si>
  <si>
    <t>High Mast Light1, Street Light Single Arms Bracket, Street Light Double Arms Bracket, Decorative Post</t>
  </si>
  <si>
    <t>jharkhand</t>
  </si>
  <si>
    <t>planning and development department jharkhand</t>
  </si>
  <si>
    <t>M/S JAI BALAJI ENTERPRISES</t>
  </si>
  <si>
    <t>83.5 L</t>
  </si>
  <si>
    <t>decorative LED street lights with poles from Guddu shop on Basti Mahuli road to Np Office</t>
  </si>
  <si>
    <t>CHANDRA ASSOCIATES</t>
  </si>
  <si>
    <t>9.8 L</t>
  </si>
  <si>
    <t>Decorative LED street lights with poles from Laddu Yadav shop on Basti- Mahuli road to Np Limit</t>
  </si>
  <si>
    <t>31.2 L</t>
  </si>
  <si>
    <t>street light pole/ Decorative Street Light Pole</t>
  </si>
  <si>
    <t>PENTASTAR POWERCON PRIVATE LIMITED</t>
  </si>
  <si>
    <t>10.9 L</t>
  </si>
  <si>
    <t>Decorative street light pole with installation</t>
  </si>
  <si>
    <t>uttarakhand</t>
  </si>
  <si>
    <t>urban development directorate of uttarakhand urban development directorate nagar palika bageshwar</t>
  </si>
  <si>
    <t>M/S MAA BHAGWATI ELECTRICALS</t>
  </si>
  <si>
    <t>29.3 L</t>
  </si>
  <si>
    <t>Led Street Light 75watt, Led Semi High Mast, Led Strip Light Rope Light for Light Pole decoration, GI</t>
  </si>
  <si>
    <t>odisha</t>
  </si>
  <si>
    <t>housing and urban development department</t>
  </si>
  <si>
    <t>M/S BASUDEV ELECTRICAL CONSTRUCTION AND CO</t>
  </si>
  <si>
    <t>25.0 L</t>
  </si>
  <si>
    <t>decorative street light pole</t>
  </si>
  <si>
    <t>7.0 L</t>
  </si>
  <si>
    <t>Provision of LED Street light with Decorative Poles at Betwa Bihar Awasiye Yojna Under Jhansi Vikas</t>
  </si>
  <si>
    <t>development authority</t>
  </si>
  <si>
    <t>TRADING ENGINEERS</t>
  </si>
  <si>
    <t>2.2 Cr</t>
  </si>
  <si>
    <t>PROPOSED CONSTRUCTION OF STREET LIGHT ARRANGMENTS ON DECORATIVE POLE ALONG THE PATHWAY, PROVING &amp; IN</t>
  </si>
  <si>
    <t>ROHIT DAMODHAR BHONGADE / AIRVIE</t>
  </si>
  <si>
    <t>49.7 L</t>
  </si>
  <si>
    <t>PROPOSED CONSTRUCTION OF STREET LIGHT ARRANGEMENT ON DECORATIVE POLE ALONG THE PATHWAY, PROVIDING &amp;</t>
  </si>
  <si>
    <t>KRISHNA B DORLE</t>
  </si>
  <si>
    <t>49.8 L</t>
  </si>
  <si>
    <t>PROPOSED CONSTRUCTION OF STREET LIGHT ARRANGEMENT ON DECORATIVE POLE ALONG THE PATHWAY AT M. C. HIN</t>
  </si>
  <si>
    <t>Amol Prabhakar kedar</t>
  </si>
  <si>
    <t>1.0 Cr</t>
  </si>
  <si>
    <t>Decorative pole, Decorative Street Light, M- 20 grade reinforced cement concrete foundation b, mains w</t>
  </si>
  <si>
    <t>municipal council</t>
  </si>
  <si>
    <t>SANSKRUTI ELECTRICALS</t>
  </si>
  <si>
    <t>9.4 L</t>
  </si>
  <si>
    <t>FY 2022-23</t>
  </si>
  <si>
    <t>PROPOSED CONSTRUCTION OF STREET LIGHT ARRANGEMENT ON DECORATIVE POLES</t>
  </si>
  <si>
    <t>2.0 Cr</t>
  </si>
  <si>
    <t>Decorative Lighting Pole/ Pathway Lighting Pole Led Street Light type ( Bronze/ Copper Colour Pole )</t>
  </si>
  <si>
    <t>madhya pradesh</t>
  </si>
  <si>
    <t>government of madhya pradesh</t>
  </si>
  <si>
    <t>SHRI RAM ELECTRONICS</t>
  </si>
  <si>
    <t>13.2 L</t>
  </si>
  <si>
    <t>PR NO 10076096 DECORATIVE LANTEEN STREET LIGHT FITTINGS</t>
  </si>
  <si>
    <t>department of fertilisers</t>
  </si>
  <si>
    <t>AAYU INFOSYSTEMS PRIVATE LIMITED</t>
  </si>
  <si>
    <t>23800</t>
  </si>
  <si>
    <t>Submersible Pump, Cable Meter, Watt street light, Decorative Lighting Pole</t>
  </si>
  <si>
    <t>SARITA CONSTRUCTION</t>
  </si>
  <si>
    <t>7.5 L</t>
  </si>
  <si>
    <t>FY 2021-22</t>
  </si>
  <si>
    <t>INSTALLATION OF DECORATIVE STREET LIGHT WITH ACESSORIES</t>
  </si>
  <si>
    <t>bihar</t>
  </si>
  <si>
    <t>urban development and housing department</t>
  </si>
  <si>
    <t>RANJIT SALES CORPORATION</t>
  </si>
  <si>
    <t>50.0 L</t>
  </si>
  <si>
    <t>FIXING OF DECORATIVE POLE FOR STREET LIGHT</t>
  </si>
  <si>
    <t>36.5 L</t>
  </si>
  <si>
    <t>LED street light item 1 and stainless steel pipe item 2, Round type LED decorative street light item</t>
  </si>
  <si>
    <t>west bengal</t>
  </si>
  <si>
    <t>power system operation corporation</t>
  </si>
  <si>
    <t>Logix Time Automation</t>
  </si>
  <si>
    <t>2.8 L</t>
  </si>
  <si>
    <t>FY 2020-21</t>
  </si>
  <si>
    <t>Provision of Decorative Poles with Post Top lantern, Supply of street lights</t>
  </si>
  <si>
    <t>uttar pradesh nigam jhansi uttar pradesh nagar nigam jhansi online property tax management system jhansi uttar pradesh</t>
  </si>
  <si>
    <t>GEM/2025/B/5792084</t>
  </si>
  <si>
    <t>GEM/2024/B/4749495</t>
  </si>
  <si>
    <t>GEM/2024/B/4718406</t>
  </si>
  <si>
    <t>GEM/2024/B/4674607</t>
  </si>
  <si>
    <t>GEM/2024/B/4678966</t>
  </si>
  <si>
    <t>GEM/2024/B/4678939</t>
  </si>
  <si>
    <t>GEM/2024/B/4420838</t>
  </si>
  <si>
    <t>GEM/2023/B/4350397</t>
  </si>
  <si>
    <t>GEM/2023/B/4034853</t>
  </si>
  <si>
    <t>GEM/2023/B/3668368</t>
  </si>
  <si>
    <t>GEM/2023/B/3512459</t>
  </si>
  <si>
    <t>GEM/2023/B/3336325</t>
  </si>
  <si>
    <t>GEM/2023/B/3336187</t>
  </si>
  <si>
    <t>GEM/2023/B/3336047</t>
  </si>
  <si>
    <t>GEM/2023/B/3324568</t>
  </si>
  <si>
    <t>GEM/2023/B/3324697</t>
  </si>
  <si>
    <t>GEM/2023/B/3324710</t>
  </si>
  <si>
    <t>GEM/2023/B/3324716</t>
  </si>
  <si>
    <t>GEM/2023/B/3324662</t>
  </si>
  <si>
    <t>GEM/2023/B/3258642</t>
  </si>
  <si>
    <t>GEM/2023/B/3215304</t>
  </si>
  <si>
    <t>GEM/2023/B/3018295</t>
  </si>
  <si>
    <t>GEM/2022/B/2420070</t>
  </si>
  <si>
    <t>GEM/2022/B/2046177</t>
  </si>
  <si>
    <t>GEM/2022/B/2045873</t>
  </si>
  <si>
    <t>GEM/2022/B/1941802</t>
  </si>
  <si>
    <t>GEM/2021/B/1092403</t>
  </si>
  <si>
    <t>GEM/2024/B/5584852</t>
  </si>
  <si>
    <t>GEM/2024/B/4930740</t>
  </si>
  <si>
    <t>INDIAN NAVY</t>
  </si>
  <si>
    <t>INSTALLATION OF DECORATIVE STREET LIGHTS(30 IN NOS10 FT LIGHT AND 40 IN NOS 3 FT LIGHT)</t>
  </si>
  <si>
    <t>N/A</t>
  </si>
  <si>
    <t>Decorative Alluminium Die Cast Pole LED Street LightLuminaries (Q3)</t>
  </si>
  <si>
    <t>MUNICIPAL COUNCIL</t>
  </si>
  <si>
    <t xml:space="preserve">Decorative pole </t>
  </si>
  <si>
    <t>ONLINE PROPERTY TAX MANAGEMENT SYSTEM</t>
  </si>
  <si>
    <t xml:space="preserve"> JHANSI</t>
  </si>
  <si>
    <t>DIRECTORATE OF MUNICIPAL ADMINISTRATION</t>
  </si>
  <si>
    <t xml:space="preserve">PROPOSED CONSTRUCTION OF STREET LIGHTARRANGMENTS ON DECORATIVE POLE ALONG THEPATHWAY (Q3) </t>
  </si>
  <si>
    <t>PROPOSED CONSTRUCTION OF STREET LIGHTARRANGEMENT ON DECORATIVE POLES (Q3)</t>
  </si>
  <si>
    <t>WESTERN COALFIELDS LIMITED</t>
  </si>
  <si>
    <t>Custom Bid for Services - Supplying Erecting andCommissioning of decorative street light poles outsideGroup VTC of Umrer Area</t>
  </si>
  <si>
    <t>URBAN DEVELOPMENT DIRECTORATE</t>
  </si>
  <si>
    <t>Decorative street light pole with installation (Q3)</t>
  </si>
  <si>
    <t>RASHTRIYA CHEMICALS AND FERTILIZERS LIMITED (RCF)</t>
  </si>
  <si>
    <t>PR NO 10076096 DECORATIVE LANTEEN STREET LIGHTFITTINGS (Q3)</t>
  </si>
  <si>
    <t>URBAN DEVELOPMENT AND HOUSING DEPARTMENT</t>
  </si>
  <si>
    <t>INSTALLATION OF DECORATIVE STREET LIGHT WITHACESSORIES (Q3)</t>
  </si>
  <si>
    <t xml:space="preserve">PROPOSED CONSTRUCTION OF STREET LIGHTARRANGEMENT ON DECORATIVE POLE ALONG THEPATHWAY (Q3) </t>
  </si>
  <si>
    <t>E-MUNICIPALITIES - ESERVICES TO CITIZENS AND EMPLOYEES OF URBAN LOCAL BODIES OF UTTAR PRADESH</t>
  </si>
  <si>
    <t>decorative LED street lights with poles from Guddu shop onBasti Mahuli road to Np Office (Q3)</t>
  </si>
  <si>
    <t>E-NAGAR PALIKA GOVERNMENT OF MADHYA PRADESH</t>
  </si>
  <si>
    <t>Decorative Lighting Pole/Pathway Lighting Pole Led StreetLight type ( Bronze/Copper Colour Pole) (Q3)</t>
  </si>
  <si>
    <t>Procurement of 03 foot decorative street poles with withlights (10 watt LED) and accessories</t>
  </si>
  <si>
    <t>FIXING OF DECORATIVE POLE FOR STREET LIGHT (Q3)</t>
  </si>
  <si>
    <t>Decorative LED street lights with poles from Laddu Yadavshop on Basti-Mahuli road to Np Limit (Q3)</t>
  </si>
  <si>
    <t>decorative street light pole (Q3)</t>
  </si>
  <si>
    <t xml:space="preserve">semi highmast </t>
  </si>
  <si>
    <t xml:space="preserve">Submersible Pump </t>
  </si>
  <si>
    <t>PROPOSED CONSTRUCTION OF STREET LIGHTARRANGEMENT ON DECORATIVE POLE ALONG THEPATHWAY AT M. C. HINGNA (Q3)</t>
  </si>
  <si>
    <t>POWER SYSTEM OPERATION CORPORATION LIMITED</t>
  </si>
  <si>
    <t>Provision of LED Street light with Decorative Poles at BetwaBihar Awasiye Yojna Under Jhansi Vikas (Q3)</t>
  </si>
  <si>
    <t>street light pole / Decorative Street Light Pole (Q3)</t>
  </si>
  <si>
    <t xml:space="preserve">High Mast Light1 </t>
  </si>
  <si>
    <t xml:space="preserve">Led Street Light 75watt </t>
  </si>
  <si>
    <t>qyt</t>
  </si>
  <si>
    <t>per cost</t>
  </si>
  <si>
    <t xml:space="preserve">GEM  decorative street 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</si>
</sst>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36"/>
      <name val="Calibri"/>
      <family val="2"/>
    </font>
    <font>
      <b/>
      <sz val="2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2"/>
  <sheetViews>
    <sheetView tabSelected="1" zoomScale="36" workbookViewId="0">
      <selection sqref="A1:M1"/>
    </sheetView>
  </sheetViews>
  <sheetFormatPr defaultRowHeight="14.5" x14ac:dyDescent="0.35"/>
  <cols>
    <col min="1" max="1" width="18" customWidth="1"/>
    <col min="2" max="2" width="53.453125" customWidth="1"/>
    <col min="3" max="3" width="22" customWidth="1"/>
    <col min="4" max="4" width="20.6328125" customWidth="1"/>
    <col min="5" max="5" width="36" customWidth="1"/>
    <col min="6" max="7" width="18" customWidth="1"/>
    <col min="8" max="8" width="28.1796875" customWidth="1"/>
    <col min="9" max="11" width="18" customWidth="1"/>
    <col min="13" max="13" width="20.81640625" customWidth="1"/>
    <col min="14" max="18" width="0" hidden="1" customWidth="1"/>
  </cols>
  <sheetData>
    <row r="1" spans="1:13" ht="46" x14ac:dyDescent="0.35">
      <c r="A1" s="15" t="s">
        <v>178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5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176</v>
      </c>
      <c r="M2" s="1" t="s">
        <v>177</v>
      </c>
    </row>
    <row r="3" spans="1:13" ht="104" x14ac:dyDescent="0.35">
      <c r="A3" s="5" t="s">
        <v>111</v>
      </c>
      <c r="B3" s="2" t="s">
        <v>14</v>
      </c>
      <c r="C3" s="3">
        <v>45674</v>
      </c>
      <c r="D3" s="2" t="s">
        <v>15</v>
      </c>
      <c r="E3" s="2" t="s">
        <v>16</v>
      </c>
      <c r="F3" s="2" t="s">
        <v>11</v>
      </c>
      <c r="G3" s="2" t="s">
        <v>13</v>
      </c>
      <c r="H3" s="2" t="s">
        <v>17</v>
      </c>
      <c r="I3" s="2" t="s">
        <v>12</v>
      </c>
      <c r="J3" s="2">
        <v>146733</v>
      </c>
      <c r="K3" s="2" t="s">
        <v>18</v>
      </c>
      <c r="L3" s="2">
        <v>1</v>
      </c>
      <c r="M3" s="6">
        <f>J3/L3</f>
        <v>146733</v>
      </c>
    </row>
    <row r="4" spans="1:13" ht="78" x14ac:dyDescent="0.35">
      <c r="A4" s="2" t="s">
        <v>112</v>
      </c>
      <c r="B4" s="2" t="s">
        <v>30</v>
      </c>
      <c r="C4" s="3">
        <v>45369</v>
      </c>
      <c r="D4" s="2" t="s">
        <v>24</v>
      </c>
      <c r="E4" s="2" t="s">
        <v>31</v>
      </c>
      <c r="F4" s="2" t="s">
        <v>11</v>
      </c>
      <c r="G4" s="2" t="s">
        <v>29</v>
      </c>
      <c r="H4" s="2" t="s">
        <v>32</v>
      </c>
      <c r="I4" s="2" t="s">
        <v>12</v>
      </c>
      <c r="J4" s="2">
        <v>5706000</v>
      </c>
      <c r="K4" s="2" t="s">
        <v>33</v>
      </c>
      <c r="L4" s="2">
        <f>_xlfn.XLOOKUP(A4, O:O,R:R, "")</f>
        <v>60</v>
      </c>
      <c r="M4" s="6">
        <f t="shared" ref="M4:M31" si="0">J4/L4</f>
        <v>95100</v>
      </c>
    </row>
    <row r="5" spans="1:13" ht="78" x14ac:dyDescent="0.35">
      <c r="A5" s="2" t="s">
        <v>115</v>
      </c>
      <c r="B5" s="2" t="s">
        <v>43</v>
      </c>
      <c r="C5" s="3">
        <v>45355</v>
      </c>
      <c r="D5" s="2" t="s">
        <v>24</v>
      </c>
      <c r="E5" s="2" t="s">
        <v>31</v>
      </c>
      <c r="F5" s="2" t="s">
        <v>11</v>
      </c>
      <c r="G5" s="2" t="s">
        <v>29</v>
      </c>
      <c r="H5" s="2" t="s">
        <v>44</v>
      </c>
      <c r="I5" s="2" t="s">
        <v>12</v>
      </c>
      <c r="J5" s="2">
        <v>981000</v>
      </c>
      <c r="K5" s="2" t="s">
        <v>45</v>
      </c>
      <c r="L5" s="2">
        <f>_xlfn.XLOOKUP(A5, O:O,R:R, "")</f>
        <v>9</v>
      </c>
      <c r="M5" s="6">
        <f t="shared" si="0"/>
        <v>109000</v>
      </c>
    </row>
    <row r="6" spans="1:13" ht="130" x14ac:dyDescent="0.35">
      <c r="A6" s="2" t="s">
        <v>116</v>
      </c>
      <c r="B6" s="2" t="s">
        <v>46</v>
      </c>
      <c r="C6" s="3">
        <v>45355</v>
      </c>
      <c r="D6" s="2" t="s">
        <v>24</v>
      </c>
      <c r="E6" s="2" t="s">
        <v>35</v>
      </c>
      <c r="F6" s="2" t="s">
        <v>11</v>
      </c>
      <c r="G6" s="2" t="s">
        <v>29</v>
      </c>
      <c r="H6" s="2" t="s">
        <v>44</v>
      </c>
      <c r="I6" s="2" t="s">
        <v>12</v>
      </c>
      <c r="J6" s="2">
        <v>3120400</v>
      </c>
      <c r="K6" s="2" t="s">
        <v>47</v>
      </c>
      <c r="L6" s="2">
        <f>_xlfn.XLOOKUP(A6, O:O,R:R, "")</f>
        <v>29</v>
      </c>
      <c r="M6" s="6">
        <f t="shared" si="0"/>
        <v>107600</v>
      </c>
    </row>
    <row r="7" spans="1:13" ht="104" x14ac:dyDescent="0.35">
      <c r="A7" s="2" t="s">
        <v>131</v>
      </c>
      <c r="B7" s="2" t="s">
        <v>83</v>
      </c>
      <c r="C7" s="3">
        <v>45008</v>
      </c>
      <c r="D7" s="2" t="s">
        <v>84</v>
      </c>
      <c r="E7" s="2" t="s">
        <v>85</v>
      </c>
      <c r="F7" s="2" t="s">
        <v>11</v>
      </c>
      <c r="G7" s="2" t="s">
        <v>80</v>
      </c>
      <c r="H7" s="2" t="s">
        <v>86</v>
      </c>
      <c r="I7" s="2" t="s">
        <v>12</v>
      </c>
      <c r="J7" s="2">
        <v>1316000</v>
      </c>
      <c r="K7" s="2" t="s">
        <v>87</v>
      </c>
      <c r="L7" s="2">
        <f>_xlfn.XLOOKUP(A7, O:O,R:R, "")</f>
        <v>40</v>
      </c>
      <c r="M7" s="6">
        <f t="shared" si="0"/>
        <v>32900</v>
      </c>
    </row>
    <row r="8" spans="1:13" ht="104" x14ac:dyDescent="0.35">
      <c r="A8" s="7" t="s">
        <v>125</v>
      </c>
      <c r="B8" s="7" t="s">
        <v>76</v>
      </c>
      <c r="C8" s="8">
        <v>45029</v>
      </c>
      <c r="D8" s="7" t="s">
        <v>15</v>
      </c>
      <c r="E8" s="7" t="s">
        <v>77</v>
      </c>
      <c r="F8" s="7" t="s">
        <v>11</v>
      </c>
      <c r="G8" s="7" t="s">
        <v>29</v>
      </c>
      <c r="H8" s="7" t="s">
        <v>78</v>
      </c>
      <c r="I8" s="7" t="s">
        <v>12</v>
      </c>
      <c r="J8" s="7">
        <v>944420</v>
      </c>
      <c r="K8" s="7" t="s">
        <v>79</v>
      </c>
      <c r="L8" s="7">
        <f>_xlfn.XLOOKUP(A8, O:O,R:R, "")</f>
        <v>547</v>
      </c>
      <c r="M8" s="9">
        <f t="shared" si="0"/>
        <v>1726.5447897623401</v>
      </c>
    </row>
    <row r="9" spans="1:13" ht="104" x14ac:dyDescent="0.35">
      <c r="A9" s="7" t="s">
        <v>126</v>
      </c>
      <c r="B9" s="7" t="s">
        <v>76</v>
      </c>
      <c r="C9" s="8">
        <v>45029</v>
      </c>
      <c r="D9" s="7" t="s">
        <v>15</v>
      </c>
      <c r="E9" s="7" t="s">
        <v>77</v>
      </c>
      <c r="F9" s="7" t="s">
        <v>11</v>
      </c>
      <c r="G9" s="7" t="s">
        <v>29</v>
      </c>
      <c r="H9" s="7" t="s">
        <v>78</v>
      </c>
      <c r="I9" s="7" t="s">
        <v>12</v>
      </c>
      <c r="J9" s="7">
        <v>944420</v>
      </c>
      <c r="K9" s="7" t="s">
        <v>79</v>
      </c>
      <c r="L9" s="7">
        <f>_xlfn.XLOOKUP(A9, O:O,R:R, "")</f>
        <v>547</v>
      </c>
      <c r="M9" s="9">
        <f t="shared" si="0"/>
        <v>1726.5447897623401</v>
      </c>
    </row>
    <row r="10" spans="1:13" ht="104" x14ac:dyDescent="0.35">
      <c r="A10" s="7" t="s">
        <v>127</v>
      </c>
      <c r="B10" s="7" t="s">
        <v>76</v>
      </c>
      <c r="C10" s="8">
        <v>45029</v>
      </c>
      <c r="D10" s="7" t="s">
        <v>15</v>
      </c>
      <c r="E10" s="7" t="s">
        <v>77</v>
      </c>
      <c r="F10" s="7" t="s">
        <v>11</v>
      </c>
      <c r="G10" s="7" t="s">
        <v>29</v>
      </c>
      <c r="H10" s="7" t="s">
        <v>78</v>
      </c>
      <c r="I10" s="7" t="s">
        <v>12</v>
      </c>
      <c r="J10" s="7">
        <v>944420</v>
      </c>
      <c r="K10" s="7" t="s">
        <v>79</v>
      </c>
      <c r="L10" s="7">
        <f>_xlfn.XLOOKUP(A10, O:O,R:R, "")</f>
        <v>547</v>
      </c>
      <c r="M10" s="9">
        <f t="shared" si="0"/>
        <v>1726.5447897623401</v>
      </c>
    </row>
    <row r="11" spans="1:13" ht="104" x14ac:dyDescent="0.35">
      <c r="A11" s="7" t="s">
        <v>128</v>
      </c>
      <c r="B11" s="7" t="s">
        <v>76</v>
      </c>
      <c r="C11" s="8">
        <v>45029</v>
      </c>
      <c r="D11" s="7" t="s">
        <v>15</v>
      </c>
      <c r="E11" s="7" t="s">
        <v>77</v>
      </c>
      <c r="F11" s="7" t="s">
        <v>11</v>
      </c>
      <c r="G11" s="7" t="s">
        <v>29</v>
      </c>
      <c r="H11" s="7" t="s">
        <v>78</v>
      </c>
      <c r="I11" s="7" t="s">
        <v>12</v>
      </c>
      <c r="J11" s="7">
        <v>944420</v>
      </c>
      <c r="K11" s="7" t="s">
        <v>79</v>
      </c>
      <c r="L11" s="7">
        <f>_xlfn.XLOOKUP(A11, O:O,R:R, "")</f>
        <v>547</v>
      </c>
      <c r="M11" s="9">
        <f t="shared" si="0"/>
        <v>1726.5447897623401</v>
      </c>
    </row>
    <row r="12" spans="1:13" ht="104" x14ac:dyDescent="0.35">
      <c r="A12" s="7" t="s">
        <v>129</v>
      </c>
      <c r="B12" s="7" t="s">
        <v>76</v>
      </c>
      <c r="C12" s="8">
        <v>45029</v>
      </c>
      <c r="D12" s="7" t="s">
        <v>15</v>
      </c>
      <c r="E12" s="7" t="s">
        <v>77</v>
      </c>
      <c r="F12" s="7" t="s">
        <v>25</v>
      </c>
      <c r="G12" s="7" t="s">
        <v>29</v>
      </c>
      <c r="H12" s="7" t="s">
        <v>78</v>
      </c>
      <c r="I12" s="7" t="s">
        <v>12</v>
      </c>
      <c r="J12" s="7">
        <v>944420</v>
      </c>
      <c r="K12" s="7" t="s">
        <v>79</v>
      </c>
      <c r="L12" s="7">
        <f>_xlfn.XLOOKUP(A12, O:O,R:R, "")</f>
        <v>547</v>
      </c>
      <c r="M12" s="9">
        <f t="shared" si="0"/>
        <v>1726.5447897623401</v>
      </c>
    </row>
    <row r="13" spans="1:13" ht="156" x14ac:dyDescent="0.35">
      <c r="A13" s="2" t="s">
        <v>120</v>
      </c>
      <c r="B13" s="2" t="s">
        <v>61</v>
      </c>
      <c r="C13" s="3">
        <v>45131</v>
      </c>
      <c r="D13" s="2" t="s">
        <v>52</v>
      </c>
      <c r="E13" s="2" t="s">
        <v>53</v>
      </c>
      <c r="F13" s="2" t="s">
        <v>11</v>
      </c>
      <c r="G13" s="2" t="s">
        <v>29</v>
      </c>
      <c r="H13" s="2" t="s">
        <v>54</v>
      </c>
      <c r="I13" s="2" t="s">
        <v>12</v>
      </c>
      <c r="J13" s="2">
        <v>697500</v>
      </c>
      <c r="K13" s="2" t="s">
        <v>62</v>
      </c>
      <c r="L13" s="2">
        <f>_xlfn.XLOOKUP(A13, O:O,R:R, "")</f>
        <v>30</v>
      </c>
      <c r="M13" s="6">
        <f t="shared" si="0"/>
        <v>23250</v>
      </c>
    </row>
    <row r="14" spans="1:13" ht="156" x14ac:dyDescent="0.35">
      <c r="A14" s="2" t="s">
        <v>118</v>
      </c>
      <c r="B14" s="2" t="s">
        <v>51</v>
      </c>
      <c r="C14" s="3">
        <v>45286</v>
      </c>
      <c r="D14" s="2" t="s">
        <v>52</v>
      </c>
      <c r="E14" s="2" t="s">
        <v>53</v>
      </c>
      <c r="F14" s="2" t="s">
        <v>11</v>
      </c>
      <c r="G14" s="2" t="s">
        <v>29</v>
      </c>
      <c r="H14" s="2" t="s">
        <v>54</v>
      </c>
      <c r="I14" s="2" t="s">
        <v>12</v>
      </c>
      <c r="J14" s="2">
        <v>2930850</v>
      </c>
      <c r="K14" s="2" t="s">
        <v>55</v>
      </c>
      <c r="L14" s="2">
        <f>_xlfn.XLOOKUP(A14, O:O,R:R, "")</f>
        <v>90</v>
      </c>
      <c r="M14" s="6">
        <f t="shared" si="0"/>
        <v>32565</v>
      </c>
    </row>
    <row r="15" spans="1:13" ht="78" x14ac:dyDescent="0.35">
      <c r="A15" s="2" t="s">
        <v>135</v>
      </c>
      <c r="B15" s="2" t="s">
        <v>101</v>
      </c>
      <c r="C15" s="3">
        <v>44647</v>
      </c>
      <c r="D15" s="2" t="s">
        <v>97</v>
      </c>
      <c r="E15" s="2" t="s">
        <v>98</v>
      </c>
      <c r="F15" s="2" t="s">
        <v>11</v>
      </c>
      <c r="G15" s="2" t="s">
        <v>95</v>
      </c>
      <c r="H15" s="2" t="s">
        <v>99</v>
      </c>
      <c r="I15" s="2" t="s">
        <v>12</v>
      </c>
      <c r="J15" s="2">
        <v>3650000</v>
      </c>
      <c r="K15" s="2" t="s">
        <v>102</v>
      </c>
      <c r="L15" s="2">
        <f>_xlfn.XLOOKUP(A15, O:O,R:R, "")</f>
        <v>100</v>
      </c>
      <c r="M15" s="6">
        <f t="shared" si="0"/>
        <v>36500</v>
      </c>
    </row>
    <row r="16" spans="1:13" ht="104" x14ac:dyDescent="0.35">
      <c r="A16" s="2" t="s">
        <v>114</v>
      </c>
      <c r="B16" s="2" t="s">
        <v>38</v>
      </c>
      <c r="C16" s="3">
        <v>45356</v>
      </c>
      <c r="D16" s="2" t="s">
        <v>39</v>
      </c>
      <c r="E16" s="2" t="s">
        <v>40</v>
      </c>
      <c r="F16" s="2" t="s">
        <v>25</v>
      </c>
      <c r="G16" s="2" t="s">
        <v>29</v>
      </c>
      <c r="H16" s="2" t="s">
        <v>41</v>
      </c>
      <c r="I16" s="2" t="s">
        <v>12</v>
      </c>
      <c r="J16" s="2">
        <v>8346782</v>
      </c>
      <c r="K16" s="13" t="s">
        <v>42</v>
      </c>
      <c r="L16" s="13">
        <f>_xlfn.XLOOKUP(A16, O:O,R:R, "")</f>
        <v>80</v>
      </c>
      <c r="M16" s="14">
        <f t="shared" si="0"/>
        <v>104334.77499999999</v>
      </c>
    </row>
    <row r="17" spans="1:13" ht="78" x14ac:dyDescent="0.35">
      <c r="A17" s="2" t="s">
        <v>134</v>
      </c>
      <c r="B17" s="2" t="s">
        <v>96</v>
      </c>
      <c r="C17" s="3">
        <v>44647</v>
      </c>
      <c r="D17" s="2" t="s">
        <v>97</v>
      </c>
      <c r="E17" s="2" t="s">
        <v>98</v>
      </c>
      <c r="F17" s="2" t="s">
        <v>11</v>
      </c>
      <c r="G17" s="2" t="s">
        <v>95</v>
      </c>
      <c r="H17" s="2" t="s">
        <v>99</v>
      </c>
      <c r="I17" s="2" t="s">
        <v>12</v>
      </c>
      <c r="J17" s="2">
        <v>4998000</v>
      </c>
      <c r="K17" s="13" t="s">
        <v>100</v>
      </c>
      <c r="L17" s="13">
        <f>_xlfn.XLOOKUP(A17, O:O,R:R, "")</f>
        <v>200</v>
      </c>
      <c r="M17" s="14">
        <f t="shared" si="0"/>
        <v>24990</v>
      </c>
    </row>
    <row r="18" spans="1:13" ht="104" x14ac:dyDescent="0.35">
      <c r="A18" s="2" t="s">
        <v>119</v>
      </c>
      <c r="B18" s="2" t="s">
        <v>56</v>
      </c>
      <c r="C18" s="3">
        <v>45212</v>
      </c>
      <c r="D18" s="2" t="s">
        <v>57</v>
      </c>
      <c r="E18" s="2" t="s">
        <v>58</v>
      </c>
      <c r="F18" s="2" t="s">
        <v>11</v>
      </c>
      <c r="G18" s="2" t="s">
        <v>29</v>
      </c>
      <c r="H18" s="2" t="s">
        <v>59</v>
      </c>
      <c r="I18" s="2" t="s">
        <v>12</v>
      </c>
      <c r="J18" s="2">
        <v>2497868</v>
      </c>
      <c r="K18" s="13" t="s">
        <v>60</v>
      </c>
      <c r="L18" s="13">
        <f>_xlfn.XLOOKUP(A18, O:O,R:R, "")</f>
        <v>1301</v>
      </c>
      <c r="M18" s="14">
        <f t="shared" si="0"/>
        <v>1919.9600307455803</v>
      </c>
    </row>
    <row r="19" spans="1:13" ht="104" x14ac:dyDescent="0.35">
      <c r="A19" s="2" t="s">
        <v>136</v>
      </c>
      <c r="B19" s="2" t="s">
        <v>103</v>
      </c>
      <c r="C19" s="3">
        <v>44628</v>
      </c>
      <c r="D19" s="2" t="s">
        <v>104</v>
      </c>
      <c r="E19" s="2" t="s">
        <v>105</v>
      </c>
      <c r="F19" s="2" t="s">
        <v>11</v>
      </c>
      <c r="G19" s="2" t="s">
        <v>95</v>
      </c>
      <c r="H19" s="2" t="s">
        <v>106</v>
      </c>
      <c r="I19" s="2" t="s">
        <v>12</v>
      </c>
      <c r="J19" s="2">
        <v>284800</v>
      </c>
      <c r="K19" s="13" t="s">
        <v>107</v>
      </c>
      <c r="L19" s="13">
        <f>_xlfn.XLOOKUP(A19, O:O,R:R, "")</f>
        <v>1317</v>
      </c>
      <c r="M19" s="14">
        <f t="shared" si="0"/>
        <v>216.24905087319667</v>
      </c>
    </row>
    <row r="20" spans="1:13" ht="104" x14ac:dyDescent="0.35">
      <c r="A20" s="2" t="s">
        <v>132</v>
      </c>
      <c r="B20" s="2" t="s">
        <v>88</v>
      </c>
      <c r="C20" s="3">
        <v>44961</v>
      </c>
      <c r="D20" s="2" t="s">
        <v>15</v>
      </c>
      <c r="E20" s="2" t="s">
        <v>89</v>
      </c>
      <c r="F20" s="2" t="s">
        <v>25</v>
      </c>
      <c r="G20" s="2" t="s">
        <v>80</v>
      </c>
      <c r="H20" s="2" t="s">
        <v>90</v>
      </c>
      <c r="I20" s="2" t="s">
        <v>12</v>
      </c>
      <c r="J20" s="2">
        <v>23800</v>
      </c>
      <c r="K20" s="13" t="s">
        <v>91</v>
      </c>
      <c r="L20" s="13">
        <f>_xlfn.XLOOKUP(A20, O:O,R:R, "")</f>
        <v>1</v>
      </c>
      <c r="M20" s="14">
        <f t="shared" si="0"/>
        <v>23800</v>
      </c>
    </row>
    <row r="21" spans="1:13" ht="104" x14ac:dyDescent="0.35">
      <c r="A21" s="2" t="s">
        <v>138</v>
      </c>
      <c r="B21" s="2" t="s">
        <v>19</v>
      </c>
      <c r="C21" s="3">
        <v>45649</v>
      </c>
      <c r="D21" s="2" t="s">
        <v>20</v>
      </c>
      <c r="E21" s="2" t="s">
        <v>21</v>
      </c>
      <c r="F21" s="2" t="s">
        <v>11</v>
      </c>
      <c r="G21" s="2" t="s">
        <v>13</v>
      </c>
      <c r="H21" s="2" t="s">
        <v>22</v>
      </c>
      <c r="I21" s="2" t="s">
        <v>12</v>
      </c>
      <c r="J21" s="2">
        <v>377783.6</v>
      </c>
      <c r="K21" s="13" t="s">
        <v>23</v>
      </c>
      <c r="L21" s="13">
        <f>_xlfn.XLOOKUP(A21, O:O,R:R, "")</f>
        <v>40</v>
      </c>
      <c r="M21" s="14">
        <f t="shared" si="0"/>
        <v>9444.59</v>
      </c>
    </row>
    <row r="22" spans="1:13" ht="104" x14ac:dyDescent="0.35">
      <c r="A22" s="10" t="s">
        <v>124</v>
      </c>
      <c r="B22" s="10" t="s">
        <v>73</v>
      </c>
      <c r="C22" s="11">
        <v>45033</v>
      </c>
      <c r="D22" s="10" t="s">
        <v>15</v>
      </c>
      <c r="E22" s="10" t="s">
        <v>31</v>
      </c>
      <c r="F22" s="10" t="s">
        <v>11</v>
      </c>
      <c r="G22" s="10" t="s">
        <v>29</v>
      </c>
      <c r="H22" s="10" t="s">
        <v>74</v>
      </c>
      <c r="I22" s="10" t="s">
        <v>12</v>
      </c>
      <c r="J22" s="10">
        <v>10054100</v>
      </c>
      <c r="K22" s="10" t="s">
        <v>75</v>
      </c>
      <c r="L22" s="7">
        <f>_xlfn.XLOOKUP(A22, O:O,R:R, "")</f>
        <v>1</v>
      </c>
      <c r="M22" s="9">
        <f t="shared" si="0"/>
        <v>10054100</v>
      </c>
    </row>
    <row r="23" spans="1:13" ht="104" x14ac:dyDescent="0.35">
      <c r="A23" s="10" t="s">
        <v>123</v>
      </c>
      <c r="B23" s="10" t="s">
        <v>70</v>
      </c>
      <c r="C23" s="11">
        <v>45033</v>
      </c>
      <c r="D23" s="10" t="s">
        <v>15</v>
      </c>
      <c r="E23" s="10" t="s">
        <v>31</v>
      </c>
      <c r="F23" s="10" t="s">
        <v>11</v>
      </c>
      <c r="G23" s="10" t="s">
        <v>29</v>
      </c>
      <c r="H23" s="10" t="s">
        <v>71</v>
      </c>
      <c r="I23" s="10" t="s">
        <v>12</v>
      </c>
      <c r="J23" s="10">
        <v>4976866</v>
      </c>
      <c r="K23" s="10" t="s">
        <v>72</v>
      </c>
      <c r="L23" s="7">
        <f>_xlfn.XLOOKUP(A23, O:O,R:R, "")</f>
        <v>3</v>
      </c>
      <c r="M23" s="9">
        <f t="shared" si="0"/>
        <v>1658955.3333333333</v>
      </c>
    </row>
    <row r="24" spans="1:13" ht="78" x14ac:dyDescent="0.35">
      <c r="A24" s="10" t="s">
        <v>130</v>
      </c>
      <c r="B24" s="10" t="s">
        <v>81</v>
      </c>
      <c r="C24" s="11">
        <v>45010</v>
      </c>
      <c r="D24" s="10" t="s">
        <v>15</v>
      </c>
      <c r="E24" s="10" t="s">
        <v>77</v>
      </c>
      <c r="F24" s="10" t="s">
        <v>11</v>
      </c>
      <c r="G24" s="10" t="s">
        <v>80</v>
      </c>
      <c r="H24" s="10" t="s">
        <v>74</v>
      </c>
      <c r="I24" s="10" t="s">
        <v>12</v>
      </c>
      <c r="J24" s="10">
        <v>19910410</v>
      </c>
      <c r="K24" s="10" t="s">
        <v>82</v>
      </c>
      <c r="L24" s="10">
        <f>_xlfn.XLOOKUP(A24, O:O,R:R, "")</f>
        <v>1</v>
      </c>
      <c r="M24" s="12">
        <f t="shared" si="0"/>
        <v>19910410</v>
      </c>
    </row>
    <row r="25" spans="1:13" ht="104" x14ac:dyDescent="0.35">
      <c r="A25" s="10" t="s">
        <v>122</v>
      </c>
      <c r="B25" s="10" t="s">
        <v>67</v>
      </c>
      <c r="C25" s="11">
        <v>45033</v>
      </c>
      <c r="D25" s="10" t="s">
        <v>15</v>
      </c>
      <c r="E25" s="10" t="s">
        <v>31</v>
      </c>
      <c r="F25" s="10" t="s">
        <v>11</v>
      </c>
      <c r="G25" s="10" t="s">
        <v>29</v>
      </c>
      <c r="H25" s="10" t="s">
        <v>68</v>
      </c>
      <c r="I25" s="10" t="s">
        <v>12</v>
      </c>
      <c r="J25" s="10">
        <v>4971000</v>
      </c>
      <c r="K25" s="10" t="s">
        <v>69</v>
      </c>
      <c r="L25" s="10">
        <f>_xlfn.XLOOKUP(A25, O:O,R:R, "")</f>
        <v>3</v>
      </c>
      <c r="M25" s="12">
        <f t="shared" si="0"/>
        <v>1657000</v>
      </c>
    </row>
    <row r="26" spans="1:13" ht="156" x14ac:dyDescent="0.35">
      <c r="A26" s="2" t="s">
        <v>137</v>
      </c>
      <c r="B26" s="2" t="s">
        <v>109</v>
      </c>
      <c r="C26" s="3">
        <v>44270</v>
      </c>
      <c r="D26" s="2" t="s">
        <v>24</v>
      </c>
      <c r="E26" s="2" t="s">
        <v>110</v>
      </c>
      <c r="F26" s="2" t="s">
        <v>11</v>
      </c>
      <c r="G26" s="2" t="s">
        <v>108</v>
      </c>
      <c r="H26" s="2" t="s">
        <v>65</v>
      </c>
      <c r="I26" s="2" t="s">
        <v>12</v>
      </c>
      <c r="J26" s="2">
        <v>29385600</v>
      </c>
      <c r="K26" s="2" t="s">
        <v>37</v>
      </c>
      <c r="L26" s="2">
        <f>_xlfn.XLOOKUP(A26, O:O,R:R, "")</f>
        <v>1</v>
      </c>
      <c r="M26" s="6">
        <f t="shared" si="0"/>
        <v>29385600</v>
      </c>
    </row>
    <row r="27" spans="1:13" ht="104" x14ac:dyDescent="0.35">
      <c r="A27" s="2" t="s">
        <v>121</v>
      </c>
      <c r="B27" s="2" t="s">
        <v>63</v>
      </c>
      <c r="C27" s="3">
        <v>45087</v>
      </c>
      <c r="D27" s="2" t="s">
        <v>24</v>
      </c>
      <c r="E27" s="2" t="s">
        <v>64</v>
      </c>
      <c r="F27" s="2" t="s">
        <v>11</v>
      </c>
      <c r="G27" s="2" t="s">
        <v>29</v>
      </c>
      <c r="H27" s="2" t="s">
        <v>65</v>
      </c>
      <c r="I27" s="2" t="s">
        <v>12</v>
      </c>
      <c r="J27" s="2">
        <v>22201832</v>
      </c>
      <c r="K27" s="2" t="s">
        <v>66</v>
      </c>
      <c r="L27" s="2">
        <f>_xlfn.XLOOKUP(A27, O:O,R:R, "")</f>
        <v>1</v>
      </c>
      <c r="M27" s="6">
        <f t="shared" si="0"/>
        <v>22201832</v>
      </c>
    </row>
    <row r="28" spans="1:13" ht="104" x14ac:dyDescent="0.35">
      <c r="A28" s="2" t="s">
        <v>139</v>
      </c>
      <c r="B28" s="2" t="s">
        <v>26</v>
      </c>
      <c r="C28" s="3">
        <v>45474</v>
      </c>
      <c r="D28" s="2" t="s">
        <v>20</v>
      </c>
      <c r="E28" s="2" t="s">
        <v>21</v>
      </c>
      <c r="F28" s="2" t="s">
        <v>11</v>
      </c>
      <c r="G28" s="2" t="s">
        <v>13</v>
      </c>
      <c r="H28" s="2" t="s">
        <v>27</v>
      </c>
      <c r="I28" s="2" t="s">
        <v>12</v>
      </c>
      <c r="J28" s="2">
        <v>1145000</v>
      </c>
      <c r="K28" s="2" t="s">
        <v>28</v>
      </c>
      <c r="L28" s="2">
        <f>_xlfn.XLOOKUP(A28, O:O,R:R, "")</f>
        <v>1</v>
      </c>
      <c r="M28" s="6">
        <f t="shared" si="0"/>
        <v>1145000</v>
      </c>
    </row>
    <row r="29" spans="1:13" ht="130" x14ac:dyDescent="0.35">
      <c r="A29" s="2" t="s">
        <v>113</v>
      </c>
      <c r="B29" s="2" t="s">
        <v>34</v>
      </c>
      <c r="C29" s="3">
        <v>45362</v>
      </c>
      <c r="D29" s="2" t="s">
        <v>24</v>
      </c>
      <c r="E29" s="2" t="s">
        <v>35</v>
      </c>
      <c r="F29" s="2" t="s">
        <v>11</v>
      </c>
      <c r="G29" s="2" t="s">
        <v>29</v>
      </c>
      <c r="H29" s="2" t="s">
        <v>36</v>
      </c>
      <c r="I29" s="2" t="s">
        <v>12</v>
      </c>
      <c r="J29" s="2">
        <v>29043600</v>
      </c>
      <c r="K29" s="2" t="s">
        <v>37</v>
      </c>
      <c r="L29" s="2">
        <f>_xlfn.XLOOKUP(A29, O:O,R:R, "")</f>
        <v>271</v>
      </c>
      <c r="M29" s="6">
        <f t="shared" si="0"/>
        <v>107171.9557195572</v>
      </c>
    </row>
    <row r="30" spans="1:13" ht="104" x14ac:dyDescent="0.35">
      <c r="A30" s="2" t="s">
        <v>117</v>
      </c>
      <c r="B30" s="4" t="s">
        <v>48</v>
      </c>
      <c r="C30" s="3">
        <v>45303</v>
      </c>
      <c r="D30" s="2" t="s">
        <v>24</v>
      </c>
      <c r="E30" s="2" t="s">
        <v>31</v>
      </c>
      <c r="F30" s="2" t="s">
        <v>11</v>
      </c>
      <c r="G30" s="2" t="s">
        <v>29</v>
      </c>
      <c r="H30" s="2" t="s">
        <v>49</v>
      </c>
      <c r="I30" s="2" t="s">
        <v>12</v>
      </c>
      <c r="J30" s="2">
        <v>1087600</v>
      </c>
      <c r="K30" s="2" t="s">
        <v>50</v>
      </c>
      <c r="L30" s="2">
        <f>_xlfn.XLOOKUP(A30, O:O,R:R, "")</f>
        <v>20</v>
      </c>
      <c r="M30" s="6">
        <f t="shared" si="0"/>
        <v>54380</v>
      </c>
    </row>
    <row r="31" spans="1:13" ht="78" x14ac:dyDescent="0.35">
      <c r="A31" s="2" t="s">
        <v>133</v>
      </c>
      <c r="B31" s="2" t="s">
        <v>92</v>
      </c>
      <c r="C31" s="3">
        <v>44789</v>
      </c>
      <c r="D31" s="2" t="s">
        <v>24</v>
      </c>
      <c r="E31" s="2" t="s">
        <v>31</v>
      </c>
      <c r="F31" s="2" t="s">
        <v>11</v>
      </c>
      <c r="G31" s="2" t="s">
        <v>80</v>
      </c>
      <c r="H31" s="2" t="s">
        <v>93</v>
      </c>
      <c r="I31" s="2" t="s">
        <v>12</v>
      </c>
      <c r="J31" s="2">
        <v>749000</v>
      </c>
      <c r="K31" s="2" t="s">
        <v>94</v>
      </c>
      <c r="L31" s="2">
        <f>_xlfn.XLOOKUP(A31, O:O,R:R, "")</f>
        <v>213</v>
      </c>
      <c r="M31" s="6">
        <f t="shared" si="0"/>
        <v>3516.4319248826291</v>
      </c>
    </row>
    <row r="34" spans="15:18" x14ac:dyDescent="0.35">
      <c r="O34" t="s">
        <v>139</v>
      </c>
      <c r="P34" t="s">
        <v>140</v>
      </c>
      <c r="Q34" t="s">
        <v>141</v>
      </c>
      <c r="R34">
        <v>1</v>
      </c>
    </row>
    <row r="35" spans="15:18" x14ac:dyDescent="0.35">
      <c r="O35" t="s">
        <v>112</v>
      </c>
      <c r="P35" t="s">
        <v>142</v>
      </c>
      <c r="Q35" t="s">
        <v>143</v>
      </c>
      <c r="R35">
        <v>60</v>
      </c>
    </row>
    <row r="36" spans="15:18" x14ac:dyDescent="0.35">
      <c r="O36" t="s">
        <v>125</v>
      </c>
      <c r="P36" t="s">
        <v>144</v>
      </c>
      <c r="Q36" t="s">
        <v>145</v>
      </c>
      <c r="R36">
        <v>547</v>
      </c>
    </row>
    <row r="37" spans="15:18" x14ac:dyDescent="0.35">
      <c r="O37" t="s">
        <v>127</v>
      </c>
      <c r="P37" t="s">
        <v>144</v>
      </c>
      <c r="Q37" t="s">
        <v>145</v>
      </c>
      <c r="R37">
        <v>547</v>
      </c>
    </row>
    <row r="38" spans="15:18" x14ac:dyDescent="0.35">
      <c r="O38" t="s">
        <v>137</v>
      </c>
      <c r="P38" t="s">
        <v>146</v>
      </c>
      <c r="Q38" t="s">
        <v>147</v>
      </c>
      <c r="R38">
        <v>1</v>
      </c>
    </row>
    <row r="39" spans="15:18" x14ac:dyDescent="0.35">
      <c r="O39" t="s">
        <v>122</v>
      </c>
      <c r="P39" t="s">
        <v>148</v>
      </c>
      <c r="Q39" t="s">
        <v>149</v>
      </c>
      <c r="R39">
        <v>3</v>
      </c>
    </row>
    <row r="40" spans="15:18" x14ac:dyDescent="0.35">
      <c r="O40" t="s">
        <v>130</v>
      </c>
      <c r="P40" t="s">
        <v>144</v>
      </c>
      <c r="Q40" t="s">
        <v>150</v>
      </c>
      <c r="R40">
        <v>1</v>
      </c>
    </row>
    <row r="41" spans="15:18" x14ac:dyDescent="0.35">
      <c r="O41" t="s">
        <v>111</v>
      </c>
      <c r="P41" t="s">
        <v>151</v>
      </c>
      <c r="Q41" t="s">
        <v>152</v>
      </c>
      <c r="R41">
        <v>0</v>
      </c>
    </row>
    <row r="42" spans="15:18" x14ac:dyDescent="0.35">
      <c r="O42" t="s">
        <v>118</v>
      </c>
      <c r="P42" t="s">
        <v>153</v>
      </c>
      <c r="Q42" t="s">
        <v>154</v>
      </c>
      <c r="R42">
        <v>90</v>
      </c>
    </row>
    <row r="43" spans="15:18" x14ac:dyDescent="0.35">
      <c r="O43" t="s">
        <v>132</v>
      </c>
      <c r="P43" t="s">
        <v>155</v>
      </c>
      <c r="Q43" t="s">
        <v>156</v>
      </c>
      <c r="R43">
        <v>1</v>
      </c>
    </row>
    <row r="44" spans="15:18" x14ac:dyDescent="0.35">
      <c r="O44" t="s">
        <v>134</v>
      </c>
      <c r="P44" t="s">
        <v>157</v>
      </c>
      <c r="Q44" t="s">
        <v>158</v>
      </c>
      <c r="R44">
        <v>200</v>
      </c>
    </row>
    <row r="45" spans="15:18" x14ac:dyDescent="0.35">
      <c r="O45" t="s">
        <v>129</v>
      </c>
      <c r="P45" t="s">
        <v>144</v>
      </c>
      <c r="Q45" t="s">
        <v>145</v>
      </c>
      <c r="R45">
        <v>547</v>
      </c>
    </row>
    <row r="46" spans="15:18" x14ac:dyDescent="0.35">
      <c r="O46" t="s">
        <v>123</v>
      </c>
      <c r="P46" t="s">
        <v>148</v>
      </c>
      <c r="Q46" t="s">
        <v>159</v>
      </c>
      <c r="R46">
        <v>3</v>
      </c>
    </row>
    <row r="47" spans="15:18" x14ac:dyDescent="0.35">
      <c r="O47" t="s">
        <v>115</v>
      </c>
      <c r="P47" t="s">
        <v>160</v>
      </c>
      <c r="Q47" t="s">
        <v>161</v>
      </c>
      <c r="R47">
        <v>9</v>
      </c>
    </row>
    <row r="48" spans="15:18" x14ac:dyDescent="0.35">
      <c r="O48" t="s">
        <v>131</v>
      </c>
      <c r="P48" t="s">
        <v>162</v>
      </c>
      <c r="Q48" t="s">
        <v>163</v>
      </c>
      <c r="R48">
        <v>40</v>
      </c>
    </row>
    <row r="49" spans="15:18" x14ac:dyDescent="0.35">
      <c r="O49" t="s">
        <v>138</v>
      </c>
      <c r="P49" t="s">
        <v>140</v>
      </c>
      <c r="Q49" t="s">
        <v>164</v>
      </c>
      <c r="R49">
        <v>40</v>
      </c>
    </row>
    <row r="50" spans="15:18" x14ac:dyDescent="0.35">
      <c r="O50" t="s">
        <v>135</v>
      </c>
      <c r="P50" t="s">
        <v>157</v>
      </c>
      <c r="Q50" t="s">
        <v>165</v>
      </c>
      <c r="R50">
        <v>100</v>
      </c>
    </row>
    <row r="51" spans="15:18" x14ac:dyDescent="0.35">
      <c r="O51" t="s">
        <v>116</v>
      </c>
      <c r="P51" t="s">
        <v>160</v>
      </c>
      <c r="Q51" t="s">
        <v>166</v>
      </c>
      <c r="R51">
        <v>29</v>
      </c>
    </row>
    <row r="52" spans="15:18" x14ac:dyDescent="0.35">
      <c r="O52" t="s">
        <v>120</v>
      </c>
      <c r="P52" t="s">
        <v>153</v>
      </c>
      <c r="Q52" t="s">
        <v>167</v>
      </c>
      <c r="R52">
        <v>30</v>
      </c>
    </row>
    <row r="53" spans="15:18" x14ac:dyDescent="0.35">
      <c r="O53" t="s">
        <v>113</v>
      </c>
      <c r="P53" t="s">
        <v>160</v>
      </c>
      <c r="Q53" t="s">
        <v>168</v>
      </c>
      <c r="R53">
        <v>271</v>
      </c>
    </row>
    <row r="54" spans="15:18" x14ac:dyDescent="0.35">
      <c r="O54" t="s">
        <v>133</v>
      </c>
      <c r="P54" t="s">
        <v>142</v>
      </c>
      <c r="Q54" t="s">
        <v>169</v>
      </c>
      <c r="R54">
        <v>213</v>
      </c>
    </row>
    <row r="55" spans="15:18" x14ac:dyDescent="0.35">
      <c r="O55" t="s">
        <v>128</v>
      </c>
      <c r="P55" t="s">
        <v>144</v>
      </c>
      <c r="R55">
        <v>547</v>
      </c>
    </row>
    <row r="56" spans="15:18" x14ac:dyDescent="0.35">
      <c r="O56" t="s">
        <v>124</v>
      </c>
      <c r="P56" t="s">
        <v>148</v>
      </c>
      <c r="Q56" t="s">
        <v>170</v>
      </c>
      <c r="R56">
        <v>1</v>
      </c>
    </row>
    <row r="57" spans="15:18" x14ac:dyDescent="0.35">
      <c r="O57" t="s">
        <v>136</v>
      </c>
      <c r="P57" t="s">
        <v>171</v>
      </c>
      <c r="R57">
        <v>1317</v>
      </c>
    </row>
    <row r="58" spans="15:18" x14ac:dyDescent="0.35">
      <c r="O58" t="s">
        <v>126</v>
      </c>
      <c r="P58" t="s">
        <v>144</v>
      </c>
      <c r="R58">
        <v>547</v>
      </c>
    </row>
    <row r="59" spans="15:18" x14ac:dyDescent="0.35">
      <c r="O59" t="s">
        <v>121</v>
      </c>
      <c r="P59" t="s">
        <v>142</v>
      </c>
      <c r="Q59" t="s">
        <v>172</v>
      </c>
      <c r="R59">
        <v>1</v>
      </c>
    </row>
    <row r="60" spans="15:18" x14ac:dyDescent="0.35">
      <c r="O60" t="s">
        <v>117</v>
      </c>
      <c r="P60" t="s">
        <v>160</v>
      </c>
      <c r="Q60" t="s">
        <v>173</v>
      </c>
      <c r="R60">
        <v>20</v>
      </c>
    </row>
    <row r="61" spans="15:18" x14ac:dyDescent="0.35">
      <c r="O61" t="s">
        <v>114</v>
      </c>
      <c r="P61" t="s">
        <v>142</v>
      </c>
      <c r="Q61" t="s">
        <v>174</v>
      </c>
      <c r="R61">
        <v>80</v>
      </c>
    </row>
    <row r="62" spans="15:18" x14ac:dyDescent="0.35">
      <c r="O62" t="s">
        <v>119</v>
      </c>
      <c r="P62" t="s">
        <v>142</v>
      </c>
      <c r="Q62" t="s">
        <v>175</v>
      </c>
      <c r="R62">
        <v>1301</v>
      </c>
    </row>
  </sheetData>
  <autoFilter ref="A2:K31" xr:uid="{00000000-0001-0000-0000-000000000000}">
    <sortState xmlns:xlrd2="http://schemas.microsoft.com/office/spreadsheetml/2017/richdata2" ref="A3:K31">
      <sortCondition ref="B2:B31"/>
    </sortState>
  </autoFilter>
  <mergeCells count="1">
    <mergeCell ref="A1:M1"/>
  </mergeCells>
  <pageMargins left="0.25" right="0.25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decorative street light</vt:lpstr>
      <vt:lpstr>'decorative street light'!Print_Titles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cp:lastPrinted>2025-08-06T11:46:55Z</cp:lastPrinted>
  <dcterms:created xsi:type="dcterms:W3CDTF">2025-08-06T08:17:11Z</dcterms:created>
  <dcterms:modified xsi:type="dcterms:W3CDTF">2025-08-06T11:47:08Z</dcterms:modified>
</cp:coreProperties>
</file>