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52BB0FA6-D28F-4D09-A618-C47BEEB9EE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oti maker machine" sheetId="1" r:id="rId1"/>
  </sheets>
  <definedNames>
    <definedName name="_xlnm._FilterDatabase" localSheetId="0" hidden="1">'roti maker machine'!$A$2:$M$77</definedName>
    <definedName name="_xlnm.Print_Titles" localSheetId="0">'roti maker machine'!$1:$2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1" l="1"/>
  <c r="M23" i="1" s="1"/>
  <c r="L21" i="1"/>
  <c r="M21" i="1" s="1"/>
  <c r="L22" i="1"/>
  <c r="M22" i="1" s="1"/>
  <c r="L24" i="1"/>
  <c r="M24" i="1" s="1"/>
  <c r="L70" i="1"/>
  <c r="M70" i="1" s="1"/>
  <c r="L71" i="1"/>
  <c r="M71" i="1" s="1"/>
  <c r="L25" i="1"/>
  <c r="M25" i="1" s="1"/>
  <c r="L72" i="1"/>
  <c r="M72" i="1" s="1"/>
  <c r="L26" i="1"/>
  <c r="M26" i="1" s="1"/>
  <c r="L73" i="1"/>
  <c r="M73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74" i="1"/>
  <c r="M74" i="1" s="1"/>
  <c r="L75" i="1"/>
  <c r="M75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76" i="1"/>
  <c r="M76" i="1" s="1"/>
  <c r="L49" i="1"/>
  <c r="M49" i="1" s="1"/>
  <c r="L50" i="1"/>
  <c r="M50" i="1" s="1"/>
  <c r="L51" i="1"/>
  <c r="M51" i="1" s="1"/>
  <c r="L52" i="1"/>
  <c r="M52" i="1" s="1"/>
  <c r="L53" i="1"/>
  <c r="M53" i="1" s="1"/>
  <c r="L77" i="1"/>
  <c r="M77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9" i="1"/>
  <c r="M19" i="1" s="1"/>
  <c r="L18" i="1"/>
  <c r="M18" i="1" s="1"/>
  <c r="L20" i="1"/>
  <c r="M20" i="1" s="1"/>
  <c r="L17" i="1"/>
  <c r="M17" i="1" s="1"/>
  <c r="L16" i="1"/>
  <c r="M16" i="1" s="1"/>
  <c r="L13" i="1"/>
  <c r="M13" i="1" s="1"/>
  <c r="L15" i="1"/>
  <c r="M15" i="1" s="1"/>
  <c r="L14" i="1"/>
  <c r="M14" i="1" s="1"/>
</calcChain>
</file>

<file path=xl/sharedStrings.xml><?xml version="1.0" encoding="utf-8"?>
<sst xmlns="http://schemas.openxmlformats.org/spreadsheetml/2006/main" count="760" uniqueCount="237">
  <si>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</si>
  <si>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</si>
  <si>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</si>
  <si>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</si>
  <si>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</si>
  <si>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</si>
  <si>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</si>
  <si>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</si>
  <si>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</si>
  <si>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</si>
  <si>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</si>
  <si>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government of madhya pradesh</t>
  </si>
  <si>
    <t>AOC</t>
  </si>
  <si>
    <t>L1</t>
  </si>
  <si>
    <t>bihar</t>
  </si>
  <si>
    <t>FY 2023-24</t>
  </si>
  <si>
    <t>Financial Evaluation</t>
  </si>
  <si>
    <t>DEOKALI ENGINEERING WORKS</t>
  </si>
  <si>
    <t>welfare department</t>
  </si>
  <si>
    <t>8.9 L</t>
  </si>
  <si>
    <t>SEMI AUTOMATIC ROTI MAKER MACHINE</t>
  </si>
  <si>
    <t>maharashtra</t>
  </si>
  <si>
    <t>department of health and family welfare</t>
  </si>
  <si>
    <t>HET ENTERPRISES</t>
  </si>
  <si>
    <t>7.9 L</t>
  </si>
  <si>
    <t>rajasthan</t>
  </si>
  <si>
    <t>automatic roti maker machine</t>
  </si>
  <si>
    <t>education elementary and secondary department rajasthan n a adpc jaisalmer</t>
  </si>
  <si>
    <t>ELECTRONICS (INDIA</t>
  </si>
  <si>
    <t>7.1 L</t>
  </si>
  <si>
    <t>Roti maker machine</t>
  </si>
  <si>
    <t>NIYATI CREATIONS</t>
  </si>
  <si>
    <t>35.1 L</t>
  </si>
  <si>
    <t>FY 2022-23</t>
  </si>
  <si>
    <t>ROTI MAKER MACHINE</t>
  </si>
  <si>
    <t>jharkhand</t>
  </si>
  <si>
    <t>department of school education and literacy</t>
  </si>
  <si>
    <t>AK COMPUTECH</t>
  </si>
  <si>
    <t>12.0 L</t>
  </si>
  <si>
    <t>west bengal</t>
  </si>
  <si>
    <t>navodaya vidyalaya samiti</t>
  </si>
  <si>
    <t>ministry of defence</t>
  </si>
  <si>
    <t>6.2 L</t>
  </si>
  <si>
    <t>1.7 L</t>
  </si>
  <si>
    <t>FY 2021-22</t>
  </si>
  <si>
    <t>new delhi</t>
  </si>
  <si>
    <t>5.0 L</t>
  </si>
  <si>
    <t>rajasthan education elementary and secondary department rajasthan rajasthan council of school education n a</t>
  </si>
  <si>
    <t>JMKC INDUSTRIAL SOLUTIONS LLP</t>
  </si>
  <si>
    <t>5.8 L</t>
  </si>
  <si>
    <t>rajasthan education elementary and secondary department rajasthan adpc jaisalmer n a</t>
  </si>
  <si>
    <t>UNIVERSAL INDUSTRIES</t>
  </si>
  <si>
    <t>8.4 L</t>
  </si>
  <si>
    <t>ROTI MAKER MACHIN</t>
  </si>
  <si>
    <t>maharashtra tribal development department maharashtra mantralaya mumbai n a</t>
  </si>
  <si>
    <t>Shri Swami Samarth Multiservices</t>
  </si>
  <si>
    <t>34.9 L</t>
  </si>
  <si>
    <t>FY 2018-19</t>
  </si>
  <si>
    <t>roti maker domestic bread making machines</t>
  </si>
  <si>
    <t>indian air force</t>
  </si>
  <si>
    <t>MODERN CRAFT INDUSTRIES</t>
  </si>
  <si>
    <t>border security force</t>
  </si>
  <si>
    <t>Equipcare india</t>
  </si>
  <si>
    <t>12.2 L</t>
  </si>
  <si>
    <t>1.6 L</t>
  </si>
  <si>
    <t>indian ordnance factory</t>
  </si>
  <si>
    <t>BITS AND BYTES</t>
  </si>
  <si>
    <t>4.7 L</t>
  </si>
  <si>
    <t>ministry of human resource development</t>
  </si>
  <si>
    <t>INDIAN FORCE SUPPLY CO</t>
  </si>
  <si>
    <t>2.2 L</t>
  </si>
  <si>
    <t>central armed police forces</t>
  </si>
  <si>
    <t>2.1 L</t>
  </si>
  <si>
    <t>Anuj Trading Company</t>
  </si>
  <si>
    <t>2.8 L</t>
  </si>
  <si>
    <t>WEB-TECH ENGINEERING PVT LTD</t>
  </si>
  <si>
    <t>3.0 L</t>
  </si>
  <si>
    <t>tamil nadu law department tamil nadu registrar tamil nadu national law school</t>
  </si>
  <si>
    <t>PRINCE ENGINEERING</t>
  </si>
  <si>
    <t>2.5 L</t>
  </si>
  <si>
    <t>ENERGY SOLUTIONS</t>
  </si>
  <si>
    <t>DM ENGINEERING WORKS</t>
  </si>
  <si>
    <t>2.7 L</t>
  </si>
  <si>
    <t>Scholars Labs</t>
  </si>
  <si>
    <t>3.5 L</t>
  </si>
  <si>
    <t>1.8 L</t>
  </si>
  <si>
    <t>2.9 L</t>
  </si>
  <si>
    <t>J B Equipments</t>
  </si>
  <si>
    <t>4.3 L</t>
  </si>
  <si>
    <t>social welfare department</t>
  </si>
  <si>
    <t>2.0 L</t>
  </si>
  <si>
    <t>central railway</t>
  </si>
  <si>
    <t>central optical works</t>
  </si>
  <si>
    <t>4.1 L</t>
  </si>
  <si>
    <t>Yashika Enterprises</t>
  </si>
  <si>
    <t>4.4 L</t>
  </si>
  <si>
    <t>indo tibetan border police</t>
  </si>
  <si>
    <t>north western railway</t>
  </si>
  <si>
    <t>2.6 L</t>
  </si>
  <si>
    <t>JYOTI EQUIPMENTS PRIVATE LIMITED</t>
  </si>
  <si>
    <t>8.8 L</t>
  </si>
  <si>
    <t>10.2 L</t>
  </si>
  <si>
    <t>On Time Services</t>
  </si>
  <si>
    <t>15.1 L</t>
  </si>
  <si>
    <t>ministry of communications and information technology</t>
  </si>
  <si>
    <t>10.5 L</t>
  </si>
  <si>
    <t>eastern railway</t>
  </si>
  <si>
    <t>6.0 L</t>
  </si>
  <si>
    <t>Amrita Enterprises</t>
  </si>
  <si>
    <t>ministry of railway</t>
  </si>
  <si>
    <t>SUYAL INDUSTRIES</t>
  </si>
  <si>
    <t>national minorities development and finance corporation</t>
  </si>
  <si>
    <t>1.9 L</t>
  </si>
  <si>
    <t>mishra dhatu nigam limited</t>
  </si>
  <si>
    <t>3.6 L</t>
  </si>
  <si>
    <t>8.7 L</t>
  </si>
  <si>
    <t>5.5 L</t>
  </si>
  <si>
    <t>3.2 L</t>
  </si>
  <si>
    <t>home department gujarat jailbhavan inspector general of prisons</t>
  </si>
  <si>
    <t>65.9 L</t>
  </si>
  <si>
    <t>Dolche India</t>
  </si>
  <si>
    <t>4.0 L</t>
  </si>
  <si>
    <t>Prince Engineering</t>
  </si>
  <si>
    <t>Suyal Industries Company</t>
  </si>
  <si>
    <t>7.5 L</t>
  </si>
  <si>
    <t>ARMY EDUCATIONAL STORES</t>
  </si>
  <si>
    <t>JASBIR ENTERPRISES</t>
  </si>
  <si>
    <t>74000</t>
  </si>
  <si>
    <t>1.4 L</t>
  </si>
  <si>
    <t>7.4 L</t>
  </si>
  <si>
    <t>37000</t>
  </si>
  <si>
    <t>FY 2017-18</t>
  </si>
  <si>
    <t>JMKC Industrial Solutions LLP</t>
  </si>
  <si>
    <t>GLORIOUS PROFESSIONAL KITCHEN SYSTEMS</t>
  </si>
  <si>
    <t>5.2 L</t>
  </si>
  <si>
    <t>vivek kitchen equipment</t>
  </si>
  <si>
    <t>7.0 L</t>
  </si>
  <si>
    <t>department of defence production</t>
  </si>
  <si>
    <t>8.1 L</t>
  </si>
  <si>
    <t>defence research and development organisation</t>
  </si>
  <si>
    <t>4.2 L</t>
  </si>
  <si>
    <t xml:space="preserve"> 'GEM/2019/R/3126'</t>
  </si>
  <si>
    <t xml:space="preserve"> 'GEM/2019/R/3007'</t>
  </si>
  <si>
    <t xml:space="preserve"> 'GEM/2018/R/2175'</t>
  </si>
  <si>
    <t xml:space="preserve"> 'GEM/2018/R/2083'</t>
  </si>
  <si>
    <t xml:space="preserve"> 'GEM/2018/R/2084'</t>
  </si>
  <si>
    <t xml:space="preserve"> 'GEM/2018/R/1743'</t>
  </si>
  <si>
    <t>GEM/2023/B/4142461</t>
  </si>
  <si>
    <t>GEM/2019/B/234464</t>
  </si>
  <si>
    <t>GEM/2019/B/239598</t>
  </si>
  <si>
    <t>GEM/2019/B/232273</t>
  </si>
  <si>
    <t>GEM/2019/B/232579</t>
  </si>
  <si>
    <t>GEM/2019/B/224061</t>
  </si>
  <si>
    <t>GEM/2019/B/202820</t>
  </si>
  <si>
    <t>GEM/2019/B/202003</t>
  </si>
  <si>
    <t>GEM/2019/B/201036</t>
  </si>
  <si>
    <t>GEM/2019/B/193201</t>
  </si>
  <si>
    <t>GEM/2019/B/197247</t>
  </si>
  <si>
    <t>GEM/2019/B/191693</t>
  </si>
  <si>
    <t>GEM/2019/B/191431</t>
  </si>
  <si>
    <t>GEM/2019/B/186934</t>
  </si>
  <si>
    <t>GEM/2019/B/185197</t>
  </si>
  <si>
    <t>GEM/2019/B/181607</t>
  </si>
  <si>
    <t>GEM/2019/B/181064</t>
  </si>
  <si>
    <t>GEM/2019/B/175325</t>
  </si>
  <si>
    <t>GEM/2019/B/177131</t>
  </si>
  <si>
    <t>GEM/2019/B/177973</t>
  </si>
  <si>
    <t>GEM/2019/RA/4142</t>
  </si>
  <si>
    <t>GEM/2019/B/163741</t>
  </si>
  <si>
    <t>GEM/2019/B/165579</t>
  </si>
  <si>
    <t>GEM/2019/B/161511</t>
  </si>
  <si>
    <t>GEM/2019/B/163308</t>
  </si>
  <si>
    <t>GEM/2019/B/161856</t>
  </si>
  <si>
    <t>GEM/2019/B/153141</t>
  </si>
  <si>
    <t>GEM/2019/B/152741</t>
  </si>
  <si>
    <t>GEM/2018/B/145289</t>
  </si>
  <si>
    <t>GEM/2018/B/141523</t>
  </si>
  <si>
    <t>GEM/2018/B/137478</t>
  </si>
  <si>
    <t>GEM/2018/B/134011</t>
  </si>
  <si>
    <t>GEM/2018/B/134429</t>
  </si>
  <si>
    <t>GEM/2018/B/131457</t>
  </si>
  <si>
    <t>GEM/2018/B/122092</t>
  </si>
  <si>
    <t>GEM/2018/B/130683</t>
  </si>
  <si>
    <t>GEM/2018/B/120455</t>
  </si>
  <si>
    <t>GEM/2018/B/120434</t>
  </si>
  <si>
    <t>GEM/2018/B/117558</t>
  </si>
  <si>
    <t>GEM/2018/B/114870</t>
  </si>
  <si>
    <t>GEM/2018/B/114141</t>
  </si>
  <si>
    <t>GEM/2018/RA/1278</t>
  </si>
  <si>
    <t>GEM/2018/B/107147</t>
  </si>
  <si>
    <t>GEM/2018/B/102140</t>
  </si>
  <si>
    <t>GEM/2018/B/96237</t>
  </si>
  <si>
    <t>GEM/2018/B/94439</t>
  </si>
  <si>
    <t>GEM/2018/B/77136</t>
  </si>
  <si>
    <t>GEM/2018/B/83058</t>
  </si>
  <si>
    <t>GEM/2018/B/75888</t>
  </si>
  <si>
    <t>GEM/2018/B/74976</t>
  </si>
  <si>
    <t>GEM/2018/B/76927</t>
  </si>
  <si>
    <t>GEM/2018/B/72207</t>
  </si>
  <si>
    <t>GEM/2018/B/61426</t>
  </si>
  <si>
    <t>GEM/2018/B/71230</t>
  </si>
  <si>
    <t>GEM/2018/B/67752</t>
  </si>
  <si>
    <t>GEM/2018/B/55526</t>
  </si>
  <si>
    <t>GEM/2018/B/57818</t>
  </si>
  <si>
    <t>GEM/2018/B/56324</t>
  </si>
  <si>
    <t>GEM/2018/B/48206</t>
  </si>
  <si>
    <t>GEM/2018/B/39390</t>
  </si>
  <si>
    <t>GEM/2018/B/40698</t>
  </si>
  <si>
    <t>GEM/2018/B/35833</t>
  </si>
  <si>
    <t>GEM/2018/B/35736</t>
  </si>
  <si>
    <t>GEM/2018/B/28147</t>
  </si>
  <si>
    <t>GEM/2018/B/26928</t>
  </si>
  <si>
    <t>GEM/2018/B/14150</t>
  </si>
  <si>
    <t>GEM/2018/B/9933</t>
  </si>
  <si>
    <t>GEM/2022/B/2030979</t>
  </si>
  <si>
    <t>GEM/2023/B/3823266</t>
  </si>
  <si>
    <t>GEM/2023/B/3254226</t>
  </si>
  <si>
    <t>GEM/2023/B/3249947</t>
  </si>
  <si>
    <t>GEM/2022/B/2075912</t>
  </si>
  <si>
    <t>GEM/2022/B/2032797</t>
  </si>
  <si>
    <t>GEM/2024/B/4612365</t>
  </si>
  <si>
    <t>N/A</t>
  </si>
  <si>
    <t>BORDER SECURITY FORCE (BSF)</t>
  </si>
  <si>
    <t>roti maker domestic bread making machines ( PACOnly )</t>
  </si>
  <si>
    <t>NATIONAL INSTITUTE OF TECHNOLOGY (NIT)</t>
  </si>
  <si>
    <t>INDIAN ARMY</t>
  </si>
  <si>
    <t>SEMI AUTOMATIC ROTI MAKER MACHINE (Q3)</t>
  </si>
  <si>
    <t>SASHASTRA SEEMA BAL (SSB)</t>
  </si>
  <si>
    <t>AIR FORCE STATION THANJAVUR</t>
  </si>
  <si>
    <t>NAVODAYA VIDYALAYA SAMITI (NVS)</t>
  </si>
  <si>
    <t>qyt</t>
  </si>
  <si>
    <t>per cost</t>
  </si>
  <si>
    <t>automatic roti maker machine (Q3)</t>
  </si>
  <si>
    <t>Roti maker machine (Q3)</t>
  </si>
  <si>
    <t>["431702,PO ITDP Kalamnuri, Infront of Bus stand, Kalamanuri ,Hingoli"]</t>
  </si>
  <si>
    <t>GEM - roti maker machine – Exported on 2025-08-06 12:52</t>
  </si>
  <si>
    <t>2018 - 24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</si>
</sst>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36"/>
      <name val="Calibri"/>
      <family val="2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121"/>
  <sheetViews>
    <sheetView tabSelected="1" topLeftCell="A20" zoomScale="44" workbookViewId="0">
      <selection activeCell="L72" sqref="L72"/>
    </sheetView>
  </sheetViews>
  <sheetFormatPr defaultRowHeight="14.5" x14ac:dyDescent="0.35"/>
  <cols>
    <col min="1" max="1" width="18" customWidth="1"/>
    <col min="2" max="2" width="35" customWidth="1"/>
    <col min="3" max="3" width="25.81640625" customWidth="1"/>
    <col min="4" max="4" width="20" customWidth="1"/>
    <col min="5" max="5" width="36" customWidth="1"/>
    <col min="6" max="7" width="18" customWidth="1"/>
    <col min="8" max="8" width="36" customWidth="1"/>
    <col min="9" max="11" width="18" customWidth="1"/>
    <col min="12" max="12" width="8.81640625" bestFit="1" customWidth="1"/>
    <col min="13" max="13" width="17.90625" customWidth="1"/>
    <col min="18" max="18" width="8.81640625" bestFit="1" customWidth="1"/>
  </cols>
  <sheetData>
    <row r="1" spans="1:13" ht="46" x14ac:dyDescent="1">
      <c r="A1" s="5" t="s">
        <v>235</v>
      </c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236</v>
      </c>
      <c r="M1" s="8"/>
    </row>
    <row r="2" spans="1:13" ht="52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230</v>
      </c>
      <c r="M2" s="1" t="s">
        <v>231</v>
      </c>
    </row>
    <row r="3" spans="1:13" ht="78" hidden="1" x14ac:dyDescent="0.35">
      <c r="A3" s="2" t="s">
        <v>204</v>
      </c>
      <c r="B3" s="2" t="s">
        <v>58</v>
      </c>
      <c r="C3" s="3">
        <v>43312</v>
      </c>
      <c r="D3" s="2" t="s">
        <v>14</v>
      </c>
      <c r="E3" s="2" t="s">
        <v>71</v>
      </c>
      <c r="F3" s="2" t="s">
        <v>12</v>
      </c>
      <c r="G3" s="2" t="s">
        <v>131</v>
      </c>
      <c r="H3" s="2" t="s">
        <v>132</v>
      </c>
      <c r="I3" s="2" t="s">
        <v>13</v>
      </c>
      <c r="J3" s="2">
        <v>278950</v>
      </c>
      <c r="K3" s="2" t="s">
        <v>74</v>
      </c>
      <c r="L3" s="2" t="str">
        <f t="shared" ref="L3:L34" si="0">_xlfn.XLOOKUP(A3, O:O,R:R, "")</f>
        <v/>
      </c>
      <c r="M3" s="4" t="e">
        <f t="shared" ref="M3:M34" si="1">J3/L3</f>
        <v>#VALUE!</v>
      </c>
    </row>
    <row r="4" spans="1:13" ht="78" hidden="1" x14ac:dyDescent="0.35">
      <c r="A4" s="2" t="s">
        <v>205</v>
      </c>
      <c r="B4" s="2" t="s">
        <v>58</v>
      </c>
      <c r="C4" s="3">
        <v>43304</v>
      </c>
      <c r="D4" s="2" t="s">
        <v>14</v>
      </c>
      <c r="E4" s="2" t="s">
        <v>41</v>
      </c>
      <c r="F4" s="2" t="s">
        <v>12</v>
      </c>
      <c r="G4" s="2" t="s">
        <v>131</v>
      </c>
      <c r="H4" s="2" t="s">
        <v>133</v>
      </c>
      <c r="I4" s="2" t="s">
        <v>13</v>
      </c>
      <c r="J4" s="2">
        <v>254876</v>
      </c>
      <c r="K4" s="2" t="s">
        <v>79</v>
      </c>
      <c r="L4" s="2" t="str">
        <f t="shared" si="0"/>
        <v/>
      </c>
      <c r="M4" s="4" t="e">
        <f t="shared" si="1"/>
        <v>#VALUE!</v>
      </c>
    </row>
    <row r="5" spans="1:13" ht="78" hidden="1" x14ac:dyDescent="0.35">
      <c r="A5" s="2" t="s">
        <v>206</v>
      </c>
      <c r="B5" s="2" t="s">
        <v>58</v>
      </c>
      <c r="C5" s="3">
        <v>43293</v>
      </c>
      <c r="D5" s="2" t="s">
        <v>14</v>
      </c>
      <c r="E5" s="2" t="s">
        <v>22</v>
      </c>
      <c r="F5" s="2" t="s">
        <v>12</v>
      </c>
      <c r="G5" s="2" t="s">
        <v>131</v>
      </c>
      <c r="H5" s="2" t="s">
        <v>17</v>
      </c>
      <c r="I5" s="2" t="s">
        <v>13</v>
      </c>
      <c r="J5" s="2">
        <v>523589</v>
      </c>
      <c r="K5" s="2" t="s">
        <v>134</v>
      </c>
      <c r="L5" s="2" t="str">
        <f t="shared" si="0"/>
        <v/>
      </c>
      <c r="M5" s="4" t="e">
        <f t="shared" si="1"/>
        <v>#VALUE!</v>
      </c>
    </row>
    <row r="6" spans="1:13" ht="78" hidden="1" x14ac:dyDescent="0.35">
      <c r="A6" s="2" t="s">
        <v>207</v>
      </c>
      <c r="B6" s="2" t="s">
        <v>58</v>
      </c>
      <c r="C6" s="3">
        <v>43287</v>
      </c>
      <c r="D6" s="2" t="s">
        <v>14</v>
      </c>
      <c r="E6" s="2" t="s">
        <v>41</v>
      </c>
      <c r="F6" s="2" t="s">
        <v>12</v>
      </c>
      <c r="G6" s="2" t="s">
        <v>131</v>
      </c>
      <c r="H6" s="2" t="s">
        <v>102</v>
      </c>
      <c r="I6" s="2" t="s">
        <v>13</v>
      </c>
      <c r="J6" s="2">
        <v>298888</v>
      </c>
      <c r="K6" s="2" t="s">
        <v>76</v>
      </c>
      <c r="L6" s="2" t="str">
        <f t="shared" si="0"/>
        <v/>
      </c>
      <c r="M6" s="4" t="e">
        <f t="shared" si="1"/>
        <v>#VALUE!</v>
      </c>
    </row>
    <row r="7" spans="1:13" ht="78" hidden="1" x14ac:dyDescent="0.35">
      <c r="A7" s="2" t="s">
        <v>208</v>
      </c>
      <c r="B7" s="2" t="s">
        <v>58</v>
      </c>
      <c r="C7" s="3">
        <v>43283</v>
      </c>
      <c r="D7" s="2" t="s">
        <v>14</v>
      </c>
      <c r="E7" s="2" t="s">
        <v>109</v>
      </c>
      <c r="F7" s="2" t="s">
        <v>12</v>
      </c>
      <c r="G7" s="2" t="s">
        <v>131</v>
      </c>
      <c r="H7" s="2" t="s">
        <v>135</v>
      </c>
      <c r="I7" s="2" t="s">
        <v>13</v>
      </c>
      <c r="J7" s="2">
        <v>695876</v>
      </c>
      <c r="K7" s="2" t="s">
        <v>136</v>
      </c>
      <c r="L7" s="2" t="str">
        <f t="shared" si="0"/>
        <v/>
      </c>
      <c r="M7" s="4" t="e">
        <f t="shared" si="1"/>
        <v>#VALUE!</v>
      </c>
    </row>
    <row r="8" spans="1:13" ht="78" hidden="1" x14ac:dyDescent="0.35">
      <c r="A8" s="2" t="s">
        <v>209</v>
      </c>
      <c r="B8" s="2" t="s">
        <v>58</v>
      </c>
      <c r="C8" s="3">
        <v>43280</v>
      </c>
      <c r="D8" s="2" t="s">
        <v>14</v>
      </c>
      <c r="E8" s="2" t="s">
        <v>137</v>
      </c>
      <c r="F8" s="2" t="s">
        <v>12</v>
      </c>
      <c r="G8" s="2" t="s">
        <v>131</v>
      </c>
      <c r="H8" s="2" t="s">
        <v>17</v>
      </c>
      <c r="I8" s="2" t="s">
        <v>13</v>
      </c>
      <c r="J8" s="2">
        <v>805472</v>
      </c>
      <c r="K8" s="2" t="s">
        <v>138</v>
      </c>
      <c r="L8" s="2" t="str">
        <f t="shared" si="0"/>
        <v/>
      </c>
      <c r="M8" s="4" t="e">
        <f t="shared" si="1"/>
        <v>#VALUE!</v>
      </c>
    </row>
    <row r="9" spans="1:13" ht="78" hidden="1" x14ac:dyDescent="0.35">
      <c r="A9" s="2" t="s">
        <v>210</v>
      </c>
      <c r="B9" s="2" t="s">
        <v>58</v>
      </c>
      <c r="C9" s="3">
        <v>43273</v>
      </c>
      <c r="D9" s="2" t="s">
        <v>14</v>
      </c>
      <c r="E9" s="2" t="s">
        <v>41</v>
      </c>
      <c r="F9" s="2" t="s">
        <v>12</v>
      </c>
      <c r="G9" s="2" t="s">
        <v>131</v>
      </c>
      <c r="H9" s="2" t="s">
        <v>87</v>
      </c>
      <c r="I9" s="2" t="s">
        <v>13</v>
      </c>
      <c r="J9" s="2">
        <v>220000</v>
      </c>
      <c r="K9" s="2" t="s">
        <v>70</v>
      </c>
      <c r="L9" s="2" t="str">
        <f t="shared" si="0"/>
        <v/>
      </c>
      <c r="M9" s="4" t="e">
        <f t="shared" si="1"/>
        <v>#VALUE!</v>
      </c>
    </row>
    <row r="10" spans="1:13" ht="78" hidden="1" x14ac:dyDescent="0.35">
      <c r="A10" s="2" t="s">
        <v>211</v>
      </c>
      <c r="B10" s="2" t="s">
        <v>58</v>
      </c>
      <c r="C10" s="3">
        <v>43273</v>
      </c>
      <c r="D10" s="2" t="s">
        <v>14</v>
      </c>
      <c r="E10" s="2" t="s">
        <v>139</v>
      </c>
      <c r="F10" s="2" t="s">
        <v>12</v>
      </c>
      <c r="G10" s="2" t="s">
        <v>131</v>
      </c>
      <c r="H10" s="2" t="s">
        <v>80</v>
      </c>
      <c r="I10" s="2" t="s">
        <v>13</v>
      </c>
      <c r="J10" s="2">
        <v>250000</v>
      </c>
      <c r="K10" s="2" t="s">
        <v>79</v>
      </c>
      <c r="L10" s="2" t="str">
        <f t="shared" si="0"/>
        <v/>
      </c>
      <c r="M10" s="4" t="e">
        <f t="shared" si="1"/>
        <v>#VALUE!</v>
      </c>
    </row>
    <row r="11" spans="1:13" ht="78" hidden="1" x14ac:dyDescent="0.35">
      <c r="A11" s="2" t="s">
        <v>212</v>
      </c>
      <c r="B11" s="2" t="s">
        <v>58</v>
      </c>
      <c r="C11" s="3">
        <v>43248</v>
      </c>
      <c r="D11" s="2" t="s">
        <v>14</v>
      </c>
      <c r="E11" s="2" t="s">
        <v>65</v>
      </c>
      <c r="F11" s="2" t="s">
        <v>16</v>
      </c>
      <c r="G11" s="2" t="s">
        <v>131</v>
      </c>
      <c r="H11" s="2" t="s">
        <v>17</v>
      </c>
      <c r="I11" s="2" t="s">
        <v>13</v>
      </c>
      <c r="J11" s="2">
        <v>420589</v>
      </c>
      <c r="K11" s="2" t="s">
        <v>140</v>
      </c>
      <c r="L11" s="2" t="str">
        <f t="shared" si="0"/>
        <v/>
      </c>
      <c r="M11" s="4" t="e">
        <f t="shared" si="1"/>
        <v>#VALUE!</v>
      </c>
    </row>
    <row r="12" spans="1:13" ht="78" hidden="1" x14ac:dyDescent="0.35">
      <c r="A12" s="2" t="s">
        <v>213</v>
      </c>
      <c r="B12" s="2" t="s">
        <v>58</v>
      </c>
      <c r="C12" s="3">
        <v>43238</v>
      </c>
      <c r="D12" s="2" t="s">
        <v>14</v>
      </c>
      <c r="E12" s="2" t="s">
        <v>11</v>
      </c>
      <c r="F12" s="2" t="s">
        <v>12</v>
      </c>
      <c r="G12" s="2" t="s">
        <v>131</v>
      </c>
      <c r="H12" s="2" t="s">
        <v>62</v>
      </c>
      <c r="I12" s="2" t="s">
        <v>13</v>
      </c>
      <c r="J12" s="2">
        <v>700000</v>
      </c>
      <c r="K12" s="2" t="s">
        <v>136</v>
      </c>
      <c r="L12" s="2" t="str">
        <f t="shared" si="0"/>
        <v/>
      </c>
      <c r="M12" s="4" t="e">
        <f t="shared" si="1"/>
        <v>#VALUE!</v>
      </c>
    </row>
    <row r="13" spans="1:13" ht="78" x14ac:dyDescent="0.35">
      <c r="A13" s="2" t="s">
        <v>220</v>
      </c>
      <c r="B13" s="2" t="s">
        <v>20</v>
      </c>
      <c r="C13" s="3">
        <v>45341</v>
      </c>
      <c r="D13" s="2" t="s">
        <v>21</v>
      </c>
      <c r="E13" s="2" t="s">
        <v>22</v>
      </c>
      <c r="F13" s="2" t="s">
        <v>12</v>
      </c>
      <c r="G13" s="2" t="s">
        <v>15</v>
      </c>
      <c r="H13" s="2" t="s">
        <v>23</v>
      </c>
      <c r="I13" s="2" t="s">
        <v>13</v>
      </c>
      <c r="J13" s="2">
        <v>790000</v>
      </c>
      <c r="K13" s="2" t="s">
        <v>24</v>
      </c>
      <c r="L13" s="2">
        <f>_xlfn.XLOOKUP(A13, O:O,R:R, "")</f>
        <v>1</v>
      </c>
      <c r="M13" s="4">
        <f>J13/L13</f>
        <v>790000</v>
      </c>
    </row>
    <row r="14" spans="1:13" ht="104" x14ac:dyDescent="0.35">
      <c r="A14" s="2" t="s">
        <v>147</v>
      </c>
      <c r="B14" s="2" t="s">
        <v>26</v>
      </c>
      <c r="C14" s="3">
        <v>45237</v>
      </c>
      <c r="D14" s="2" t="s">
        <v>25</v>
      </c>
      <c r="E14" s="2" t="s">
        <v>27</v>
      </c>
      <c r="F14" s="2" t="s">
        <v>12</v>
      </c>
      <c r="G14" s="2" t="s">
        <v>15</v>
      </c>
      <c r="H14" s="2" t="s">
        <v>28</v>
      </c>
      <c r="I14" s="2" t="s">
        <v>13</v>
      </c>
      <c r="J14" s="2">
        <v>706065.75</v>
      </c>
      <c r="K14" s="2" t="s">
        <v>29</v>
      </c>
      <c r="L14" s="2">
        <f>_xlfn.XLOOKUP(A14, O:O,R:R, "")</f>
        <v>3</v>
      </c>
      <c r="M14" s="4">
        <f>J14/L14</f>
        <v>235355.25</v>
      </c>
    </row>
    <row r="15" spans="1:13" ht="78" x14ac:dyDescent="0.35">
      <c r="A15" s="2" t="s">
        <v>215</v>
      </c>
      <c r="B15" s="2" t="s">
        <v>30</v>
      </c>
      <c r="C15" s="3">
        <v>45160</v>
      </c>
      <c r="D15" s="2" t="s">
        <v>14</v>
      </c>
      <c r="E15" s="2" t="s">
        <v>18</v>
      </c>
      <c r="F15" s="2" t="s">
        <v>12</v>
      </c>
      <c r="G15" s="2" t="s">
        <v>15</v>
      </c>
      <c r="H15" s="2" t="s">
        <v>31</v>
      </c>
      <c r="I15" s="2" t="s">
        <v>13</v>
      </c>
      <c r="J15" s="2">
        <v>3511600</v>
      </c>
      <c r="K15" s="2" t="s">
        <v>32</v>
      </c>
      <c r="L15" s="2">
        <f>_xlfn.XLOOKUP(A15, O:O,R:R, "")</f>
        <v>8</v>
      </c>
      <c r="M15" s="4">
        <f>J15/L15</f>
        <v>438950</v>
      </c>
    </row>
    <row r="16" spans="1:13" ht="78" x14ac:dyDescent="0.35">
      <c r="A16" s="2" t="s">
        <v>216</v>
      </c>
      <c r="B16" s="2" t="s">
        <v>34</v>
      </c>
      <c r="C16" s="3">
        <v>45006</v>
      </c>
      <c r="D16" s="2" t="s">
        <v>35</v>
      </c>
      <c r="E16" s="2" t="s">
        <v>36</v>
      </c>
      <c r="F16" s="2" t="s">
        <v>12</v>
      </c>
      <c r="G16" s="2" t="s">
        <v>33</v>
      </c>
      <c r="H16" s="2" t="s">
        <v>37</v>
      </c>
      <c r="I16" s="2" t="s">
        <v>13</v>
      </c>
      <c r="J16" s="2">
        <v>1199991</v>
      </c>
      <c r="K16" s="2" t="s">
        <v>38</v>
      </c>
      <c r="L16" s="2">
        <f>_xlfn.XLOOKUP(A16, O:O,R:R, "")</f>
        <v>1</v>
      </c>
      <c r="M16" s="4">
        <f>J16/L16</f>
        <v>1199991</v>
      </c>
    </row>
    <row r="17" spans="1:13" ht="78" x14ac:dyDescent="0.35">
      <c r="A17" s="2" t="s">
        <v>217</v>
      </c>
      <c r="B17" s="2" t="s">
        <v>34</v>
      </c>
      <c r="C17" s="3">
        <v>45005</v>
      </c>
      <c r="D17" s="2" t="s">
        <v>39</v>
      </c>
      <c r="E17" s="2" t="s">
        <v>40</v>
      </c>
      <c r="F17" s="2" t="s">
        <v>12</v>
      </c>
      <c r="G17" s="2" t="s">
        <v>33</v>
      </c>
      <c r="H17" s="2" t="s">
        <v>37</v>
      </c>
      <c r="I17" s="2" t="s">
        <v>13</v>
      </c>
      <c r="J17" s="2">
        <v>1199991</v>
      </c>
      <c r="K17" s="2" t="s">
        <v>38</v>
      </c>
      <c r="L17" s="2">
        <f>_xlfn.XLOOKUP(A17, O:O,R:R, "")</f>
        <v>1</v>
      </c>
      <c r="M17" s="4">
        <f>J17/L17</f>
        <v>1199991</v>
      </c>
    </row>
    <row r="18" spans="1:13" ht="156" x14ac:dyDescent="0.35">
      <c r="A18" s="2" t="s">
        <v>218</v>
      </c>
      <c r="B18" s="2" t="s">
        <v>34</v>
      </c>
      <c r="C18" s="3">
        <v>44664</v>
      </c>
      <c r="D18" s="2" t="s">
        <v>25</v>
      </c>
      <c r="E18" s="2" t="s">
        <v>47</v>
      </c>
      <c r="F18" s="2" t="s">
        <v>12</v>
      </c>
      <c r="G18" s="2" t="s">
        <v>44</v>
      </c>
      <c r="H18" s="2" t="s">
        <v>48</v>
      </c>
      <c r="I18" s="2" t="s">
        <v>13</v>
      </c>
      <c r="J18" s="2">
        <v>580000</v>
      </c>
      <c r="K18" s="2" t="s">
        <v>49</v>
      </c>
      <c r="L18" s="2">
        <f>_xlfn.XLOOKUP(A18, O:O,R:R, "")</f>
        <v>2</v>
      </c>
      <c r="M18" s="4">
        <f>J18/L18</f>
        <v>290000</v>
      </c>
    </row>
    <row r="19" spans="1:13" ht="130" x14ac:dyDescent="0.35">
      <c r="A19" s="2" t="s">
        <v>219</v>
      </c>
      <c r="B19" s="2" t="s">
        <v>34</v>
      </c>
      <c r="C19" s="3">
        <v>44642</v>
      </c>
      <c r="D19" s="2" t="s">
        <v>25</v>
      </c>
      <c r="E19" s="2" t="s">
        <v>50</v>
      </c>
      <c r="F19" s="2" t="s">
        <v>12</v>
      </c>
      <c r="G19" s="2" t="s">
        <v>44</v>
      </c>
      <c r="H19" s="2" t="s">
        <v>51</v>
      </c>
      <c r="I19" s="2" t="s">
        <v>13</v>
      </c>
      <c r="J19" s="2">
        <v>837000</v>
      </c>
      <c r="K19" s="2" t="s">
        <v>52</v>
      </c>
      <c r="L19" s="2">
        <f>_xlfn.XLOOKUP(A19, O:O,R:R, "")</f>
        <v>3</v>
      </c>
      <c r="M19" s="4">
        <f>J19/L19</f>
        <v>279000</v>
      </c>
    </row>
    <row r="20" spans="1:13" ht="182" x14ac:dyDescent="0.35">
      <c r="A20" s="2" t="s">
        <v>214</v>
      </c>
      <c r="B20" s="2" t="s">
        <v>53</v>
      </c>
      <c r="C20" s="3">
        <v>44641</v>
      </c>
      <c r="D20" s="2" t="s">
        <v>234</v>
      </c>
      <c r="E20" s="2" t="s">
        <v>54</v>
      </c>
      <c r="F20" s="2" t="s">
        <v>12</v>
      </c>
      <c r="G20" s="2" t="s">
        <v>44</v>
      </c>
      <c r="H20" s="2" t="s">
        <v>55</v>
      </c>
      <c r="I20" s="2" t="s">
        <v>13</v>
      </c>
      <c r="J20" s="2">
        <v>3494995</v>
      </c>
      <c r="K20" s="2" t="s">
        <v>56</v>
      </c>
      <c r="L20" s="2">
        <f>_xlfn.XLOOKUP(A20, O:O,R:R, "")</f>
        <v>7</v>
      </c>
      <c r="M20" s="4">
        <f>J20/L20</f>
        <v>499285</v>
      </c>
    </row>
    <row r="21" spans="1:13" ht="78" x14ac:dyDescent="0.35">
      <c r="A21" s="2" t="s">
        <v>149</v>
      </c>
      <c r="B21" s="2" t="s">
        <v>58</v>
      </c>
      <c r="C21" s="3">
        <v>43616</v>
      </c>
      <c r="D21" s="2" t="s">
        <v>14</v>
      </c>
      <c r="E21" s="2" t="s">
        <v>61</v>
      </c>
      <c r="F21" s="2" t="s">
        <v>12</v>
      </c>
      <c r="G21" s="2" t="s">
        <v>57</v>
      </c>
      <c r="H21" s="2" t="s">
        <v>62</v>
      </c>
      <c r="I21" s="2" t="s">
        <v>13</v>
      </c>
      <c r="J21" s="2">
        <v>1216000</v>
      </c>
      <c r="K21" s="2" t="s">
        <v>63</v>
      </c>
      <c r="L21" s="2">
        <f>_xlfn.XLOOKUP(A21, O:O,R:R, "")</f>
        <v>2</v>
      </c>
      <c r="M21" s="4">
        <f>J21/L21</f>
        <v>608000</v>
      </c>
    </row>
    <row r="22" spans="1:13" ht="78" x14ac:dyDescent="0.35">
      <c r="A22" s="2" t="s">
        <v>150</v>
      </c>
      <c r="B22" s="2" t="s">
        <v>58</v>
      </c>
      <c r="C22" s="3">
        <v>43614</v>
      </c>
      <c r="D22" s="2" t="s">
        <v>14</v>
      </c>
      <c r="E22" s="2" t="s">
        <v>41</v>
      </c>
      <c r="F22" s="2" t="s">
        <v>12</v>
      </c>
      <c r="G22" s="2" t="s">
        <v>57</v>
      </c>
      <c r="H22" s="2" t="s">
        <v>48</v>
      </c>
      <c r="I22" s="2" t="s">
        <v>13</v>
      </c>
      <c r="J22" s="2">
        <v>161000</v>
      </c>
      <c r="K22" s="2" t="s">
        <v>64</v>
      </c>
      <c r="L22" s="2">
        <f>_xlfn.XLOOKUP(A22, O:O,R:R, "")</f>
        <v>2</v>
      </c>
      <c r="M22" s="4">
        <f>J22/L22</f>
        <v>80500</v>
      </c>
    </row>
    <row r="23" spans="1:13" ht="78" hidden="1" x14ac:dyDescent="0.35">
      <c r="A23" s="2" t="s">
        <v>148</v>
      </c>
      <c r="B23" s="2" t="s">
        <v>58</v>
      </c>
      <c r="C23" s="3">
        <v>43671</v>
      </c>
      <c r="D23" s="2" t="s">
        <v>14</v>
      </c>
      <c r="E23" s="2" t="s">
        <v>59</v>
      </c>
      <c r="F23" s="2" t="s">
        <v>12</v>
      </c>
      <c r="G23" s="2" t="s">
        <v>57</v>
      </c>
      <c r="H23" s="2" t="s">
        <v>60</v>
      </c>
      <c r="I23" s="2" t="s">
        <v>13</v>
      </c>
      <c r="J23" s="2">
        <v>893000</v>
      </c>
      <c r="K23" s="2" t="s">
        <v>19</v>
      </c>
      <c r="L23" s="2" t="str">
        <f>_xlfn.XLOOKUP(A23, O:O,R:R, "")</f>
        <v/>
      </c>
      <c r="M23" s="4" t="e">
        <f>J23/L23</f>
        <v>#VALUE!</v>
      </c>
    </row>
    <row r="24" spans="1:13" ht="78" hidden="1" x14ac:dyDescent="0.35">
      <c r="A24" s="2" t="s">
        <v>151</v>
      </c>
      <c r="B24" s="2" t="s">
        <v>58</v>
      </c>
      <c r="C24" s="3">
        <v>43610</v>
      </c>
      <c r="D24" s="2" t="s">
        <v>14</v>
      </c>
      <c r="E24" s="2" t="s">
        <v>65</v>
      </c>
      <c r="F24" s="2" t="s">
        <v>12</v>
      </c>
      <c r="G24" s="2" t="s">
        <v>57</v>
      </c>
      <c r="H24" s="2" t="s">
        <v>66</v>
      </c>
      <c r="I24" s="2" t="s">
        <v>13</v>
      </c>
      <c r="J24" s="2">
        <v>474880</v>
      </c>
      <c r="K24" s="2" t="s">
        <v>67</v>
      </c>
      <c r="L24" s="2" t="str">
        <f>_xlfn.XLOOKUP(A24, O:O,R:R, "")</f>
        <v/>
      </c>
      <c r="M24" s="4" t="e">
        <f>J24/L24</f>
        <v>#VALUE!</v>
      </c>
    </row>
    <row r="25" spans="1:13" ht="78" hidden="1" x14ac:dyDescent="0.35">
      <c r="A25" s="2" t="s">
        <v>154</v>
      </c>
      <c r="B25" s="2" t="s">
        <v>58</v>
      </c>
      <c r="C25" s="3">
        <v>43545</v>
      </c>
      <c r="D25" s="2" t="s">
        <v>14</v>
      </c>
      <c r="E25" s="2" t="s">
        <v>41</v>
      </c>
      <c r="F25" s="2" t="s">
        <v>12</v>
      </c>
      <c r="G25" s="2" t="s">
        <v>57</v>
      </c>
      <c r="H25" s="2" t="s">
        <v>73</v>
      </c>
      <c r="I25" s="2" t="s">
        <v>13</v>
      </c>
      <c r="J25" s="2">
        <v>276000</v>
      </c>
      <c r="K25" s="2" t="s">
        <v>74</v>
      </c>
      <c r="L25" s="2" t="str">
        <f>_xlfn.XLOOKUP(A25, O:O,R:R, "")</f>
        <v/>
      </c>
      <c r="M25" s="4" t="e">
        <f>J25/L25</f>
        <v>#VALUE!</v>
      </c>
    </row>
    <row r="26" spans="1:13" ht="130" hidden="1" x14ac:dyDescent="0.35">
      <c r="A26" s="2" t="s">
        <v>156</v>
      </c>
      <c r="B26" s="2" t="s">
        <v>58</v>
      </c>
      <c r="C26" s="3">
        <v>43542</v>
      </c>
      <c r="D26" s="2" t="s">
        <v>14</v>
      </c>
      <c r="E26" s="2" t="s">
        <v>77</v>
      </c>
      <c r="F26" s="2" t="s">
        <v>12</v>
      </c>
      <c r="G26" s="2" t="s">
        <v>57</v>
      </c>
      <c r="H26" s="2" t="s">
        <v>78</v>
      </c>
      <c r="I26" s="2" t="s">
        <v>13</v>
      </c>
      <c r="J26" s="2">
        <v>251000</v>
      </c>
      <c r="K26" s="2" t="s">
        <v>79</v>
      </c>
      <c r="L26" s="2" t="str">
        <f>_xlfn.XLOOKUP(A26, O:O,R:R, "")</f>
        <v/>
      </c>
      <c r="M26" s="4" t="e">
        <f>J26/L26</f>
        <v>#VALUE!</v>
      </c>
    </row>
    <row r="27" spans="1:13" ht="78" hidden="1" x14ac:dyDescent="0.35">
      <c r="A27" s="2" t="s">
        <v>158</v>
      </c>
      <c r="B27" s="2" t="s">
        <v>58</v>
      </c>
      <c r="C27" s="3">
        <v>43531</v>
      </c>
      <c r="D27" s="2" t="s">
        <v>14</v>
      </c>
      <c r="E27" s="2" t="s">
        <v>41</v>
      </c>
      <c r="F27" s="2" t="s">
        <v>16</v>
      </c>
      <c r="G27" s="2" t="s">
        <v>57</v>
      </c>
      <c r="H27" s="2" t="s">
        <v>81</v>
      </c>
      <c r="I27" s="2" t="s">
        <v>13</v>
      </c>
      <c r="J27" s="2">
        <v>267860</v>
      </c>
      <c r="K27" s="2" t="s">
        <v>82</v>
      </c>
      <c r="L27" s="2" t="str">
        <f>_xlfn.XLOOKUP(A27, O:O,R:R, "")</f>
        <v/>
      </c>
      <c r="M27" s="4" t="e">
        <f>J27/L27</f>
        <v>#VALUE!</v>
      </c>
    </row>
    <row r="28" spans="1:13" ht="78" hidden="1" x14ac:dyDescent="0.35">
      <c r="A28" s="2" t="s">
        <v>159</v>
      </c>
      <c r="B28" s="2" t="s">
        <v>58</v>
      </c>
      <c r="C28" s="3">
        <v>43530</v>
      </c>
      <c r="D28" s="2" t="s">
        <v>14</v>
      </c>
      <c r="E28" s="2" t="s">
        <v>41</v>
      </c>
      <c r="F28" s="2" t="s">
        <v>12</v>
      </c>
      <c r="G28" s="2" t="s">
        <v>57</v>
      </c>
      <c r="H28" s="2" t="s">
        <v>83</v>
      </c>
      <c r="I28" s="2" t="s">
        <v>13</v>
      </c>
      <c r="J28" s="2">
        <v>350000</v>
      </c>
      <c r="K28" s="2" t="s">
        <v>84</v>
      </c>
      <c r="L28" s="2" t="str">
        <f>_xlfn.XLOOKUP(A28, O:O,R:R, "")</f>
        <v/>
      </c>
      <c r="M28" s="4" t="e">
        <f>J28/L28</f>
        <v>#VALUE!</v>
      </c>
    </row>
    <row r="29" spans="1:13" ht="78" hidden="1" x14ac:dyDescent="0.35">
      <c r="A29" s="2" t="s">
        <v>160</v>
      </c>
      <c r="B29" s="2" t="s">
        <v>58</v>
      </c>
      <c r="C29" s="3">
        <v>43529</v>
      </c>
      <c r="D29" s="2" t="s">
        <v>14</v>
      </c>
      <c r="E29" s="2" t="s">
        <v>59</v>
      </c>
      <c r="F29" s="2" t="s">
        <v>12</v>
      </c>
      <c r="G29" s="2" t="s">
        <v>57</v>
      </c>
      <c r="H29" s="2" t="s">
        <v>78</v>
      </c>
      <c r="I29" s="2" t="s">
        <v>13</v>
      </c>
      <c r="J29" s="2">
        <v>178555</v>
      </c>
      <c r="K29" s="2" t="s">
        <v>85</v>
      </c>
      <c r="L29" s="2" t="str">
        <f>_xlfn.XLOOKUP(A29, O:O,R:R, "")</f>
        <v/>
      </c>
      <c r="M29" s="4" t="e">
        <f>J29/L29</f>
        <v>#VALUE!</v>
      </c>
    </row>
    <row r="30" spans="1:13" ht="78" hidden="1" x14ac:dyDescent="0.35">
      <c r="A30" s="2" t="s">
        <v>161</v>
      </c>
      <c r="B30" s="2" t="s">
        <v>58</v>
      </c>
      <c r="C30" s="3">
        <v>43526</v>
      </c>
      <c r="D30" s="2" t="s">
        <v>14</v>
      </c>
      <c r="E30" s="2" t="s">
        <v>41</v>
      </c>
      <c r="F30" s="2" t="s">
        <v>12</v>
      </c>
      <c r="G30" s="2" t="s">
        <v>57</v>
      </c>
      <c r="H30" s="2" t="s">
        <v>78</v>
      </c>
      <c r="I30" s="2" t="s">
        <v>13</v>
      </c>
      <c r="J30" s="2">
        <v>291500</v>
      </c>
      <c r="K30" s="2" t="s">
        <v>86</v>
      </c>
      <c r="L30" s="2" t="str">
        <f>_xlfn.XLOOKUP(A30, O:O,R:R, "")</f>
        <v/>
      </c>
      <c r="M30" s="4" t="e">
        <f>J30/L30</f>
        <v>#VALUE!</v>
      </c>
    </row>
    <row r="31" spans="1:13" ht="78" hidden="1" x14ac:dyDescent="0.35">
      <c r="A31" s="2" t="s">
        <v>162</v>
      </c>
      <c r="B31" s="2" t="s">
        <v>58</v>
      </c>
      <c r="C31" s="3">
        <v>43518</v>
      </c>
      <c r="D31" s="2" t="s">
        <v>14</v>
      </c>
      <c r="E31" s="2" t="s">
        <v>41</v>
      </c>
      <c r="F31" s="2" t="s">
        <v>16</v>
      </c>
      <c r="G31" s="2" t="s">
        <v>57</v>
      </c>
      <c r="H31" s="2" t="s">
        <v>87</v>
      </c>
      <c r="I31" s="2" t="s">
        <v>13</v>
      </c>
      <c r="J31" s="2">
        <v>430700</v>
      </c>
      <c r="K31" s="2" t="s">
        <v>88</v>
      </c>
      <c r="L31" s="2" t="str">
        <f>_xlfn.XLOOKUP(A31, O:O,R:R, "")</f>
        <v/>
      </c>
      <c r="M31" s="4" t="e">
        <f>J31/L31</f>
        <v>#VALUE!</v>
      </c>
    </row>
    <row r="32" spans="1:13" ht="78" hidden="1" x14ac:dyDescent="0.35">
      <c r="A32" s="2" t="s">
        <v>163</v>
      </c>
      <c r="B32" s="2" t="s">
        <v>58</v>
      </c>
      <c r="C32" s="3">
        <v>43518</v>
      </c>
      <c r="D32" s="2" t="s">
        <v>14</v>
      </c>
      <c r="E32" s="2" t="s">
        <v>41</v>
      </c>
      <c r="F32" s="2" t="s">
        <v>12</v>
      </c>
      <c r="G32" s="2" t="s">
        <v>57</v>
      </c>
      <c r="H32" s="2" t="s">
        <v>60</v>
      </c>
      <c r="I32" s="2" t="s">
        <v>13</v>
      </c>
      <c r="J32" s="2">
        <v>159600</v>
      </c>
      <c r="K32" s="2" t="s">
        <v>64</v>
      </c>
      <c r="L32" s="2" t="str">
        <f>_xlfn.XLOOKUP(A32, O:O,R:R, "")</f>
        <v/>
      </c>
      <c r="M32" s="4" t="e">
        <f>J32/L32</f>
        <v>#VALUE!</v>
      </c>
    </row>
    <row r="33" spans="1:13" ht="78" hidden="1" x14ac:dyDescent="0.35">
      <c r="A33" s="2" t="s">
        <v>164</v>
      </c>
      <c r="B33" s="2" t="s">
        <v>58</v>
      </c>
      <c r="C33" s="3">
        <v>43515</v>
      </c>
      <c r="D33" s="2" t="s">
        <v>14</v>
      </c>
      <c r="E33" s="2" t="s">
        <v>89</v>
      </c>
      <c r="F33" s="2" t="s">
        <v>12</v>
      </c>
      <c r="G33" s="2" t="s">
        <v>57</v>
      </c>
      <c r="H33" s="2" t="s">
        <v>17</v>
      </c>
      <c r="I33" s="2" t="s">
        <v>13</v>
      </c>
      <c r="J33" s="2">
        <v>196380</v>
      </c>
      <c r="K33" s="2" t="s">
        <v>90</v>
      </c>
      <c r="L33" s="2" t="str">
        <f>_xlfn.XLOOKUP(A33, O:O,R:R, "")</f>
        <v/>
      </c>
      <c r="M33" s="4" t="e">
        <f>J33/L33</f>
        <v>#VALUE!</v>
      </c>
    </row>
    <row r="34" spans="1:13" ht="78" hidden="1" x14ac:dyDescent="0.35">
      <c r="A34" s="2" t="s">
        <v>167</v>
      </c>
      <c r="B34" s="2" t="s">
        <v>58</v>
      </c>
      <c r="C34" s="3">
        <v>43507</v>
      </c>
      <c r="D34" s="2" t="s">
        <v>14</v>
      </c>
      <c r="E34" s="2" t="s">
        <v>41</v>
      </c>
      <c r="F34" s="2" t="s">
        <v>12</v>
      </c>
      <c r="G34" s="2" t="s">
        <v>57</v>
      </c>
      <c r="H34" s="2" t="s">
        <v>60</v>
      </c>
      <c r="I34" s="2" t="s">
        <v>13</v>
      </c>
      <c r="J34" s="2">
        <v>410000</v>
      </c>
      <c r="K34" s="2" t="s">
        <v>93</v>
      </c>
      <c r="L34" s="2" t="str">
        <f>_xlfn.XLOOKUP(A34, O:O,R:R, "")</f>
        <v/>
      </c>
      <c r="M34" s="4" t="e">
        <f>J34/L34</f>
        <v>#VALUE!</v>
      </c>
    </row>
    <row r="35" spans="1:13" ht="78" hidden="1" x14ac:dyDescent="0.35">
      <c r="A35" s="2" t="s">
        <v>168</v>
      </c>
      <c r="B35" s="2" t="s">
        <v>58</v>
      </c>
      <c r="C35" s="3">
        <v>43505</v>
      </c>
      <c r="D35" s="2" t="s">
        <v>14</v>
      </c>
      <c r="E35" s="2" t="s">
        <v>71</v>
      </c>
      <c r="F35" s="2" t="s">
        <v>12</v>
      </c>
      <c r="G35" s="2" t="s">
        <v>57</v>
      </c>
      <c r="H35" s="2" t="s">
        <v>94</v>
      </c>
      <c r="I35" s="2" t="s">
        <v>13</v>
      </c>
      <c r="J35" s="2">
        <v>437500</v>
      </c>
      <c r="K35" s="2" t="s">
        <v>95</v>
      </c>
      <c r="L35" s="2" t="str">
        <f>_xlfn.XLOOKUP(A35, O:O,R:R, "")</f>
        <v/>
      </c>
      <c r="M35" s="4" t="e">
        <f>J35/L35</f>
        <v>#VALUE!</v>
      </c>
    </row>
    <row r="36" spans="1:13" ht="78" hidden="1" x14ac:dyDescent="0.35">
      <c r="A36" s="2" t="s">
        <v>168</v>
      </c>
      <c r="B36" s="2" t="s">
        <v>58</v>
      </c>
      <c r="C36" s="3">
        <v>43505</v>
      </c>
      <c r="D36" s="2" t="s">
        <v>45</v>
      </c>
      <c r="E36" s="2" t="s">
        <v>96</v>
      </c>
      <c r="F36" s="2" t="s">
        <v>12</v>
      </c>
      <c r="G36" s="2" t="s">
        <v>57</v>
      </c>
      <c r="H36" s="2" t="s">
        <v>94</v>
      </c>
      <c r="I36" s="2" t="s">
        <v>13</v>
      </c>
      <c r="J36" s="2">
        <v>437500</v>
      </c>
      <c r="K36" s="2" t="s">
        <v>95</v>
      </c>
      <c r="L36" s="2" t="str">
        <f>_xlfn.XLOOKUP(A36, O:O,R:R, "")</f>
        <v/>
      </c>
      <c r="M36" s="4" t="e">
        <f>J36/L36</f>
        <v>#VALUE!</v>
      </c>
    </row>
    <row r="37" spans="1:13" ht="78" hidden="1" x14ac:dyDescent="0.35">
      <c r="A37" s="2" t="s">
        <v>169</v>
      </c>
      <c r="B37" s="2" t="s">
        <v>58</v>
      </c>
      <c r="C37" s="3">
        <v>43500</v>
      </c>
      <c r="D37" s="2" t="s">
        <v>14</v>
      </c>
      <c r="E37" s="2" t="s">
        <v>97</v>
      </c>
      <c r="F37" s="2" t="s">
        <v>12</v>
      </c>
      <c r="G37" s="2" t="s">
        <v>57</v>
      </c>
      <c r="H37" s="2" t="s">
        <v>60</v>
      </c>
      <c r="I37" s="2" t="s">
        <v>13</v>
      </c>
      <c r="J37" s="2">
        <v>262000</v>
      </c>
      <c r="K37" s="2" t="s">
        <v>98</v>
      </c>
      <c r="L37" s="2" t="str">
        <f>_xlfn.XLOOKUP(A37, O:O,R:R, "")</f>
        <v/>
      </c>
      <c r="M37" s="4" t="e">
        <f>J37/L37</f>
        <v>#VALUE!</v>
      </c>
    </row>
    <row r="38" spans="1:13" ht="78" hidden="1" x14ac:dyDescent="0.35">
      <c r="A38" s="2" t="s">
        <v>170</v>
      </c>
      <c r="B38" s="2" t="s">
        <v>58</v>
      </c>
      <c r="C38" s="3">
        <v>43498</v>
      </c>
      <c r="D38" s="2" t="s">
        <v>14</v>
      </c>
      <c r="E38" s="2" t="s">
        <v>41</v>
      </c>
      <c r="F38" s="2" t="s">
        <v>12</v>
      </c>
      <c r="G38" s="2" t="s">
        <v>57</v>
      </c>
      <c r="H38" s="2" t="s">
        <v>81</v>
      </c>
      <c r="I38" s="2" t="s">
        <v>13</v>
      </c>
      <c r="J38" s="2">
        <v>217000</v>
      </c>
      <c r="K38" s="2" t="s">
        <v>70</v>
      </c>
      <c r="L38" s="2" t="str">
        <f>_xlfn.XLOOKUP(A38, O:O,R:R, "")</f>
        <v/>
      </c>
      <c r="M38" s="4" t="e">
        <f>J38/L38</f>
        <v>#VALUE!</v>
      </c>
    </row>
    <row r="39" spans="1:13" ht="78" hidden="1" x14ac:dyDescent="0.35">
      <c r="A39" s="2" t="s">
        <v>171</v>
      </c>
      <c r="B39" s="2" t="s">
        <v>58</v>
      </c>
      <c r="C39" s="3">
        <v>43497</v>
      </c>
      <c r="D39" s="2" t="s">
        <v>14</v>
      </c>
      <c r="E39" s="2" t="s">
        <v>41</v>
      </c>
      <c r="F39" s="2" t="s">
        <v>12</v>
      </c>
      <c r="G39" s="2" t="s">
        <v>57</v>
      </c>
      <c r="H39" s="2" t="s">
        <v>99</v>
      </c>
      <c r="I39" s="2" t="s">
        <v>13</v>
      </c>
      <c r="J39" s="2">
        <v>885000</v>
      </c>
      <c r="K39" s="2" t="s">
        <v>100</v>
      </c>
      <c r="L39" s="2" t="str">
        <f>_xlfn.XLOOKUP(A39, O:O,R:R, "")</f>
        <v/>
      </c>
      <c r="M39" s="4" t="e">
        <f>J39/L39</f>
        <v>#VALUE!</v>
      </c>
    </row>
    <row r="40" spans="1:13" ht="156" hidden="1" x14ac:dyDescent="0.35">
      <c r="A40" s="2" t="s">
        <v>172</v>
      </c>
      <c r="B40" s="2" t="s">
        <v>58</v>
      </c>
      <c r="C40" s="3">
        <v>43496</v>
      </c>
      <c r="D40" s="2" t="s">
        <v>14</v>
      </c>
      <c r="E40" s="2" t="s">
        <v>54</v>
      </c>
      <c r="F40" s="2" t="s">
        <v>12</v>
      </c>
      <c r="G40" s="2" t="s">
        <v>57</v>
      </c>
      <c r="H40" s="2" t="s">
        <v>60</v>
      </c>
      <c r="I40" s="2" t="s">
        <v>13</v>
      </c>
      <c r="J40" s="2">
        <v>1025000</v>
      </c>
      <c r="K40" s="2" t="s">
        <v>101</v>
      </c>
      <c r="L40" s="2" t="str">
        <f>_xlfn.XLOOKUP(A40, O:O,R:R, "")</f>
        <v/>
      </c>
      <c r="M40" s="4" t="e">
        <f>J40/L40</f>
        <v>#VALUE!</v>
      </c>
    </row>
    <row r="41" spans="1:13" ht="78" hidden="1" x14ac:dyDescent="0.35">
      <c r="A41" s="2" t="s">
        <v>173</v>
      </c>
      <c r="B41" s="2" t="s">
        <v>58</v>
      </c>
      <c r="C41" s="3">
        <v>43483</v>
      </c>
      <c r="D41" s="2" t="s">
        <v>14</v>
      </c>
      <c r="E41" s="2" t="s">
        <v>41</v>
      </c>
      <c r="F41" s="2" t="s">
        <v>16</v>
      </c>
      <c r="G41" s="2" t="s">
        <v>57</v>
      </c>
      <c r="H41" s="2" t="s">
        <v>102</v>
      </c>
      <c r="I41" s="2" t="s">
        <v>13</v>
      </c>
      <c r="J41" s="2">
        <v>1507560</v>
      </c>
      <c r="K41" s="2" t="s">
        <v>103</v>
      </c>
      <c r="L41" s="2" t="str">
        <f>_xlfn.XLOOKUP(A41, O:O,R:R, "")</f>
        <v/>
      </c>
      <c r="M41" s="4" t="e">
        <f>J41/L41</f>
        <v>#VALUE!</v>
      </c>
    </row>
    <row r="42" spans="1:13" ht="104" hidden="1" x14ac:dyDescent="0.35">
      <c r="A42" s="2" t="s">
        <v>174</v>
      </c>
      <c r="B42" s="2" t="s">
        <v>58</v>
      </c>
      <c r="C42" s="3">
        <v>43483</v>
      </c>
      <c r="D42" s="2" t="s">
        <v>14</v>
      </c>
      <c r="E42" s="2" t="s">
        <v>104</v>
      </c>
      <c r="F42" s="2" t="s">
        <v>12</v>
      </c>
      <c r="G42" s="2" t="s">
        <v>57</v>
      </c>
      <c r="H42" s="2" t="s">
        <v>80</v>
      </c>
      <c r="I42" s="2" t="s">
        <v>13</v>
      </c>
      <c r="J42" s="2">
        <v>175000</v>
      </c>
      <c r="K42" s="2" t="s">
        <v>85</v>
      </c>
      <c r="L42" s="2" t="str">
        <f>_xlfn.XLOOKUP(A42, O:O,R:R, "")</f>
        <v/>
      </c>
      <c r="M42" s="4" t="e">
        <f>J42/L42</f>
        <v>#VALUE!</v>
      </c>
    </row>
    <row r="43" spans="1:13" ht="78" hidden="1" x14ac:dyDescent="0.35">
      <c r="A43" s="2" t="s">
        <v>175</v>
      </c>
      <c r="B43" s="2" t="s">
        <v>58</v>
      </c>
      <c r="C43" s="3">
        <v>43473</v>
      </c>
      <c r="D43" s="2" t="s">
        <v>14</v>
      </c>
      <c r="E43" s="2" t="s">
        <v>41</v>
      </c>
      <c r="F43" s="2" t="s">
        <v>12</v>
      </c>
      <c r="G43" s="2" t="s">
        <v>57</v>
      </c>
      <c r="H43" s="2" t="s">
        <v>60</v>
      </c>
      <c r="I43" s="2" t="s">
        <v>13</v>
      </c>
      <c r="J43" s="2">
        <v>205000</v>
      </c>
      <c r="K43" s="2" t="s">
        <v>90</v>
      </c>
      <c r="L43" s="2" t="str">
        <f>_xlfn.XLOOKUP(A43, O:O,R:R, "")</f>
        <v/>
      </c>
      <c r="M43" s="4" t="e">
        <f>J43/L43</f>
        <v>#VALUE!</v>
      </c>
    </row>
    <row r="44" spans="1:13" ht="78" hidden="1" x14ac:dyDescent="0.35">
      <c r="A44" s="2" t="s">
        <v>176</v>
      </c>
      <c r="B44" s="2" t="s">
        <v>58</v>
      </c>
      <c r="C44" s="3">
        <v>43465</v>
      </c>
      <c r="D44" s="2" t="s">
        <v>14</v>
      </c>
      <c r="E44" s="2" t="s">
        <v>68</v>
      </c>
      <c r="F44" s="2" t="s">
        <v>12</v>
      </c>
      <c r="G44" s="2" t="s">
        <v>57</v>
      </c>
      <c r="H44" s="2" t="s">
        <v>60</v>
      </c>
      <c r="I44" s="2" t="s">
        <v>13</v>
      </c>
      <c r="J44" s="2">
        <v>1049000</v>
      </c>
      <c r="K44" s="2" t="s">
        <v>105</v>
      </c>
      <c r="L44" s="2" t="str">
        <f>_xlfn.XLOOKUP(A44, O:O,R:R, "")</f>
        <v/>
      </c>
      <c r="M44" s="4" t="e">
        <f>J44/L44</f>
        <v>#VALUE!</v>
      </c>
    </row>
    <row r="45" spans="1:13" ht="78" hidden="1" x14ac:dyDescent="0.35">
      <c r="A45" s="2" t="s">
        <v>177</v>
      </c>
      <c r="B45" s="2" t="s">
        <v>58</v>
      </c>
      <c r="C45" s="3">
        <v>43461</v>
      </c>
      <c r="D45" s="2" t="s">
        <v>14</v>
      </c>
      <c r="E45" s="2" t="s">
        <v>106</v>
      </c>
      <c r="F45" s="2" t="s">
        <v>12</v>
      </c>
      <c r="G45" s="2" t="s">
        <v>57</v>
      </c>
      <c r="H45" s="2" t="s">
        <v>92</v>
      </c>
      <c r="I45" s="2" t="s">
        <v>13</v>
      </c>
      <c r="J45" s="2">
        <v>599400</v>
      </c>
      <c r="K45" s="2" t="s">
        <v>107</v>
      </c>
      <c r="L45" s="2" t="str">
        <f>_xlfn.XLOOKUP(A45, O:O,R:R, "")</f>
        <v/>
      </c>
      <c r="M45" s="4" t="e">
        <f>J45/L45</f>
        <v>#VALUE!</v>
      </c>
    </row>
    <row r="46" spans="1:13" ht="78" hidden="1" x14ac:dyDescent="0.35">
      <c r="A46" s="2" t="s">
        <v>178</v>
      </c>
      <c r="B46" s="2" t="s">
        <v>58</v>
      </c>
      <c r="C46" s="3">
        <v>43461</v>
      </c>
      <c r="D46" s="2" t="s">
        <v>14</v>
      </c>
      <c r="E46" s="2" t="s">
        <v>61</v>
      </c>
      <c r="F46" s="2" t="s">
        <v>12</v>
      </c>
      <c r="G46" s="2" t="s">
        <v>57</v>
      </c>
      <c r="H46" s="2" t="s">
        <v>108</v>
      </c>
      <c r="I46" s="2" t="s">
        <v>13</v>
      </c>
      <c r="J46" s="2">
        <v>605000</v>
      </c>
      <c r="K46" s="2" t="s">
        <v>107</v>
      </c>
      <c r="L46" s="2" t="str">
        <f>_xlfn.XLOOKUP(A46, O:O,R:R, "")</f>
        <v/>
      </c>
      <c r="M46" s="4" t="e">
        <f>J46/L46</f>
        <v>#VALUE!</v>
      </c>
    </row>
    <row r="47" spans="1:13" ht="78" hidden="1" x14ac:dyDescent="0.35">
      <c r="A47" s="2" t="s">
        <v>179</v>
      </c>
      <c r="B47" s="2" t="s">
        <v>58</v>
      </c>
      <c r="C47" s="3">
        <v>43454</v>
      </c>
      <c r="D47" s="2" t="s">
        <v>14</v>
      </c>
      <c r="E47" s="2" t="s">
        <v>61</v>
      </c>
      <c r="F47" s="2" t="s">
        <v>12</v>
      </c>
      <c r="G47" s="2" t="s">
        <v>57</v>
      </c>
      <c r="H47" s="2" t="s">
        <v>81</v>
      </c>
      <c r="I47" s="2" t="s">
        <v>13</v>
      </c>
      <c r="J47" s="2">
        <v>180000</v>
      </c>
      <c r="K47" s="2" t="s">
        <v>85</v>
      </c>
      <c r="L47" s="2" t="str">
        <f>_xlfn.XLOOKUP(A47, O:O,R:R, "")</f>
        <v/>
      </c>
      <c r="M47" s="4" t="e">
        <f>J47/L47</f>
        <v>#VALUE!</v>
      </c>
    </row>
    <row r="48" spans="1:13" ht="78" hidden="1" x14ac:dyDescent="0.35">
      <c r="A48" s="2" t="s">
        <v>180</v>
      </c>
      <c r="B48" s="2" t="s">
        <v>58</v>
      </c>
      <c r="C48" s="3">
        <v>43452</v>
      </c>
      <c r="D48" s="2" t="s">
        <v>14</v>
      </c>
      <c r="E48" s="2" t="s">
        <v>109</v>
      </c>
      <c r="F48" s="2" t="s">
        <v>12</v>
      </c>
      <c r="G48" s="2" t="s">
        <v>57</v>
      </c>
      <c r="H48" s="2" t="s">
        <v>110</v>
      </c>
      <c r="I48" s="2" t="s">
        <v>13</v>
      </c>
      <c r="J48" s="2">
        <v>286667</v>
      </c>
      <c r="K48" s="2" t="s">
        <v>86</v>
      </c>
      <c r="L48" s="2" t="str">
        <f>_xlfn.XLOOKUP(A48, O:O,R:R, "")</f>
        <v/>
      </c>
      <c r="M48" s="4" t="e">
        <f>J48/L48</f>
        <v>#VALUE!</v>
      </c>
    </row>
    <row r="49" spans="1:13" ht="78" hidden="1" x14ac:dyDescent="0.35">
      <c r="A49" s="2" t="s">
        <v>182</v>
      </c>
      <c r="B49" s="2" t="s">
        <v>58</v>
      </c>
      <c r="C49" s="3">
        <v>43448</v>
      </c>
      <c r="D49" s="2" t="s">
        <v>14</v>
      </c>
      <c r="E49" s="2" t="s">
        <v>111</v>
      </c>
      <c r="F49" s="2" t="s">
        <v>12</v>
      </c>
      <c r="G49" s="2" t="s">
        <v>57</v>
      </c>
      <c r="H49" s="2" t="s">
        <v>87</v>
      </c>
      <c r="I49" s="2" t="s">
        <v>13</v>
      </c>
      <c r="J49" s="2">
        <v>295000</v>
      </c>
      <c r="K49" s="2" t="s">
        <v>76</v>
      </c>
      <c r="L49" s="2" t="str">
        <f>_xlfn.XLOOKUP(A49, O:O,R:R, "")</f>
        <v/>
      </c>
      <c r="M49" s="4" t="e">
        <f>J49/L49</f>
        <v>#VALUE!</v>
      </c>
    </row>
    <row r="50" spans="1:13" ht="78" hidden="1" x14ac:dyDescent="0.35">
      <c r="A50" s="2" t="s">
        <v>183</v>
      </c>
      <c r="B50" s="2" t="s">
        <v>58</v>
      </c>
      <c r="C50" s="3">
        <v>43448</v>
      </c>
      <c r="D50" s="2" t="s">
        <v>14</v>
      </c>
      <c r="E50" s="2" t="s">
        <v>59</v>
      </c>
      <c r="F50" s="2" t="s">
        <v>12</v>
      </c>
      <c r="G50" s="2" t="s">
        <v>57</v>
      </c>
      <c r="H50" s="2" t="s">
        <v>60</v>
      </c>
      <c r="I50" s="2" t="s">
        <v>13</v>
      </c>
      <c r="J50" s="2">
        <v>433751.8</v>
      </c>
      <c r="K50" s="2" t="s">
        <v>88</v>
      </c>
      <c r="L50" s="2" t="str">
        <f>_xlfn.XLOOKUP(A50, O:O,R:R, "")</f>
        <v/>
      </c>
      <c r="M50" s="4" t="e">
        <f>J50/L50</f>
        <v>#VALUE!</v>
      </c>
    </row>
    <row r="51" spans="1:13" ht="78" hidden="1" x14ac:dyDescent="0.35">
      <c r="A51" s="2" t="s">
        <v>184</v>
      </c>
      <c r="B51" s="2" t="s">
        <v>58</v>
      </c>
      <c r="C51" s="3">
        <v>43448</v>
      </c>
      <c r="D51" s="2" t="s">
        <v>14</v>
      </c>
      <c r="E51" s="2" t="s">
        <v>59</v>
      </c>
      <c r="F51" s="2" t="s">
        <v>12</v>
      </c>
      <c r="G51" s="2" t="s">
        <v>57</v>
      </c>
      <c r="H51" s="2" t="s">
        <v>110</v>
      </c>
      <c r="I51" s="2" t="s">
        <v>13</v>
      </c>
      <c r="J51" s="2">
        <v>193989.6</v>
      </c>
      <c r="K51" s="2" t="s">
        <v>112</v>
      </c>
      <c r="L51" s="2" t="str">
        <f>_xlfn.XLOOKUP(A51, O:O,R:R, "")</f>
        <v/>
      </c>
      <c r="M51" s="4" t="e">
        <f>J51/L51</f>
        <v>#VALUE!</v>
      </c>
    </row>
    <row r="52" spans="1:13" ht="78" hidden="1" x14ac:dyDescent="0.35">
      <c r="A52" s="2" t="s">
        <v>185</v>
      </c>
      <c r="B52" s="2" t="s">
        <v>58</v>
      </c>
      <c r="C52" s="3">
        <v>43424</v>
      </c>
      <c r="D52" s="2" t="s">
        <v>14</v>
      </c>
      <c r="E52" s="2" t="s">
        <v>41</v>
      </c>
      <c r="F52" s="2" t="s">
        <v>16</v>
      </c>
      <c r="G52" s="2" t="s">
        <v>57</v>
      </c>
      <c r="H52" s="2" t="s">
        <v>87</v>
      </c>
      <c r="I52" s="2" t="s">
        <v>13</v>
      </c>
      <c r="J52" s="2">
        <v>598000</v>
      </c>
      <c r="K52" s="2" t="s">
        <v>107</v>
      </c>
      <c r="L52" s="2" t="str">
        <f>_xlfn.XLOOKUP(A52, O:O,R:R, "")</f>
        <v/>
      </c>
      <c r="M52" s="4" t="e">
        <f>J52/L52</f>
        <v>#VALUE!</v>
      </c>
    </row>
    <row r="53" spans="1:13" ht="78" hidden="1" x14ac:dyDescent="0.35">
      <c r="A53" s="2" t="s">
        <v>186</v>
      </c>
      <c r="B53" s="2" t="s">
        <v>58</v>
      </c>
      <c r="C53" s="3">
        <v>43424</v>
      </c>
      <c r="D53" s="2" t="s">
        <v>14</v>
      </c>
      <c r="E53" s="2" t="s">
        <v>113</v>
      </c>
      <c r="F53" s="2" t="s">
        <v>12</v>
      </c>
      <c r="G53" s="2" t="s">
        <v>57</v>
      </c>
      <c r="H53" s="2" t="s">
        <v>60</v>
      </c>
      <c r="I53" s="2" t="s">
        <v>13</v>
      </c>
      <c r="J53" s="2">
        <v>355144.5</v>
      </c>
      <c r="K53" s="2" t="s">
        <v>114</v>
      </c>
      <c r="L53" s="2" t="str">
        <f>_xlfn.XLOOKUP(A53, O:O,R:R, "")</f>
        <v/>
      </c>
      <c r="M53" s="4" t="e">
        <f>J53/L53</f>
        <v>#VALUE!</v>
      </c>
    </row>
    <row r="54" spans="1:13" ht="78" hidden="1" x14ac:dyDescent="0.35">
      <c r="A54" s="2" t="s">
        <v>188</v>
      </c>
      <c r="B54" s="2" t="s">
        <v>58</v>
      </c>
      <c r="C54" s="3">
        <v>43419</v>
      </c>
      <c r="D54" s="2" t="s">
        <v>14</v>
      </c>
      <c r="E54" s="2" t="s">
        <v>68</v>
      </c>
      <c r="F54" s="2" t="s">
        <v>12</v>
      </c>
      <c r="G54" s="2" t="s">
        <v>57</v>
      </c>
      <c r="H54" s="2" t="s">
        <v>87</v>
      </c>
      <c r="I54" s="2" t="s">
        <v>13</v>
      </c>
      <c r="J54" s="2">
        <v>867000</v>
      </c>
      <c r="K54" s="2" t="s">
        <v>115</v>
      </c>
      <c r="L54" s="2" t="str">
        <f>_xlfn.XLOOKUP(A54, O:O,R:R, "")</f>
        <v/>
      </c>
      <c r="M54" s="4" t="e">
        <f>J54/L54</f>
        <v>#VALUE!</v>
      </c>
    </row>
    <row r="55" spans="1:13" ht="78" hidden="1" x14ac:dyDescent="0.35">
      <c r="A55" s="2" t="s">
        <v>189</v>
      </c>
      <c r="B55" s="2" t="s">
        <v>58</v>
      </c>
      <c r="C55" s="3">
        <v>43413</v>
      </c>
      <c r="D55" s="2" t="s">
        <v>14</v>
      </c>
      <c r="E55" s="2" t="s">
        <v>41</v>
      </c>
      <c r="F55" s="2" t="s">
        <v>16</v>
      </c>
      <c r="G55" s="2" t="s">
        <v>57</v>
      </c>
      <c r="H55" s="2" t="s">
        <v>78</v>
      </c>
      <c r="I55" s="2" t="s">
        <v>13</v>
      </c>
      <c r="J55" s="2">
        <v>549200</v>
      </c>
      <c r="K55" s="2" t="s">
        <v>116</v>
      </c>
      <c r="L55" s="2" t="str">
        <f>_xlfn.XLOOKUP(A55, O:O,R:R, "")</f>
        <v/>
      </c>
      <c r="M55" s="4" t="e">
        <f>J55/L55</f>
        <v>#VALUE!</v>
      </c>
    </row>
    <row r="56" spans="1:13" ht="78" hidden="1" x14ac:dyDescent="0.35">
      <c r="A56" s="2" t="s">
        <v>190</v>
      </c>
      <c r="B56" s="2" t="s">
        <v>58</v>
      </c>
      <c r="C56" s="3">
        <v>43398</v>
      </c>
      <c r="D56" s="2" t="s">
        <v>14</v>
      </c>
      <c r="E56" s="2" t="s">
        <v>65</v>
      </c>
      <c r="F56" s="2" t="s">
        <v>12</v>
      </c>
      <c r="G56" s="2" t="s">
        <v>57</v>
      </c>
      <c r="H56" s="2" t="s">
        <v>87</v>
      </c>
      <c r="I56" s="2" t="s">
        <v>13</v>
      </c>
      <c r="J56" s="2">
        <v>294000</v>
      </c>
      <c r="K56" s="2" t="s">
        <v>86</v>
      </c>
      <c r="L56" s="2" t="str">
        <f>_xlfn.XLOOKUP(A56, O:O,R:R, "")</f>
        <v/>
      </c>
      <c r="M56" s="4" t="e">
        <f>J56/L56</f>
        <v>#VALUE!</v>
      </c>
    </row>
    <row r="57" spans="1:13" ht="78" hidden="1" x14ac:dyDescent="0.35">
      <c r="A57" s="2" t="s">
        <v>191</v>
      </c>
      <c r="B57" s="2" t="s">
        <v>58</v>
      </c>
      <c r="C57" s="3">
        <v>43388</v>
      </c>
      <c r="D57" s="2" t="s">
        <v>14</v>
      </c>
      <c r="E57" s="2" t="s">
        <v>11</v>
      </c>
      <c r="F57" s="2" t="s">
        <v>12</v>
      </c>
      <c r="G57" s="2" t="s">
        <v>57</v>
      </c>
      <c r="H57" s="2" t="s">
        <v>17</v>
      </c>
      <c r="I57" s="2" t="s">
        <v>13</v>
      </c>
      <c r="J57" s="2">
        <v>615200</v>
      </c>
      <c r="K57" s="2" t="s">
        <v>42</v>
      </c>
      <c r="L57" s="2" t="str">
        <f>_xlfn.XLOOKUP(A57, O:O,R:R, "")</f>
        <v/>
      </c>
      <c r="M57" s="4" t="e">
        <f>J57/L57</f>
        <v>#VALUE!</v>
      </c>
    </row>
    <row r="58" spans="1:13" ht="78" hidden="1" x14ac:dyDescent="0.35">
      <c r="A58" s="2" t="s">
        <v>192</v>
      </c>
      <c r="B58" s="2" t="s">
        <v>58</v>
      </c>
      <c r="C58" s="3">
        <v>43381</v>
      </c>
      <c r="D58" s="2" t="s">
        <v>14</v>
      </c>
      <c r="E58" s="2" t="s">
        <v>41</v>
      </c>
      <c r="F58" s="2" t="s">
        <v>12</v>
      </c>
      <c r="G58" s="2" t="s">
        <v>57</v>
      </c>
      <c r="H58" s="2" t="s">
        <v>102</v>
      </c>
      <c r="I58" s="2" t="s">
        <v>13</v>
      </c>
      <c r="J58" s="2">
        <v>321988</v>
      </c>
      <c r="K58" s="2" t="s">
        <v>117</v>
      </c>
      <c r="L58" s="2" t="str">
        <f>_xlfn.XLOOKUP(A58, O:O,R:R, "")</f>
        <v/>
      </c>
      <c r="M58" s="4" t="e">
        <f>J58/L58</f>
        <v>#VALUE!</v>
      </c>
    </row>
    <row r="59" spans="1:13" ht="104" hidden="1" x14ac:dyDescent="0.35">
      <c r="A59" s="2" t="s">
        <v>193</v>
      </c>
      <c r="B59" s="2" t="s">
        <v>58</v>
      </c>
      <c r="C59" s="3">
        <v>43360</v>
      </c>
      <c r="D59" s="2" t="s">
        <v>14</v>
      </c>
      <c r="E59" s="2" t="s">
        <v>118</v>
      </c>
      <c r="F59" s="2" t="s">
        <v>16</v>
      </c>
      <c r="G59" s="2" t="s">
        <v>57</v>
      </c>
      <c r="H59" s="2" t="s">
        <v>87</v>
      </c>
      <c r="I59" s="2" t="s">
        <v>13</v>
      </c>
      <c r="J59" s="2">
        <v>6589000</v>
      </c>
      <c r="K59" s="2" t="s">
        <v>119</v>
      </c>
      <c r="L59" s="2" t="str">
        <f>_xlfn.XLOOKUP(A59, O:O,R:R, "")</f>
        <v/>
      </c>
      <c r="M59" s="4" t="e">
        <f>J59/L59</f>
        <v>#VALUE!</v>
      </c>
    </row>
    <row r="60" spans="1:13" ht="78" hidden="1" x14ac:dyDescent="0.35">
      <c r="A60" s="2" t="s">
        <v>194</v>
      </c>
      <c r="B60" s="2" t="s">
        <v>58</v>
      </c>
      <c r="C60" s="3">
        <v>43355</v>
      </c>
      <c r="D60" s="2" t="s">
        <v>14</v>
      </c>
      <c r="E60" s="2" t="s">
        <v>41</v>
      </c>
      <c r="F60" s="2" t="s">
        <v>12</v>
      </c>
      <c r="G60" s="2" t="s">
        <v>57</v>
      </c>
      <c r="H60" s="2" t="s">
        <v>120</v>
      </c>
      <c r="I60" s="2" t="s">
        <v>13</v>
      </c>
      <c r="J60" s="2">
        <v>295000</v>
      </c>
      <c r="K60" s="2" t="s">
        <v>76</v>
      </c>
      <c r="L60" s="2" t="str">
        <f>_xlfn.XLOOKUP(A60, O:O,R:R, "")</f>
        <v/>
      </c>
      <c r="M60" s="4" t="e">
        <f>J60/L60</f>
        <v>#VALUE!</v>
      </c>
    </row>
    <row r="61" spans="1:13" ht="78" hidden="1" x14ac:dyDescent="0.35">
      <c r="A61" s="2" t="s">
        <v>195</v>
      </c>
      <c r="B61" s="2" t="s">
        <v>58</v>
      </c>
      <c r="C61" s="3">
        <v>43353</v>
      </c>
      <c r="D61" s="2" t="s">
        <v>14</v>
      </c>
      <c r="E61" s="2" t="s">
        <v>41</v>
      </c>
      <c r="F61" s="2" t="s">
        <v>12</v>
      </c>
      <c r="G61" s="2" t="s">
        <v>57</v>
      </c>
      <c r="H61" s="2" t="s">
        <v>87</v>
      </c>
      <c r="I61" s="2" t="s">
        <v>13</v>
      </c>
      <c r="J61" s="2">
        <v>398000</v>
      </c>
      <c r="K61" s="2" t="s">
        <v>121</v>
      </c>
      <c r="L61" s="2" t="str">
        <f>_xlfn.XLOOKUP(A61, O:O,R:R, "")</f>
        <v/>
      </c>
      <c r="M61" s="4" t="e">
        <f>J61/L61</f>
        <v>#VALUE!</v>
      </c>
    </row>
    <row r="62" spans="1:13" ht="78" hidden="1" x14ac:dyDescent="0.35">
      <c r="A62" s="2" t="s">
        <v>196</v>
      </c>
      <c r="B62" s="2" t="s">
        <v>58</v>
      </c>
      <c r="C62" s="3">
        <v>43346</v>
      </c>
      <c r="D62" s="2" t="s">
        <v>14</v>
      </c>
      <c r="E62" s="2" t="s">
        <v>71</v>
      </c>
      <c r="F62" s="2" t="s">
        <v>12</v>
      </c>
      <c r="G62" s="2" t="s">
        <v>57</v>
      </c>
      <c r="H62" s="2" t="s">
        <v>122</v>
      </c>
      <c r="I62" s="2" t="s">
        <v>13</v>
      </c>
      <c r="J62" s="2">
        <v>549000</v>
      </c>
      <c r="K62" s="2" t="s">
        <v>116</v>
      </c>
      <c r="L62" s="2" t="str">
        <f>_xlfn.XLOOKUP(A62, O:O,R:R, "")</f>
        <v/>
      </c>
      <c r="M62" s="4" t="e">
        <f>J62/L62</f>
        <v>#VALUE!</v>
      </c>
    </row>
    <row r="63" spans="1:13" ht="78" hidden="1" x14ac:dyDescent="0.35">
      <c r="A63" s="2" t="s">
        <v>197</v>
      </c>
      <c r="B63" s="2" t="s">
        <v>58</v>
      </c>
      <c r="C63" s="3">
        <v>43346</v>
      </c>
      <c r="D63" s="2" t="s">
        <v>14</v>
      </c>
      <c r="E63" s="2" t="s">
        <v>41</v>
      </c>
      <c r="F63" s="2" t="s">
        <v>12</v>
      </c>
      <c r="G63" s="2" t="s">
        <v>57</v>
      </c>
      <c r="H63" s="2" t="s">
        <v>123</v>
      </c>
      <c r="I63" s="2" t="s">
        <v>13</v>
      </c>
      <c r="J63" s="2">
        <v>746910</v>
      </c>
      <c r="K63" s="2" t="s">
        <v>124</v>
      </c>
      <c r="L63" s="2" t="str">
        <f>_xlfn.XLOOKUP(A63, O:O,R:R, "")</f>
        <v/>
      </c>
      <c r="M63" s="4" t="e">
        <f>J63/L63</f>
        <v>#VALUE!</v>
      </c>
    </row>
    <row r="64" spans="1:13" ht="78" hidden="1" x14ac:dyDescent="0.35">
      <c r="A64" s="2" t="s">
        <v>198</v>
      </c>
      <c r="B64" s="2" t="s">
        <v>58</v>
      </c>
      <c r="C64" s="3">
        <v>43340</v>
      </c>
      <c r="D64" s="2" t="s">
        <v>14</v>
      </c>
      <c r="E64" s="2" t="s">
        <v>68</v>
      </c>
      <c r="F64" s="2" t="s">
        <v>12</v>
      </c>
      <c r="G64" s="2" t="s">
        <v>57</v>
      </c>
      <c r="H64" s="2" t="s">
        <v>125</v>
      </c>
      <c r="I64" s="2" t="s">
        <v>13</v>
      </c>
      <c r="J64" s="2">
        <v>1200000</v>
      </c>
      <c r="K64" s="2" t="s">
        <v>38</v>
      </c>
      <c r="L64" s="2" t="str">
        <f>_xlfn.XLOOKUP(A64, O:O,R:R, "")</f>
        <v/>
      </c>
      <c r="M64" s="4" t="e">
        <f>J64/L64</f>
        <v>#VALUE!</v>
      </c>
    </row>
    <row r="65" spans="1:18" ht="78" hidden="1" x14ac:dyDescent="0.35">
      <c r="A65" s="2" t="s">
        <v>199</v>
      </c>
      <c r="B65" s="2" t="s">
        <v>58</v>
      </c>
      <c r="C65" s="3">
        <v>43337</v>
      </c>
      <c r="D65" s="2" t="s">
        <v>14</v>
      </c>
      <c r="E65" s="2" t="s">
        <v>71</v>
      </c>
      <c r="F65" s="2" t="s">
        <v>12</v>
      </c>
      <c r="G65" s="2" t="s">
        <v>57</v>
      </c>
      <c r="H65" s="2" t="s">
        <v>126</v>
      </c>
      <c r="I65" s="2" t="s">
        <v>13</v>
      </c>
      <c r="J65" s="2">
        <v>74000</v>
      </c>
      <c r="K65" s="2" t="s">
        <v>127</v>
      </c>
      <c r="L65" s="2" t="str">
        <f>_xlfn.XLOOKUP(A65, O:O,R:R, "")</f>
        <v/>
      </c>
      <c r="M65" s="4" t="e">
        <f>J65/L65</f>
        <v>#VALUE!</v>
      </c>
    </row>
    <row r="66" spans="1:18" ht="78" hidden="1" x14ac:dyDescent="0.35">
      <c r="A66" s="2" t="s">
        <v>200</v>
      </c>
      <c r="B66" s="2" t="s">
        <v>58</v>
      </c>
      <c r="C66" s="3">
        <v>43337</v>
      </c>
      <c r="D66" s="2" t="s">
        <v>14</v>
      </c>
      <c r="E66" s="2" t="s">
        <v>41</v>
      </c>
      <c r="F66" s="2" t="s">
        <v>12</v>
      </c>
      <c r="G66" s="2" t="s">
        <v>57</v>
      </c>
      <c r="H66" s="2" t="s">
        <v>125</v>
      </c>
      <c r="I66" s="2" t="s">
        <v>13</v>
      </c>
      <c r="J66" s="2">
        <v>138000</v>
      </c>
      <c r="K66" s="2" t="s">
        <v>128</v>
      </c>
      <c r="L66" s="2" t="str">
        <f>_xlfn.XLOOKUP(A66, O:O,R:R, "")</f>
        <v/>
      </c>
      <c r="M66" s="4" t="e">
        <f>J66/L66</f>
        <v>#VALUE!</v>
      </c>
    </row>
    <row r="67" spans="1:18" ht="78" hidden="1" x14ac:dyDescent="0.35">
      <c r="A67" s="2" t="s">
        <v>201</v>
      </c>
      <c r="B67" s="2" t="s">
        <v>58</v>
      </c>
      <c r="C67" s="3">
        <v>43334</v>
      </c>
      <c r="D67" s="2" t="s">
        <v>14</v>
      </c>
      <c r="E67" s="2" t="s">
        <v>109</v>
      </c>
      <c r="F67" s="2" t="s">
        <v>12</v>
      </c>
      <c r="G67" s="2" t="s">
        <v>57</v>
      </c>
      <c r="H67" s="2" t="s">
        <v>66</v>
      </c>
      <c r="I67" s="2" t="s">
        <v>13</v>
      </c>
      <c r="J67" s="2">
        <v>598998</v>
      </c>
      <c r="K67" s="2" t="s">
        <v>107</v>
      </c>
      <c r="L67" s="2" t="str">
        <f>_xlfn.XLOOKUP(A67, O:O,R:R, "")</f>
        <v/>
      </c>
      <c r="M67" s="4" t="e">
        <f>J67/L67</f>
        <v>#VALUE!</v>
      </c>
    </row>
    <row r="68" spans="1:18" ht="78" hidden="1" x14ac:dyDescent="0.35">
      <c r="A68" s="2" t="s">
        <v>202</v>
      </c>
      <c r="B68" s="2" t="s">
        <v>58</v>
      </c>
      <c r="C68" s="3">
        <v>43325</v>
      </c>
      <c r="D68" s="2" t="s">
        <v>14</v>
      </c>
      <c r="E68" s="2" t="s">
        <v>11</v>
      </c>
      <c r="F68" s="2" t="s">
        <v>12</v>
      </c>
      <c r="G68" s="2" t="s">
        <v>57</v>
      </c>
      <c r="H68" s="2" t="s">
        <v>120</v>
      </c>
      <c r="I68" s="2" t="s">
        <v>13</v>
      </c>
      <c r="J68" s="2">
        <v>743500</v>
      </c>
      <c r="K68" s="2" t="s">
        <v>129</v>
      </c>
      <c r="L68" s="2" t="str">
        <f>_xlfn.XLOOKUP(A68, O:O,R:R, "")</f>
        <v/>
      </c>
      <c r="M68" s="4" t="e">
        <f>J68/L68</f>
        <v>#VALUE!</v>
      </c>
    </row>
    <row r="69" spans="1:18" ht="78" hidden="1" x14ac:dyDescent="0.35">
      <c r="A69" s="2" t="s">
        <v>203</v>
      </c>
      <c r="B69" s="2" t="s">
        <v>58</v>
      </c>
      <c r="C69" s="3">
        <v>43322</v>
      </c>
      <c r="D69" s="2" t="s">
        <v>14</v>
      </c>
      <c r="E69" s="2" t="s">
        <v>41</v>
      </c>
      <c r="F69" s="2" t="s">
        <v>12</v>
      </c>
      <c r="G69" s="2" t="s">
        <v>57</v>
      </c>
      <c r="H69" s="2" t="s">
        <v>125</v>
      </c>
      <c r="I69" s="2" t="s">
        <v>13</v>
      </c>
      <c r="J69" s="2">
        <v>37000</v>
      </c>
      <c r="K69" s="2" t="s">
        <v>130</v>
      </c>
      <c r="L69" s="2" t="str">
        <f>_xlfn.XLOOKUP(A69, O:O,R:R, "")</f>
        <v/>
      </c>
      <c r="M69" s="4" t="e">
        <f>J69/L69</f>
        <v>#VALUE!</v>
      </c>
    </row>
    <row r="70" spans="1:18" ht="78" x14ac:dyDescent="0.35">
      <c r="A70" s="2" t="s">
        <v>152</v>
      </c>
      <c r="B70" s="2" t="s">
        <v>58</v>
      </c>
      <c r="C70" s="3">
        <v>43593</v>
      </c>
      <c r="D70" s="2" t="s">
        <v>14</v>
      </c>
      <c r="E70" s="2" t="s">
        <v>68</v>
      </c>
      <c r="F70" s="2" t="s">
        <v>12</v>
      </c>
      <c r="G70" s="2" t="s">
        <v>57</v>
      </c>
      <c r="H70" s="2" t="s">
        <v>69</v>
      </c>
      <c r="I70" s="2" t="s">
        <v>13</v>
      </c>
      <c r="J70" s="2">
        <v>222999</v>
      </c>
      <c r="K70" s="2" t="s">
        <v>70</v>
      </c>
      <c r="L70" s="2">
        <f>_xlfn.XLOOKUP(A70, O:O,R:R, "")</f>
        <v>1</v>
      </c>
      <c r="M70" s="4">
        <f>J70/L70</f>
        <v>222999</v>
      </c>
    </row>
    <row r="71" spans="1:18" ht="78" x14ac:dyDescent="0.35">
      <c r="A71" s="2" t="s">
        <v>153</v>
      </c>
      <c r="B71" s="2" t="s">
        <v>58</v>
      </c>
      <c r="C71" s="3">
        <v>43546</v>
      </c>
      <c r="D71" s="2" t="s">
        <v>14</v>
      </c>
      <c r="E71" s="2" t="s">
        <v>71</v>
      </c>
      <c r="F71" s="2" t="s">
        <v>16</v>
      </c>
      <c r="G71" s="2" t="s">
        <v>57</v>
      </c>
      <c r="H71" s="2" t="s">
        <v>60</v>
      </c>
      <c r="I71" s="2" t="s">
        <v>13</v>
      </c>
      <c r="J71" s="2">
        <v>207000</v>
      </c>
      <c r="K71" s="2" t="s">
        <v>72</v>
      </c>
      <c r="L71" s="2">
        <f>_xlfn.XLOOKUP(A71, O:O,R:R, "")</f>
        <v>1</v>
      </c>
      <c r="M71" s="4">
        <f>J71/L71</f>
        <v>207000</v>
      </c>
    </row>
    <row r="72" spans="1:18" ht="78" x14ac:dyDescent="0.35">
      <c r="A72" s="2" t="s">
        <v>155</v>
      </c>
      <c r="B72" s="2" t="s">
        <v>58</v>
      </c>
      <c r="C72" s="3">
        <v>43542</v>
      </c>
      <c r="D72" s="2" t="s">
        <v>14</v>
      </c>
      <c r="E72" s="2" t="s">
        <v>41</v>
      </c>
      <c r="F72" s="2" t="s">
        <v>12</v>
      </c>
      <c r="G72" s="2" t="s">
        <v>57</v>
      </c>
      <c r="H72" s="2" t="s">
        <v>75</v>
      </c>
      <c r="I72" s="2" t="s">
        <v>13</v>
      </c>
      <c r="J72" s="2">
        <v>300000</v>
      </c>
      <c r="K72" s="2" t="s">
        <v>76</v>
      </c>
      <c r="L72" s="2">
        <f>_xlfn.XLOOKUP(A72, O:O,R:R, "")</f>
        <v>1</v>
      </c>
      <c r="M72" s="4">
        <f>J72/L72</f>
        <v>300000</v>
      </c>
    </row>
    <row r="73" spans="1:18" ht="78" x14ac:dyDescent="0.35">
      <c r="A73" s="2" t="s">
        <v>157</v>
      </c>
      <c r="B73" s="2" t="s">
        <v>58</v>
      </c>
      <c r="C73" s="3">
        <v>43539</v>
      </c>
      <c r="D73" s="2" t="s">
        <v>14</v>
      </c>
      <c r="E73" s="2" t="s">
        <v>41</v>
      </c>
      <c r="F73" s="2" t="s">
        <v>12</v>
      </c>
      <c r="G73" s="2" t="s">
        <v>57</v>
      </c>
      <c r="H73" s="2" t="s">
        <v>80</v>
      </c>
      <c r="I73" s="2" t="s">
        <v>13</v>
      </c>
      <c r="J73" s="2">
        <v>209500</v>
      </c>
      <c r="K73" s="2" t="s">
        <v>72</v>
      </c>
      <c r="L73" s="2">
        <f>_xlfn.XLOOKUP(A73, O:O,R:R, "")</f>
        <v>1</v>
      </c>
      <c r="M73" s="4">
        <f>J73/L73</f>
        <v>209500</v>
      </c>
    </row>
    <row r="74" spans="1:18" ht="78" x14ac:dyDescent="0.35">
      <c r="A74" s="2" t="s">
        <v>165</v>
      </c>
      <c r="B74" s="2" t="s">
        <v>58</v>
      </c>
      <c r="C74" s="3">
        <v>43515</v>
      </c>
      <c r="D74" s="2" t="s">
        <v>14</v>
      </c>
      <c r="E74" s="2" t="s">
        <v>91</v>
      </c>
      <c r="F74" s="2" t="s">
        <v>12</v>
      </c>
      <c r="G74" s="2" t="s">
        <v>57</v>
      </c>
      <c r="H74" s="2" t="s">
        <v>92</v>
      </c>
      <c r="I74" s="2" t="s">
        <v>13</v>
      </c>
      <c r="J74" s="2">
        <v>198000</v>
      </c>
      <c r="K74" s="2" t="s">
        <v>90</v>
      </c>
      <c r="L74" s="2">
        <f>_xlfn.XLOOKUP(A74, O:O,R:R, "")</f>
        <v>1</v>
      </c>
      <c r="M74" s="4">
        <f>J74/L74</f>
        <v>198000</v>
      </c>
    </row>
    <row r="75" spans="1:18" ht="78" x14ac:dyDescent="0.35">
      <c r="A75" s="2" t="s">
        <v>166</v>
      </c>
      <c r="B75" s="2" t="s">
        <v>58</v>
      </c>
      <c r="C75" s="3">
        <v>43514</v>
      </c>
      <c r="D75" s="2" t="s">
        <v>14</v>
      </c>
      <c r="E75" s="2" t="s">
        <v>41</v>
      </c>
      <c r="F75" s="2" t="s">
        <v>12</v>
      </c>
      <c r="G75" s="2" t="s">
        <v>57</v>
      </c>
      <c r="H75" s="2" t="s">
        <v>81</v>
      </c>
      <c r="I75" s="2" t="s">
        <v>13</v>
      </c>
      <c r="J75" s="2">
        <v>213000</v>
      </c>
      <c r="K75" s="2" t="s">
        <v>72</v>
      </c>
      <c r="L75" s="2">
        <f>_xlfn.XLOOKUP(A75, O:O,R:R, "")</f>
        <v>1</v>
      </c>
      <c r="M75" s="4">
        <f>J75/L75</f>
        <v>213000</v>
      </c>
    </row>
    <row r="76" spans="1:18" ht="78" x14ac:dyDescent="0.35">
      <c r="A76" s="2" t="s">
        <v>181</v>
      </c>
      <c r="B76" s="2" t="s">
        <v>58</v>
      </c>
      <c r="C76" s="3">
        <v>43452</v>
      </c>
      <c r="D76" s="2" t="s">
        <v>14</v>
      </c>
      <c r="E76" s="2" t="s">
        <v>59</v>
      </c>
      <c r="F76" s="2" t="s">
        <v>12</v>
      </c>
      <c r="G76" s="2" t="s">
        <v>57</v>
      </c>
      <c r="H76" s="2" t="s">
        <v>80</v>
      </c>
      <c r="I76" s="2" t="s">
        <v>13</v>
      </c>
      <c r="J76" s="2">
        <v>167888.3</v>
      </c>
      <c r="K76" s="2" t="s">
        <v>43</v>
      </c>
      <c r="L76" s="2">
        <f>_xlfn.XLOOKUP(A76, O:O,R:R, "")</f>
        <v>1</v>
      </c>
      <c r="M76" s="4">
        <f>J76/L76</f>
        <v>167888.3</v>
      </c>
    </row>
    <row r="77" spans="1:18" ht="78" x14ac:dyDescent="0.35">
      <c r="A77" s="2" t="s">
        <v>187</v>
      </c>
      <c r="B77" s="2" t="s">
        <v>58</v>
      </c>
      <c r="C77" s="3">
        <v>43424</v>
      </c>
      <c r="D77" s="2" t="s">
        <v>14</v>
      </c>
      <c r="E77" s="2" t="s">
        <v>41</v>
      </c>
      <c r="F77" s="2" t="s">
        <v>12</v>
      </c>
      <c r="G77" s="2" t="s">
        <v>57</v>
      </c>
      <c r="H77" s="2" t="s">
        <v>87</v>
      </c>
      <c r="I77" s="2" t="s">
        <v>13</v>
      </c>
      <c r="J77" s="2">
        <v>498000</v>
      </c>
      <c r="K77" s="2" t="s">
        <v>46</v>
      </c>
      <c r="L77" s="2">
        <f>_xlfn.XLOOKUP(A77, O:O,R:R, "")</f>
        <v>1</v>
      </c>
      <c r="M77" s="4">
        <f>J77/L77</f>
        <v>498000</v>
      </c>
    </row>
    <row r="79" spans="1:18" x14ac:dyDescent="0.35">
      <c r="O79" t="s">
        <v>218</v>
      </c>
      <c r="P79" t="s">
        <v>221</v>
      </c>
      <c r="Q79" t="s">
        <v>34</v>
      </c>
      <c r="R79">
        <v>2</v>
      </c>
    </row>
    <row r="80" spans="1:18" x14ac:dyDescent="0.35">
      <c r="O80" t="s">
        <v>149</v>
      </c>
      <c r="P80" t="s">
        <v>222</v>
      </c>
      <c r="Q80" t="s">
        <v>223</v>
      </c>
      <c r="R80">
        <v>2</v>
      </c>
    </row>
    <row r="81" spans="15:18" x14ac:dyDescent="0.35">
      <c r="O81" t="s">
        <v>152</v>
      </c>
      <c r="P81" t="s">
        <v>224</v>
      </c>
      <c r="Q81" t="s">
        <v>58</v>
      </c>
      <c r="R81">
        <v>1</v>
      </c>
    </row>
    <row r="82" spans="15:18" x14ac:dyDescent="0.35">
      <c r="O82" t="s">
        <v>166</v>
      </c>
      <c r="P82" t="s">
        <v>225</v>
      </c>
      <c r="Q82" t="s">
        <v>58</v>
      </c>
      <c r="R82">
        <v>1</v>
      </c>
    </row>
    <row r="83" spans="15:18" x14ac:dyDescent="0.35">
      <c r="O83" t="s">
        <v>187</v>
      </c>
      <c r="P83" t="s">
        <v>221</v>
      </c>
      <c r="Q83" t="s">
        <v>58</v>
      </c>
      <c r="R83">
        <v>1</v>
      </c>
    </row>
    <row r="84" spans="15:18" x14ac:dyDescent="0.35">
      <c r="O84" t="s">
        <v>165</v>
      </c>
      <c r="P84" t="s">
        <v>221</v>
      </c>
      <c r="Q84" t="s">
        <v>58</v>
      </c>
      <c r="R84">
        <v>1</v>
      </c>
    </row>
    <row r="85" spans="15:18" x14ac:dyDescent="0.35">
      <c r="O85" t="s">
        <v>220</v>
      </c>
      <c r="P85" t="s">
        <v>221</v>
      </c>
      <c r="Q85" t="s">
        <v>226</v>
      </c>
      <c r="R85">
        <v>1</v>
      </c>
    </row>
    <row r="86" spans="15:18" x14ac:dyDescent="0.35">
      <c r="O86" t="s">
        <v>157</v>
      </c>
      <c r="P86" t="s">
        <v>225</v>
      </c>
      <c r="Q86" t="s">
        <v>58</v>
      </c>
      <c r="R86">
        <v>1</v>
      </c>
    </row>
    <row r="87" spans="15:18" x14ac:dyDescent="0.35">
      <c r="O87" t="s">
        <v>150</v>
      </c>
      <c r="P87" t="s">
        <v>221</v>
      </c>
      <c r="Q87" t="s">
        <v>58</v>
      </c>
      <c r="R87">
        <v>2</v>
      </c>
    </row>
    <row r="88" spans="15:18" x14ac:dyDescent="0.35">
      <c r="O88" t="s">
        <v>155</v>
      </c>
      <c r="P88" t="s">
        <v>221</v>
      </c>
      <c r="Q88" t="s">
        <v>58</v>
      </c>
      <c r="R88">
        <v>1</v>
      </c>
    </row>
    <row r="89" spans="15:18" x14ac:dyDescent="0.35">
      <c r="O89" t="s">
        <v>153</v>
      </c>
      <c r="P89" t="s">
        <v>227</v>
      </c>
      <c r="Q89" t="s">
        <v>58</v>
      </c>
      <c r="R89">
        <v>1</v>
      </c>
    </row>
    <row r="90" spans="15:18" x14ac:dyDescent="0.35">
      <c r="O90" t="s">
        <v>181</v>
      </c>
      <c r="P90" t="s">
        <v>228</v>
      </c>
      <c r="Q90" t="s">
        <v>58</v>
      </c>
      <c r="R90">
        <v>1</v>
      </c>
    </row>
    <row r="91" spans="15:18" x14ac:dyDescent="0.35">
      <c r="O91" t="s">
        <v>217</v>
      </c>
      <c r="P91" t="s">
        <v>229</v>
      </c>
      <c r="Q91" t="s">
        <v>34</v>
      </c>
      <c r="R91">
        <v>1</v>
      </c>
    </row>
    <row r="92" spans="15:18" x14ac:dyDescent="0.35">
      <c r="O92" t="s">
        <v>219</v>
      </c>
      <c r="P92" t="s">
        <v>221</v>
      </c>
      <c r="Q92" t="s">
        <v>34</v>
      </c>
      <c r="R92">
        <v>3</v>
      </c>
    </row>
    <row r="93" spans="15:18" x14ac:dyDescent="0.35">
      <c r="O93" t="s">
        <v>214</v>
      </c>
      <c r="P93" t="s">
        <v>221</v>
      </c>
      <c r="Q93" t="s">
        <v>53</v>
      </c>
      <c r="R93">
        <v>7</v>
      </c>
    </row>
    <row r="94" spans="15:18" x14ac:dyDescent="0.35">
      <c r="O94" t="s">
        <v>216</v>
      </c>
      <c r="P94" t="s">
        <v>229</v>
      </c>
      <c r="Q94" t="s">
        <v>34</v>
      </c>
      <c r="R94">
        <v>1</v>
      </c>
    </row>
    <row r="95" spans="15:18" x14ac:dyDescent="0.35">
      <c r="O95" t="s">
        <v>147</v>
      </c>
      <c r="P95" t="s">
        <v>221</v>
      </c>
      <c r="Q95" t="s">
        <v>232</v>
      </c>
      <c r="R95">
        <v>3</v>
      </c>
    </row>
    <row r="96" spans="15:18" x14ac:dyDescent="0.35">
      <c r="O96" t="s">
        <v>218</v>
      </c>
      <c r="P96" t="s">
        <v>221</v>
      </c>
      <c r="Q96" t="s">
        <v>34</v>
      </c>
      <c r="R96">
        <v>2</v>
      </c>
    </row>
    <row r="97" spans="13:18" x14ac:dyDescent="0.35">
      <c r="O97" t="s">
        <v>220</v>
      </c>
      <c r="P97" t="s">
        <v>221</v>
      </c>
      <c r="Q97" t="s">
        <v>226</v>
      </c>
      <c r="R97">
        <v>1</v>
      </c>
    </row>
    <row r="98" spans="13:18" x14ac:dyDescent="0.35">
      <c r="O98" t="s">
        <v>217</v>
      </c>
      <c r="P98" t="s">
        <v>229</v>
      </c>
      <c r="Q98" t="s">
        <v>34</v>
      </c>
      <c r="R98">
        <v>1</v>
      </c>
    </row>
    <row r="99" spans="13:18" x14ac:dyDescent="0.35">
      <c r="O99" t="s">
        <v>215</v>
      </c>
      <c r="P99" t="s">
        <v>221</v>
      </c>
      <c r="Q99" t="s">
        <v>233</v>
      </c>
      <c r="R99">
        <v>8</v>
      </c>
    </row>
    <row r="102" spans="13:18" x14ac:dyDescent="0.35">
      <c r="M102" t="s">
        <v>141</v>
      </c>
    </row>
    <row r="103" spans="13:18" x14ac:dyDescent="0.35">
      <c r="M103" t="s">
        <v>141</v>
      </c>
    </row>
    <row r="105" spans="13:18" x14ac:dyDescent="0.35">
      <c r="M105" t="s">
        <v>142</v>
      </c>
    </row>
    <row r="116" spans="13:13" x14ac:dyDescent="0.35">
      <c r="M116" t="s">
        <v>143</v>
      </c>
    </row>
    <row r="118" spans="13:13" x14ac:dyDescent="0.35">
      <c r="M118" t="s">
        <v>144</v>
      </c>
    </row>
    <row r="119" spans="13:13" x14ac:dyDescent="0.35">
      <c r="M119" t="s">
        <v>145</v>
      </c>
    </row>
    <row r="121" spans="13:13" x14ac:dyDescent="0.35">
      <c r="M121" t="s">
        <v>146</v>
      </c>
    </row>
  </sheetData>
  <autoFilter ref="A2:M77" xr:uid="{00000000-0001-0000-0000-000000000000}">
    <filterColumn colId="12">
      <filters>
        <filter val="1,199,991"/>
        <filter val="167,888"/>
        <filter val="198,000"/>
        <filter val="207,000"/>
        <filter val="209,500"/>
        <filter val="213,000"/>
        <filter val="222,999"/>
        <filter val="235,355"/>
        <filter val="279,000"/>
        <filter val="290,000"/>
        <filter val="300,000"/>
        <filter val="438,950"/>
        <filter val="498,000"/>
        <filter val="499,285"/>
        <filter val="608,000"/>
        <filter val="790,000"/>
        <filter val="80,500"/>
      </filters>
    </filterColumn>
    <sortState xmlns:xlrd2="http://schemas.microsoft.com/office/spreadsheetml/2017/richdata2" ref="A13:M77">
      <sortCondition descending="1" ref="C2:C77"/>
    </sortState>
  </autoFilter>
  <sortState xmlns:xlrd2="http://schemas.microsoft.com/office/spreadsheetml/2017/richdata2" ref="A3:M77">
    <sortCondition ref="G3:G77"/>
    <sortCondition ref="M3:M77"/>
  </sortState>
  <mergeCells count="2">
    <mergeCell ref="A1:K1"/>
    <mergeCell ref="L1:M1"/>
  </mergeCells>
  <pageMargins left="0.25" right="0.25" top="0.75" bottom="0.75" header="0.3" footer="0.3"/>
  <pageSetup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roti maker machine</vt:lpstr>
      <vt:lpstr>'roti maker machine'!Print_Titles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cp:lastPrinted>2025-08-06T12:06:20Z</cp:lastPrinted>
  <dcterms:created xsi:type="dcterms:W3CDTF">2025-08-06T07:22:10Z</dcterms:created>
  <dcterms:modified xsi:type="dcterms:W3CDTF">2025-08-06T12:24:38Z</dcterms:modified>
</cp:coreProperties>
</file>