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680"/>
  </bookViews>
  <sheets>
    <sheet name="Fields to be used for analysis" sheetId="1" r:id="rId1"/>
    <sheet name="Analysis Plan" sheetId="2" r:id="rId2"/>
    <sheet name="Initial Buy Data" sheetId="5" r:id="rId3"/>
  </sheets>
  <calcPr calcId="125725"/>
</workbook>
</file>

<file path=xl/calcChain.xml><?xml version="1.0" encoding="utf-8"?>
<calcChain xmlns="http://schemas.openxmlformats.org/spreadsheetml/2006/main">
  <c r="AE51" i="5"/>
  <c r="AD51"/>
  <c r="AC51"/>
  <c r="AB51"/>
  <c r="Y51"/>
  <c r="X51"/>
  <c r="W51"/>
  <c r="V51"/>
  <c r="U51"/>
  <c r="T51"/>
  <c r="S51"/>
  <c r="AF50"/>
  <c r="Z50"/>
  <c r="O50"/>
  <c r="N50"/>
  <c r="M50"/>
  <c r="L50"/>
  <c r="P50" s="1"/>
  <c r="I50"/>
  <c r="H50"/>
  <c r="G50"/>
  <c r="F50"/>
  <c r="E50"/>
  <c r="D50"/>
  <c r="C50"/>
  <c r="J50" s="1"/>
  <c r="AF49"/>
  <c r="M49" s="1"/>
  <c r="Z49"/>
  <c r="N49"/>
  <c r="L49"/>
  <c r="I49"/>
  <c r="H49"/>
  <c r="G49"/>
  <c r="F49"/>
  <c r="E49"/>
  <c r="D49"/>
  <c r="C49"/>
  <c r="J49" s="1"/>
  <c r="AF48"/>
  <c r="L48" s="1"/>
  <c r="P48" s="1"/>
  <c r="Z48"/>
  <c r="G48" s="1"/>
  <c r="O48"/>
  <c r="N48"/>
  <c r="M48"/>
  <c r="H48"/>
  <c r="F48"/>
  <c r="D48"/>
  <c r="AF47"/>
  <c r="O47" s="1"/>
  <c r="Z47"/>
  <c r="F47" s="1"/>
  <c r="N47"/>
  <c r="I47"/>
  <c r="H47"/>
  <c r="G47"/>
  <c r="E47"/>
  <c r="D47"/>
  <c r="C47"/>
  <c r="J47" s="1"/>
  <c r="AF46"/>
  <c r="Z46"/>
  <c r="I46" s="1"/>
  <c r="O46"/>
  <c r="N46"/>
  <c r="M46"/>
  <c r="L46"/>
  <c r="P46" s="1"/>
  <c r="H46"/>
  <c r="D46"/>
  <c r="AF45"/>
  <c r="M45" s="1"/>
  <c r="Z45"/>
  <c r="N45"/>
  <c r="L45"/>
  <c r="I45"/>
  <c r="H45"/>
  <c r="G45"/>
  <c r="F45"/>
  <c r="E45"/>
  <c r="D45"/>
  <c r="C45"/>
  <c r="J45" s="1"/>
  <c r="AF44"/>
  <c r="L44" s="1"/>
  <c r="P44" s="1"/>
  <c r="Z44"/>
  <c r="G44" s="1"/>
  <c r="O44"/>
  <c r="N44"/>
  <c r="M44"/>
  <c r="H44"/>
  <c r="F44"/>
  <c r="D44"/>
  <c r="AF43"/>
  <c r="O43" s="1"/>
  <c r="Z43"/>
  <c r="F43" s="1"/>
  <c r="N43"/>
  <c r="I43"/>
  <c r="H43"/>
  <c r="G43"/>
  <c r="E43"/>
  <c r="D43"/>
  <c r="C43"/>
  <c r="J43" s="1"/>
  <c r="AF42"/>
  <c r="AF51" s="1"/>
  <c r="Z42"/>
  <c r="I42" s="1"/>
  <c r="O42"/>
  <c r="N42"/>
  <c r="M42"/>
  <c r="L42"/>
  <c r="P42" s="1"/>
  <c r="H42"/>
  <c r="D42"/>
  <c r="AB38"/>
  <c r="H38" s="1"/>
  <c r="K38"/>
  <c r="I38"/>
  <c r="G38"/>
  <c r="E38"/>
  <c r="C38"/>
  <c r="Z35"/>
  <c r="I35" s="1"/>
  <c r="H35"/>
  <c r="G35"/>
  <c r="F35"/>
  <c r="D35"/>
  <c r="C35"/>
  <c r="AE31"/>
  <c r="AD31"/>
  <c r="AC31"/>
  <c r="AB31"/>
  <c r="Y31"/>
  <c r="X31"/>
  <c r="W31"/>
  <c r="V31"/>
  <c r="U31"/>
  <c r="T31"/>
  <c r="S31"/>
  <c r="AF30"/>
  <c r="O30" s="1"/>
  <c r="Z30"/>
  <c r="F30" s="1"/>
  <c r="I30"/>
  <c r="H30"/>
  <c r="G30"/>
  <c r="E30"/>
  <c r="D30"/>
  <c r="C30"/>
  <c r="AF29"/>
  <c r="Z29"/>
  <c r="I29" s="1"/>
  <c r="O29"/>
  <c r="N29"/>
  <c r="M29"/>
  <c r="L29"/>
  <c r="P29" s="1"/>
  <c r="H29"/>
  <c r="D29"/>
  <c r="AF28"/>
  <c r="M28" s="1"/>
  <c r="Z28"/>
  <c r="N28"/>
  <c r="L28"/>
  <c r="I28"/>
  <c r="H28"/>
  <c r="G28"/>
  <c r="F28"/>
  <c r="E28"/>
  <c r="D28"/>
  <c r="C28"/>
  <c r="J28" s="1"/>
  <c r="AF27"/>
  <c r="L27" s="1"/>
  <c r="P27" s="1"/>
  <c r="Z27"/>
  <c r="G27" s="1"/>
  <c r="O27"/>
  <c r="N27"/>
  <c r="M27"/>
  <c r="H27"/>
  <c r="F27"/>
  <c r="D27"/>
  <c r="AF26"/>
  <c r="O26" s="1"/>
  <c r="Z26"/>
  <c r="F26" s="1"/>
  <c r="I26"/>
  <c r="H26"/>
  <c r="G26"/>
  <c r="E26"/>
  <c r="D26"/>
  <c r="C26"/>
  <c r="AF25"/>
  <c r="Z25"/>
  <c r="I25" s="1"/>
  <c r="O25"/>
  <c r="N25"/>
  <c r="M25"/>
  <c r="L25"/>
  <c r="P25" s="1"/>
  <c r="H25"/>
  <c r="D25"/>
  <c r="AF24"/>
  <c r="M24" s="1"/>
  <c r="Z24"/>
  <c r="N24"/>
  <c r="L24"/>
  <c r="I24"/>
  <c r="H24"/>
  <c r="G24"/>
  <c r="F24"/>
  <c r="E24"/>
  <c r="D24"/>
  <c r="C24"/>
  <c r="J24" s="1"/>
  <c r="AF23"/>
  <c r="L23" s="1"/>
  <c r="P23" s="1"/>
  <c r="Z23"/>
  <c r="Z31" s="1"/>
  <c r="O23"/>
  <c r="N23"/>
  <c r="M23"/>
  <c r="H23"/>
  <c r="F23"/>
  <c r="D23"/>
  <c r="AF22"/>
  <c r="O22" s="1"/>
  <c r="Z22"/>
  <c r="F22" s="1"/>
  <c r="N22"/>
  <c r="I22"/>
  <c r="H22"/>
  <c r="G22"/>
  <c r="E22"/>
  <c r="D22"/>
  <c r="C22"/>
  <c r="J22" s="1"/>
  <c r="AF21"/>
  <c r="Z21"/>
  <c r="I21" s="1"/>
  <c r="O21"/>
  <c r="N21"/>
  <c r="M21"/>
  <c r="L21"/>
  <c r="P21" s="1"/>
  <c r="H21"/>
  <c r="D21"/>
  <c r="AE17"/>
  <c r="AD17"/>
  <c r="AC17"/>
  <c r="AB17"/>
  <c r="Y17"/>
  <c r="X17"/>
  <c r="W17"/>
  <c r="V17"/>
  <c r="U17"/>
  <c r="T17"/>
  <c r="S17"/>
  <c r="AF16"/>
  <c r="O16" s="1"/>
  <c r="Z16"/>
  <c r="F16" s="1"/>
  <c r="I16"/>
  <c r="H16"/>
  <c r="G16"/>
  <c r="E16"/>
  <c r="D16"/>
  <c r="C16"/>
  <c r="J16" s="1"/>
  <c r="AF15"/>
  <c r="Z15"/>
  <c r="I15" s="1"/>
  <c r="O15"/>
  <c r="N15"/>
  <c r="M15"/>
  <c r="L15"/>
  <c r="P15" s="1"/>
  <c r="H15"/>
  <c r="D15"/>
  <c r="AF14"/>
  <c r="M14" s="1"/>
  <c r="Z14"/>
  <c r="N14"/>
  <c r="L14"/>
  <c r="I14"/>
  <c r="H14"/>
  <c r="G14"/>
  <c r="F14"/>
  <c r="E14"/>
  <c r="D14"/>
  <c r="C14"/>
  <c r="J14" s="1"/>
  <c r="AF13"/>
  <c r="L13" s="1"/>
  <c r="P13" s="1"/>
  <c r="Z13"/>
  <c r="G13" s="1"/>
  <c r="O13"/>
  <c r="N13"/>
  <c r="M13"/>
  <c r="H13"/>
  <c r="F13"/>
  <c r="D13"/>
  <c r="AF12"/>
  <c r="O12" s="1"/>
  <c r="Z12"/>
  <c r="F12" s="1"/>
  <c r="N12"/>
  <c r="I12"/>
  <c r="H12"/>
  <c r="G12"/>
  <c r="E12"/>
  <c r="D12"/>
  <c r="C12"/>
  <c r="J12" s="1"/>
  <c r="AF11"/>
  <c r="Z11"/>
  <c r="I11" s="1"/>
  <c r="O11"/>
  <c r="N11"/>
  <c r="M11"/>
  <c r="L11"/>
  <c r="P11" s="1"/>
  <c r="H11"/>
  <c r="D11"/>
  <c r="AF10"/>
  <c r="M10" s="1"/>
  <c r="Z10"/>
  <c r="N10"/>
  <c r="L10"/>
  <c r="I10"/>
  <c r="H10"/>
  <c r="G10"/>
  <c r="F10"/>
  <c r="E10"/>
  <c r="D10"/>
  <c r="C10"/>
  <c r="J10" s="1"/>
  <c r="AF9"/>
  <c r="L9" s="1"/>
  <c r="P9" s="1"/>
  <c r="Z9"/>
  <c r="Z17" s="1"/>
  <c r="O9"/>
  <c r="N9"/>
  <c r="M9"/>
  <c r="H9"/>
  <c r="F9"/>
  <c r="D9"/>
  <c r="N51" l="1"/>
  <c r="O51"/>
  <c r="L51"/>
  <c r="P51" s="1"/>
  <c r="M51"/>
  <c r="G17"/>
  <c r="C17"/>
  <c r="H17"/>
  <c r="D17"/>
  <c r="F17"/>
  <c r="I17"/>
  <c r="E17"/>
  <c r="G31"/>
  <c r="C31"/>
  <c r="H31"/>
  <c r="D31"/>
  <c r="F31"/>
  <c r="I31"/>
  <c r="E31"/>
  <c r="P45"/>
  <c r="P10"/>
  <c r="P24"/>
  <c r="J26"/>
  <c r="J30"/>
  <c r="J35"/>
  <c r="N16"/>
  <c r="N30"/>
  <c r="E9"/>
  <c r="I9"/>
  <c r="O10"/>
  <c r="C11"/>
  <c r="G11"/>
  <c r="M12"/>
  <c r="E13"/>
  <c r="I13"/>
  <c r="O14"/>
  <c r="P14" s="1"/>
  <c r="C15"/>
  <c r="G15"/>
  <c r="M16"/>
  <c r="C21"/>
  <c r="G21"/>
  <c r="M22"/>
  <c r="E23"/>
  <c r="I23"/>
  <c r="O24"/>
  <c r="C25"/>
  <c r="G25"/>
  <c r="M26"/>
  <c r="E27"/>
  <c r="I27"/>
  <c r="O28"/>
  <c r="P28" s="1"/>
  <c r="C29"/>
  <c r="G29"/>
  <c r="M30"/>
  <c r="F38"/>
  <c r="J38"/>
  <c r="L38" s="1"/>
  <c r="C42"/>
  <c r="G42"/>
  <c r="M43"/>
  <c r="E44"/>
  <c r="I44"/>
  <c r="O45"/>
  <c r="C46"/>
  <c r="G46"/>
  <c r="M47"/>
  <c r="E48"/>
  <c r="I48"/>
  <c r="O49"/>
  <c r="P49" s="1"/>
  <c r="Z51"/>
  <c r="N26"/>
  <c r="F11"/>
  <c r="L12"/>
  <c r="P12" s="1"/>
  <c r="F15"/>
  <c r="L16"/>
  <c r="P16" s="1"/>
  <c r="AF17"/>
  <c r="F21"/>
  <c r="L22"/>
  <c r="P22" s="1"/>
  <c r="F25"/>
  <c r="L26"/>
  <c r="F29"/>
  <c r="L30"/>
  <c r="P30" s="1"/>
  <c r="AF31"/>
  <c r="F42"/>
  <c r="L43"/>
  <c r="P43" s="1"/>
  <c r="F46"/>
  <c r="L47"/>
  <c r="C9"/>
  <c r="G9"/>
  <c r="E11"/>
  <c r="C13"/>
  <c r="J13" s="1"/>
  <c r="E15"/>
  <c r="E21"/>
  <c r="C23"/>
  <c r="G23"/>
  <c r="E25"/>
  <c r="C27"/>
  <c r="J27" s="1"/>
  <c r="E29"/>
  <c r="E35"/>
  <c r="D38"/>
  <c r="E42"/>
  <c r="C44"/>
  <c r="E46"/>
  <c r="C48"/>
  <c r="I51" l="1"/>
  <c r="E51"/>
  <c r="F51"/>
  <c r="G51"/>
  <c r="C51"/>
  <c r="H51"/>
  <c r="D51"/>
  <c r="L31"/>
  <c r="M31"/>
  <c r="N31"/>
  <c r="O31"/>
  <c r="L17"/>
  <c r="M17"/>
  <c r="N17"/>
  <c r="O17"/>
  <c r="J29"/>
  <c r="J21"/>
  <c r="J44"/>
  <c r="J23"/>
  <c r="J42"/>
  <c r="J15"/>
  <c r="P47"/>
  <c r="J25"/>
  <c r="J31"/>
  <c r="J48"/>
  <c r="J9"/>
  <c r="P26"/>
  <c r="J46"/>
  <c r="J11"/>
  <c r="J17"/>
  <c r="P17" l="1"/>
  <c r="P31"/>
  <c r="J51"/>
</calcChain>
</file>

<file path=xl/sharedStrings.xml><?xml version="1.0" encoding="utf-8"?>
<sst xmlns="http://schemas.openxmlformats.org/spreadsheetml/2006/main" count="262" uniqueCount="159">
  <si>
    <t>Available Units</t>
  </si>
  <si>
    <t>Activity To Date</t>
  </si>
  <si>
    <t>Edison Size Desc</t>
  </si>
  <si>
    <t>Edison Class description</t>
  </si>
  <si>
    <t>Web last</t>
  </si>
  <si>
    <t>Shared</t>
  </si>
  <si>
    <t>Fields</t>
  </si>
  <si>
    <t>Data to be considered</t>
  </si>
  <si>
    <t>How it will be used in the analysis</t>
  </si>
  <si>
    <t>Understanding of the field</t>
  </si>
  <si>
    <t>Unique ID for a style</t>
  </si>
  <si>
    <t>To be used to define Vendor for which analysis is being done</t>
  </si>
  <si>
    <t>Ending date range of the report</t>
  </si>
  <si>
    <t>Size description used for analysis</t>
  </si>
  <si>
    <t>Class used for analysis</t>
  </si>
  <si>
    <t>The last day the item was displayed on the web</t>
  </si>
  <si>
    <t>Indicates if NMD is currently sharing (after blocks and pads) a SKU with the store</t>
  </si>
  <si>
    <t>Used to calculate demand distribution by size</t>
  </si>
  <si>
    <t>Dimension to split the size distribution</t>
  </si>
  <si>
    <t>Filters to be applied to style</t>
  </si>
  <si>
    <t>Beginning Inventory &gt;0 for all sizes of style</t>
  </si>
  <si>
    <t>CMOS Inventory Datasets</t>
  </si>
  <si>
    <t>CMOS Style</t>
  </si>
  <si>
    <t>9 digit number identifying the merchandise. Does not include color and size</t>
  </si>
  <si>
    <t>Date of "Available Units" measurement. Used to define the start of next week where Available inventory is beginning inventory</t>
  </si>
  <si>
    <t>edw_extr_OrderItem_ExtrFIle (Key: COMPANY_CODE, ORDER_ID, ORDER_ITEM_ID, TRANSACTION_TYPE, TRANSACTION_TIME)</t>
  </si>
  <si>
    <t>ORDER_ID</t>
  </si>
  <si>
    <t>ORDER_ITEM_ID</t>
  </si>
  <si>
    <t>TRANSACTION_DATETIME</t>
  </si>
  <si>
    <t>COMPANY_CODE</t>
  </si>
  <si>
    <t>SKU_VALUE</t>
  </si>
  <si>
    <t>TRANSACTION_TYPE</t>
  </si>
  <si>
    <t>TRANSACTION_CATEGORY_CODE</t>
  </si>
  <si>
    <t>PURCHASE_QUANTITY</t>
  </si>
  <si>
    <t>PURCHASE_AMOUNT</t>
  </si>
  <si>
    <t>Order Identifier</t>
  </si>
  <si>
    <t>Order Item Identifier. For CMOS, this is a string in the form ‘ORDER_ID*ITEM_ID’</t>
  </si>
  <si>
    <t xml:space="preserve">Date and time the order-item row was recorded in the upstream systems. </t>
  </si>
  <si>
    <t>Company identifier (1=NMR, 5=BG, 6=NMD/CMOS)</t>
  </si>
  <si>
    <t>For a specific company (i.e company_code) a SKU_VALUE identifies a product/item being sold</t>
  </si>
  <si>
    <t>Transaction Type; typically a 2 to 4 letters code specifying the type of a sales transaction (BO=Backorder, CB=Chargeback, CX=Cancelled, etc…) Please refer to the TRANSACTION_TYPE_LOOKUP_T table for for a complete, up-to-date list of values and descriptions.</t>
  </si>
  <si>
    <r>
      <t>Transaction Category Code; typically a a 1 letter (actually, a digit) code specifying the category code of a sales transaction (1=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Regular Price, 2= Markdown, 3=Clearance). Please refer to the TRANSACTION_CATEGORY_CODE_LOOKUP_T table for for a complete, up-to-date list of values and descriptions.</t>
    </r>
  </si>
  <si>
    <t>Used to filter for NMD / CMOS orders</t>
  </si>
  <si>
    <t>To identify unique item in an order (grouping variable)</t>
  </si>
  <si>
    <t>Used as a match key with Order_Header to get original_datetime for the order</t>
  </si>
  <si>
    <t>Used to identify earliest transaction in the dataset for an order_item_id</t>
  </si>
  <si>
    <t>Used as a match key with Inventory dataset to see where inventory is available, backorders are allowed, and to see if the style is shared</t>
  </si>
  <si>
    <t>Used to filter for RP</t>
  </si>
  <si>
    <t>Gross customer demand</t>
  </si>
  <si>
    <t>Used to calculate average sales price, to calculate quarterly turnover, and resulting impact of predicted size distribution</t>
  </si>
  <si>
    <t>edw_extr_OrderHeader_ExtrFIle (Key: COMPANY_CODE, ORDER_ID, ORIGINAL_ORDER_DATETIME)</t>
  </si>
  <si>
    <t>ORIGINAL_DATETIME</t>
  </si>
  <si>
    <t>Date and time the order header was recorded in the upstream systems. Note: it could be expanded to milliseconds in the future.</t>
  </si>
  <si>
    <t>Used to define time order was placed by customer</t>
  </si>
  <si>
    <t>Long SKU</t>
  </si>
  <si>
    <t>9 digit style number + 2 digit CMOS color code + 3 digit CMOS size code</t>
  </si>
  <si>
    <t>Used to match key with Order_Item table (SKU_VALUE)</t>
  </si>
  <si>
    <t>Win_Disc</t>
  </si>
  <si>
    <t xml:space="preserve">Used to filter in styles where backorders are being allowed, even though available inventory = 0.   </t>
  </si>
  <si>
    <t>Backorders are allowed where Win_Disc contains "N" or blank</t>
  </si>
  <si>
    <t>(order timing is by original datetime)</t>
  </si>
  <si>
    <t>Starting Weekly Inventory</t>
  </si>
  <si>
    <t>(from CMOS data)</t>
  </si>
  <si>
    <t>Vendor = Alice + Olivia</t>
  </si>
  <si>
    <t>ANALYSIS FOR EACH WEEK (starting 16th Feb, 2013)</t>
  </si>
  <si>
    <t>Company_code = 6 (NMD / CMOS)</t>
  </si>
  <si>
    <t>Vendor Analysis Name</t>
  </si>
  <si>
    <t>Vendor name we assign for analysis.  Similar to store Vendor Nick Name</t>
  </si>
  <si>
    <t>Dimensions to split distribution by</t>
  </si>
  <si>
    <t>Vendor_Analysis_Name</t>
  </si>
  <si>
    <t xml:space="preserve">("BO","DS","QU","PT","RP","RD","VS","MI","RI","RB") </t>
  </si>
  <si>
    <t xml:space="preserve">Styles where inventory = 0 across all styles </t>
  </si>
  <si>
    <r>
      <rPr>
        <b/>
        <sz val="11"/>
        <color theme="1"/>
        <rFont val="Calibri"/>
        <family val="2"/>
        <scheme val="minor"/>
      </rPr>
      <t xml:space="preserve">First </t>
    </r>
    <r>
      <rPr>
        <sz val="11"/>
        <color theme="1"/>
        <rFont val="Calibri"/>
        <family val="2"/>
        <scheme val="minor"/>
      </rPr>
      <t>transaction type in :</t>
    </r>
  </si>
  <si>
    <t>Location = 50,83,8601,80 (NMO, BGO, CUSPO, Catalog)</t>
  </si>
  <si>
    <t>Neiman Marcus - UGAM Size Analysis Project</t>
  </si>
  <si>
    <t>Original Buy Data - Key Test Vendors</t>
  </si>
  <si>
    <t>Deliveries included that could result in Reg Price Sales during: FY13, Spring Seaoson (Feb -June)</t>
  </si>
  <si>
    <t>% Original Distribution by Size</t>
  </si>
  <si>
    <t>Unit Original Distribution by Size</t>
  </si>
  <si>
    <t>ALICE + OLIVIA</t>
  </si>
  <si>
    <t>0</t>
  </si>
  <si>
    <t>TOTAL</t>
  </si>
  <si>
    <t>XS</t>
  </si>
  <si>
    <t>S</t>
  </si>
  <si>
    <t>M</t>
  </si>
  <si>
    <t>L</t>
  </si>
  <si>
    <t>BELT</t>
  </si>
  <si>
    <t>DRESS</t>
  </si>
  <si>
    <t>JACKET</t>
  </si>
  <si>
    <t>PANT</t>
  </si>
  <si>
    <t>SHORTS</t>
  </si>
  <si>
    <t>SKIRT</t>
  </si>
  <si>
    <t>SWEATER</t>
  </si>
  <si>
    <t>TOP</t>
  </si>
  <si>
    <t>VINCE</t>
  </si>
  <si>
    <t>DRESSES</t>
  </si>
  <si>
    <t>WOVEN TOPS</t>
  </si>
  <si>
    <t>KNIT TOPS</t>
  </si>
  <si>
    <t>SWEATERS</t>
  </si>
  <si>
    <t xml:space="preserve">PANTS </t>
  </si>
  <si>
    <t xml:space="preserve">SHORTS </t>
  </si>
  <si>
    <t>SKIRTS</t>
  </si>
  <si>
    <t>JACKETS</t>
  </si>
  <si>
    <t>OUTERWEAR</t>
  </si>
  <si>
    <t>VESTS</t>
  </si>
  <si>
    <t>VINCE DENIM</t>
  </si>
  <si>
    <t>DENIM</t>
  </si>
  <si>
    <t>REBECCA TAYLOR</t>
  </si>
  <si>
    <t xml:space="preserve">TOTAL </t>
  </si>
  <si>
    <t>(identifying pre-order/ backorder)</t>
  </si>
  <si>
    <t>Used to filter out items that are not displayed online anymore from gross demand calculation - if Web Last &lt; Activity To Date in the report - useful to identify preorders / backorders styles</t>
  </si>
  <si>
    <t>Transaction_category_code = 1</t>
  </si>
  <si>
    <t>Used to filter out all orders where the order_item_id was cancelled at any point - customer demand net of cancels will be considered.
Used to filter out all chargeback, return, parcel return / exchange order info - only gross orders will be used in the analysis</t>
  </si>
  <si>
    <t>LOCATION</t>
  </si>
  <si>
    <t>Code to identify which channel order was generated</t>
  </si>
  <si>
    <t>Used to filter out NMO, BGO, CUSPO and Catalog orders</t>
  </si>
  <si>
    <t>Used for identifying Shared styles and treating them differently</t>
  </si>
  <si>
    <t>OR</t>
  </si>
  <si>
    <t>but Web_Last date = activity_to_date</t>
  </si>
  <si>
    <t>If style is Shared and Beginnning inventory =0 in a size</t>
  </si>
  <si>
    <t xml:space="preserve">but, customer demand &gt;0 for all those sizes </t>
  </si>
  <si>
    <t>(indicating store inventory availability)</t>
  </si>
  <si>
    <t>or Win_disc is blank or contains N</t>
  </si>
  <si>
    <t>Inventory owned by CUSP, BG, NM, Catalog and available to customers, measured at end of report period.  If this value = 0, then the customer is not able to place orders on the website, unless pre-orders, backorders are allowed, or unless store inventory &gt;0 in the case of Shared items</t>
  </si>
  <si>
    <t>Previous week's "Available Units" will be used as starting inventory for this week period.  Will be used to check Beginning Inventory &gt; 0 or to identify pre-orders / backorder styles</t>
  </si>
  <si>
    <t>Department = 555, 938</t>
  </si>
  <si>
    <t>Product Category</t>
  </si>
  <si>
    <t>Edison Class</t>
  </si>
  <si>
    <t>Pants and Denim</t>
  </si>
  <si>
    <t>11 Pants</t>
  </si>
  <si>
    <t>117 Denim</t>
  </si>
  <si>
    <t>Skirts</t>
  </si>
  <si>
    <t>12 Skirts</t>
  </si>
  <si>
    <t>Tops</t>
  </si>
  <si>
    <t>13 Woven Tops</t>
  </si>
  <si>
    <t>14 Knit Tops</t>
  </si>
  <si>
    <t>167 Tops</t>
  </si>
  <si>
    <t>Jackets</t>
  </si>
  <si>
    <t>16 Jackets</t>
  </si>
  <si>
    <t>Dresses</t>
  </si>
  <si>
    <t>19 Dresses</t>
  </si>
  <si>
    <t>Sweaters</t>
  </si>
  <si>
    <t>15 Sweaters</t>
  </si>
  <si>
    <t xml:space="preserve">Edison Class Desc (**refer table below for actual categories) </t>
  </si>
  <si>
    <t>** Product Category - Edison Class mapping</t>
  </si>
  <si>
    <t>and no CX transaction for a given order_item_code thereafter</t>
  </si>
  <si>
    <t>Applying filters shown here will provide gross sales in</t>
  </si>
  <si>
    <t xml:space="preserve">units (net of cancels) for a given week, broken out by class </t>
  </si>
  <si>
    <t xml:space="preserve">sizes of a given style are available  for a customer to </t>
  </si>
  <si>
    <t xml:space="preserve">and size.  Gross sales will be included if all available </t>
  </si>
  <si>
    <t xml:space="preserve">view/purchase within a given week at regular price, and </t>
  </si>
  <si>
    <t>if the customer does not cancel the order at a later date</t>
  </si>
  <si>
    <t>Gross sales will be included even if the customer returns</t>
  </si>
  <si>
    <t>the item later</t>
  </si>
  <si>
    <t>and only if the gross sales were sourced from NMD, BG, CUSP and Catalot</t>
  </si>
  <si>
    <t>Beginning Inventory at start of week  as seen by the customer  = "Available Units" in previous week's report.  The only exception here is Shared items, where Available Inventory may be 0, but, customer will see store inventory if &gt;0</t>
  </si>
  <si>
    <t>Gross Sales this week = Sum (Purchase Quantitiy ) for all orders placed this week, that are not cancelled this week or later</t>
  </si>
  <si>
    <t>Calculate Gross Sales for the week for each size, style (see formula below)</t>
  </si>
  <si>
    <t>Weekly Orders / Sales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</si>
</sst>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vertical="center" wrapText="1"/>
    </xf>
    <xf numFmtId="0" fontId="1" fillId="2" borderId="11" xfId="0" applyFont="1" applyFill="1" applyBorder="1" applyAlignment="1">
      <alignment wrapText="1"/>
    </xf>
    <xf numFmtId="0" fontId="4" fillId="0" borderId="10" xfId="0" applyFont="1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4" fillId="0" borderId="15" xfId="0" applyFont="1" applyBorder="1" applyAlignment="1">
      <alignment vertical="top" wrapText="1"/>
    </xf>
    <xf numFmtId="0" fontId="0" fillId="0" borderId="16" xfId="0" applyBorder="1" applyAlignment="1">
      <alignment vertical="center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0" fillId="3" borderId="16" xfId="0" applyFill="1" applyBorder="1" applyAlignment="1">
      <alignment vertical="center" wrapText="1"/>
    </xf>
    <xf numFmtId="0" fontId="0" fillId="3" borderId="15" xfId="0" applyFill="1" applyBorder="1"/>
    <xf numFmtId="0" fontId="0" fillId="3" borderId="10" xfId="0" applyFill="1" applyBorder="1"/>
    <xf numFmtId="0" fontId="0" fillId="3" borderId="16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4" fontId="7" fillId="4" borderId="10" xfId="2" applyFont="1" applyFill="1" applyBorder="1" applyAlignment="1">
      <alignment horizontal="center" vertical="center" wrapText="1"/>
    </xf>
    <xf numFmtId="164" fontId="7" fillId="4" borderId="10" xfId="1" quotePrefix="1" applyNumberFormat="1" applyFont="1" applyFill="1" applyBorder="1" applyAlignment="1">
      <alignment horizontal="center"/>
    </xf>
    <xf numFmtId="164" fontId="7" fillId="4" borderId="10" xfId="1" applyNumberFormat="1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44" fontId="8" fillId="4" borderId="10" xfId="2" applyFont="1" applyFill="1" applyBorder="1" applyAlignment="1">
      <alignment horizontal="center"/>
    </xf>
    <xf numFmtId="44" fontId="7" fillId="4" borderId="10" xfId="2" applyFont="1" applyFill="1" applyBorder="1" applyAlignment="1">
      <alignment horizontal="center"/>
    </xf>
    <xf numFmtId="9" fontId="9" fillId="0" borderId="10" xfId="3" applyFont="1" applyFill="1" applyBorder="1" applyAlignment="1">
      <alignment horizontal="center"/>
    </xf>
    <xf numFmtId="9" fontId="7" fillId="0" borderId="10" xfId="3" applyFont="1" applyBorder="1" applyAlignment="1">
      <alignment horizontal="center"/>
    </xf>
    <xf numFmtId="164" fontId="9" fillId="0" borderId="10" xfId="1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164" fontId="7" fillId="0" borderId="10" xfId="1" applyNumberFormat="1" applyFont="1" applyBorder="1" applyAlignment="1">
      <alignment horizontal="center"/>
    </xf>
    <xf numFmtId="9" fontId="0" fillId="0" borderId="0" xfId="3" applyFont="1" applyAlignment="1">
      <alignment horizontal="center"/>
    </xf>
    <xf numFmtId="9" fontId="0" fillId="0" borderId="1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10" fillId="0" borderId="0" xfId="0" applyFont="1"/>
    <xf numFmtId="0" fontId="1" fillId="4" borderId="10" xfId="0" applyFont="1" applyFill="1" applyBorder="1"/>
    <xf numFmtId="0" fontId="0" fillId="0" borderId="10" xfId="0" applyBorder="1" applyAlignment="1">
      <alignment horizontal="left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7</xdr:row>
      <xdr:rowOff>66675</xdr:rowOff>
    </xdr:from>
    <xdr:to>
      <xdr:col>4</xdr:col>
      <xdr:colOff>800099</xdr:colOff>
      <xdr:row>8</xdr:row>
      <xdr:rowOff>0</xdr:rowOff>
    </xdr:to>
    <xdr:sp macro="" textlink="">
      <xdr:nvSpPr>
        <xdr:cNvPr id="10" name="Right Arrow 9"/>
        <xdr:cNvSpPr/>
      </xdr:nvSpPr>
      <xdr:spPr>
        <a:xfrm>
          <a:off x="2228849" y="1514475"/>
          <a:ext cx="3238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495300</xdr:colOff>
      <xdr:row>11</xdr:row>
      <xdr:rowOff>38100</xdr:rowOff>
    </xdr:from>
    <xdr:to>
      <xdr:col>4</xdr:col>
      <xdr:colOff>809625</xdr:colOff>
      <xdr:row>11</xdr:row>
      <xdr:rowOff>152400</xdr:rowOff>
    </xdr:to>
    <xdr:sp macro="" textlink="">
      <xdr:nvSpPr>
        <xdr:cNvPr id="12" name="Right Arrow 11"/>
        <xdr:cNvSpPr/>
      </xdr:nvSpPr>
      <xdr:spPr>
        <a:xfrm>
          <a:off x="2247900" y="2247900"/>
          <a:ext cx="3143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85725</xdr:colOff>
      <xdr:row>9</xdr:row>
      <xdr:rowOff>95250</xdr:rowOff>
    </xdr:from>
    <xdr:to>
      <xdr:col>16</xdr:col>
      <xdr:colOff>533400</xdr:colOff>
      <xdr:row>10</xdr:row>
      <xdr:rowOff>57150</xdr:rowOff>
    </xdr:to>
    <xdr:sp macro="" textlink="">
      <xdr:nvSpPr>
        <xdr:cNvPr id="13" name="Right Arrow 12"/>
        <xdr:cNvSpPr/>
      </xdr:nvSpPr>
      <xdr:spPr>
        <a:xfrm>
          <a:off x="10782300" y="1924050"/>
          <a:ext cx="4476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76199</xdr:colOff>
      <xdr:row>9</xdr:row>
      <xdr:rowOff>142875</xdr:rowOff>
    </xdr:from>
    <xdr:to>
      <xdr:col>8</xdr:col>
      <xdr:colOff>228600</xdr:colOff>
      <xdr:row>10</xdr:row>
      <xdr:rowOff>76200</xdr:rowOff>
    </xdr:to>
    <xdr:sp macro="" textlink="">
      <xdr:nvSpPr>
        <xdr:cNvPr id="14" name="Right Arrow 13"/>
        <xdr:cNvSpPr/>
      </xdr:nvSpPr>
      <xdr:spPr>
        <a:xfrm>
          <a:off x="5267324" y="1485900"/>
          <a:ext cx="476251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23.85546875" style="14" customWidth="1"/>
    <col min="2" max="2" width="57.7109375" style="14" customWidth="1"/>
    <col min="3" max="3" width="80.7109375" style="15" customWidth="1"/>
    <col min="5" max="5" width="82.140625" customWidth="1"/>
    <col min="6" max="6" width="56.42578125" customWidth="1"/>
    <col min="7" max="7" width="9.140625" customWidth="1"/>
  </cols>
  <sheetData>
    <row r="1" spans="1:3">
      <c r="A1" s="13" t="s">
        <v>21</v>
      </c>
    </row>
    <row r="2" spans="1:3" ht="15.75" thickBot="1"/>
    <row r="3" spans="1:3">
      <c r="A3" s="27" t="s">
        <v>6</v>
      </c>
      <c r="B3" s="28" t="s">
        <v>9</v>
      </c>
      <c r="C3" s="33" t="s">
        <v>8</v>
      </c>
    </row>
    <row r="4" spans="1:3" ht="30">
      <c r="A4" s="29" t="s">
        <v>22</v>
      </c>
      <c r="B4" s="22" t="s">
        <v>23</v>
      </c>
      <c r="C4" s="24" t="s">
        <v>10</v>
      </c>
    </row>
    <row r="5" spans="1:3" ht="30">
      <c r="A5" s="29" t="s">
        <v>66</v>
      </c>
      <c r="B5" s="22" t="s">
        <v>67</v>
      </c>
      <c r="C5" s="24" t="s">
        <v>11</v>
      </c>
    </row>
    <row r="6" spans="1:3" ht="75">
      <c r="A6" s="29" t="s">
        <v>0</v>
      </c>
      <c r="B6" s="22" t="s">
        <v>123</v>
      </c>
      <c r="C6" s="24" t="s">
        <v>124</v>
      </c>
    </row>
    <row r="7" spans="1:3" ht="30">
      <c r="A7" s="29" t="s">
        <v>1</v>
      </c>
      <c r="B7" s="22" t="s">
        <v>12</v>
      </c>
      <c r="C7" s="24" t="s">
        <v>24</v>
      </c>
    </row>
    <row r="8" spans="1:3">
      <c r="A8" s="29" t="s">
        <v>2</v>
      </c>
      <c r="B8" s="22" t="s">
        <v>13</v>
      </c>
      <c r="C8" s="24" t="s">
        <v>17</v>
      </c>
    </row>
    <row r="9" spans="1:3">
      <c r="A9" s="29" t="s">
        <v>3</v>
      </c>
      <c r="B9" s="22" t="s">
        <v>14</v>
      </c>
      <c r="C9" s="24" t="s">
        <v>18</v>
      </c>
    </row>
    <row r="10" spans="1:3" ht="45">
      <c r="A10" s="29" t="s">
        <v>4</v>
      </c>
      <c r="B10" s="22" t="s">
        <v>15</v>
      </c>
      <c r="C10" s="24" t="s">
        <v>110</v>
      </c>
    </row>
    <row r="11" spans="1:3" ht="30">
      <c r="A11" s="29" t="s">
        <v>57</v>
      </c>
      <c r="B11" s="22" t="s">
        <v>59</v>
      </c>
      <c r="C11" s="24" t="s">
        <v>58</v>
      </c>
    </row>
    <row r="12" spans="1:3">
      <c r="A12" s="38" t="s">
        <v>54</v>
      </c>
      <c r="B12" s="39" t="s">
        <v>55</v>
      </c>
      <c r="C12" s="40" t="s">
        <v>56</v>
      </c>
    </row>
    <row r="13" spans="1:3" ht="30.75" thickBot="1">
      <c r="A13" s="30" t="s">
        <v>5</v>
      </c>
      <c r="B13" s="31" t="s">
        <v>16</v>
      </c>
      <c r="C13" s="32" t="s">
        <v>116</v>
      </c>
    </row>
    <row r="14" spans="1:3">
      <c r="A14" s="19"/>
      <c r="B14" s="19"/>
      <c r="C14" s="19"/>
    </row>
    <row r="16" spans="1:3">
      <c r="A16" s="1" t="s">
        <v>25</v>
      </c>
    </row>
    <row r="17" spans="1:3" ht="15.75" thickBot="1"/>
    <row r="18" spans="1:3">
      <c r="A18" s="20" t="s">
        <v>6</v>
      </c>
      <c r="B18" s="20" t="s">
        <v>9</v>
      </c>
      <c r="C18" s="34" t="s">
        <v>8</v>
      </c>
    </row>
    <row r="19" spans="1:3">
      <c r="A19" s="35" t="s">
        <v>26</v>
      </c>
      <c r="B19" s="36" t="s">
        <v>35</v>
      </c>
      <c r="C19" s="37" t="s">
        <v>44</v>
      </c>
    </row>
    <row r="20" spans="1:3" ht="30">
      <c r="A20" s="23" t="s">
        <v>27</v>
      </c>
      <c r="B20" s="21" t="s">
        <v>36</v>
      </c>
      <c r="C20" s="24" t="s">
        <v>43</v>
      </c>
    </row>
    <row r="21" spans="1:3" ht="30">
      <c r="A21" s="23" t="s">
        <v>28</v>
      </c>
      <c r="B21" s="21" t="s">
        <v>37</v>
      </c>
      <c r="C21" s="24" t="s">
        <v>45</v>
      </c>
    </row>
    <row r="22" spans="1:3">
      <c r="A22" s="23" t="s">
        <v>29</v>
      </c>
      <c r="B22" s="21" t="s">
        <v>38</v>
      </c>
      <c r="C22" s="24" t="s">
        <v>42</v>
      </c>
    </row>
    <row r="23" spans="1:3" ht="30">
      <c r="A23" s="35" t="s">
        <v>30</v>
      </c>
      <c r="B23" s="36" t="s">
        <v>39</v>
      </c>
      <c r="C23" s="37" t="s">
        <v>46</v>
      </c>
    </row>
    <row r="24" spans="1:3" ht="75">
      <c r="A24" s="23" t="s">
        <v>31</v>
      </c>
      <c r="B24" s="21" t="s">
        <v>40</v>
      </c>
      <c r="C24" s="24" t="s">
        <v>112</v>
      </c>
    </row>
    <row r="25" spans="1:3" ht="75">
      <c r="A25" s="23" t="s">
        <v>32</v>
      </c>
      <c r="B25" s="21" t="s">
        <v>41</v>
      </c>
      <c r="C25" s="24" t="s">
        <v>47</v>
      </c>
    </row>
    <row r="26" spans="1:3">
      <c r="A26" s="23" t="s">
        <v>33</v>
      </c>
      <c r="B26" s="21"/>
      <c r="C26" s="24" t="s">
        <v>48</v>
      </c>
    </row>
    <row r="27" spans="1:3" ht="30.75" thickBot="1">
      <c r="A27" s="25" t="s">
        <v>34</v>
      </c>
      <c r="B27" s="26"/>
      <c r="C27" s="32" t="s">
        <v>49</v>
      </c>
    </row>
    <row r="30" spans="1:3">
      <c r="A30" s="1" t="s">
        <v>50</v>
      </c>
    </row>
    <row r="31" spans="1:3" ht="15.75" thickBot="1"/>
    <row r="32" spans="1:3">
      <c r="A32" s="27" t="s">
        <v>6</v>
      </c>
      <c r="B32" s="28" t="s">
        <v>9</v>
      </c>
      <c r="C32" s="33" t="s">
        <v>8</v>
      </c>
    </row>
    <row r="33" spans="1:3">
      <c r="A33" s="35" t="s">
        <v>26</v>
      </c>
      <c r="B33" s="36" t="s">
        <v>35</v>
      </c>
      <c r="C33" s="37" t="s">
        <v>44</v>
      </c>
    </row>
    <row r="34" spans="1:3" ht="45">
      <c r="A34" s="23" t="s">
        <v>51</v>
      </c>
      <c r="B34" s="21" t="s">
        <v>52</v>
      </c>
      <c r="C34" s="24" t="s">
        <v>53</v>
      </c>
    </row>
    <row r="35" spans="1:3">
      <c r="A35" s="23" t="s">
        <v>113</v>
      </c>
      <c r="B35" s="21" t="s">
        <v>114</v>
      </c>
      <c r="C35" s="24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48"/>
  <sheetViews>
    <sheetView zoomScale="90" zoomScaleNormal="90" workbookViewId="0"/>
  </sheetViews>
  <sheetFormatPr defaultRowHeight="15"/>
  <cols>
    <col min="1" max="1" width="2.28515625" customWidth="1"/>
    <col min="4" max="4" width="5.7109375" customWidth="1"/>
    <col min="5" max="5" width="12.85546875" customWidth="1"/>
    <col min="6" max="6" width="22.28515625" customWidth="1"/>
    <col min="7" max="7" width="26.140625" customWidth="1"/>
    <col min="8" max="8" width="4.85546875" customWidth="1"/>
    <col min="9" max="9" width="4.42578125" customWidth="1"/>
    <col min="10" max="10" width="9.140625" customWidth="1"/>
    <col min="15" max="16" width="12.28515625" customWidth="1"/>
    <col min="18" max="18" width="52.140625" customWidth="1"/>
  </cols>
  <sheetData>
    <row r="1" spans="2:18" ht="23.25" customHeight="1">
      <c r="G1" s="18" t="s">
        <v>64</v>
      </c>
    </row>
    <row r="2" spans="2:18">
      <c r="G2" s="1"/>
    </row>
    <row r="3" spans="2:18">
      <c r="G3" s="1"/>
      <c r="R3" s="14"/>
    </row>
    <row r="4" spans="2:18">
      <c r="F4" s="12" t="s">
        <v>19</v>
      </c>
      <c r="K4" s="12" t="s">
        <v>7</v>
      </c>
    </row>
    <row r="6" spans="2:18" ht="15.75" thickBot="1">
      <c r="E6" s="10"/>
      <c r="F6" s="6" t="s">
        <v>63</v>
      </c>
      <c r="G6" s="10"/>
    </row>
    <row r="7" spans="2:18">
      <c r="E7" s="10"/>
      <c r="F7" s="6" t="s">
        <v>125</v>
      </c>
      <c r="G7" s="10"/>
      <c r="J7" s="2" t="s">
        <v>157</v>
      </c>
      <c r="K7" s="3"/>
      <c r="L7" s="3"/>
      <c r="M7" s="3"/>
      <c r="N7" s="3"/>
      <c r="O7" s="3"/>
      <c r="P7" s="4"/>
      <c r="R7" s="14" t="s">
        <v>146</v>
      </c>
    </row>
    <row r="8" spans="2:18">
      <c r="B8" t="s">
        <v>158</v>
      </c>
      <c r="E8" s="10"/>
      <c r="F8" s="6" t="s">
        <v>20</v>
      </c>
      <c r="G8" s="10"/>
      <c r="J8" s="5"/>
      <c r="K8" s="6"/>
      <c r="L8" s="6"/>
      <c r="M8" s="6"/>
      <c r="N8" s="6"/>
      <c r="O8" s="6"/>
      <c r="P8" s="7"/>
      <c r="R8" t="s">
        <v>147</v>
      </c>
    </row>
    <row r="9" spans="2:18">
      <c r="B9" t="s">
        <v>60</v>
      </c>
      <c r="E9" s="10"/>
      <c r="F9" s="11" t="s">
        <v>117</v>
      </c>
      <c r="G9" s="10"/>
      <c r="J9" s="5" t="s">
        <v>68</v>
      </c>
      <c r="K9" s="6"/>
      <c r="L9" s="6"/>
      <c r="M9" s="6"/>
      <c r="N9" s="6"/>
      <c r="O9" s="6"/>
      <c r="P9" s="7"/>
      <c r="R9" s="14" t="s">
        <v>149</v>
      </c>
    </row>
    <row r="10" spans="2:18">
      <c r="E10" s="10"/>
      <c r="F10" t="s">
        <v>71</v>
      </c>
      <c r="G10" s="10"/>
      <c r="J10" s="16">
        <v>1</v>
      </c>
      <c r="K10" s="6" t="s">
        <v>69</v>
      </c>
      <c r="L10" s="6"/>
      <c r="M10" s="6"/>
      <c r="N10" s="6"/>
      <c r="O10" s="6"/>
      <c r="P10" s="7"/>
      <c r="R10" t="s">
        <v>148</v>
      </c>
    </row>
    <row r="11" spans="2:18">
      <c r="E11" s="10"/>
      <c r="F11" t="s">
        <v>118</v>
      </c>
      <c r="G11" s="10"/>
      <c r="J11" s="16">
        <v>2</v>
      </c>
      <c r="K11" s="6" t="s">
        <v>143</v>
      </c>
      <c r="L11" s="6"/>
      <c r="M11" s="6"/>
      <c r="N11" s="6"/>
      <c r="O11" s="6"/>
      <c r="P11" s="7"/>
      <c r="R11" t="s">
        <v>150</v>
      </c>
    </row>
    <row r="12" spans="2:18">
      <c r="B12" t="s">
        <v>61</v>
      </c>
      <c r="E12" s="10"/>
      <c r="F12" t="s">
        <v>122</v>
      </c>
      <c r="G12" s="10"/>
      <c r="J12" s="16"/>
      <c r="K12" s="6"/>
      <c r="L12" s="6"/>
      <c r="M12" s="6"/>
      <c r="N12" s="6"/>
      <c r="O12" s="6"/>
      <c r="P12" s="7"/>
      <c r="R12" s="14" t="s">
        <v>151</v>
      </c>
    </row>
    <row r="13" spans="2:18">
      <c r="B13" t="s">
        <v>62</v>
      </c>
      <c r="E13" s="10"/>
      <c r="F13" s="60" t="s">
        <v>109</v>
      </c>
      <c r="G13" s="10"/>
      <c r="J13" s="5"/>
      <c r="K13" s="11"/>
      <c r="L13" s="6"/>
      <c r="M13" s="6"/>
      <c r="N13" s="6"/>
      <c r="O13" s="6"/>
      <c r="P13" s="7"/>
      <c r="R13" t="s">
        <v>154</v>
      </c>
    </row>
    <row r="14" spans="2:18">
      <c r="E14" s="10"/>
      <c r="F14" s="11" t="s">
        <v>117</v>
      </c>
      <c r="G14" s="10"/>
      <c r="J14" s="16"/>
      <c r="K14" s="11"/>
      <c r="L14" s="6"/>
      <c r="M14" s="6"/>
      <c r="N14" s="6"/>
      <c r="O14" s="6"/>
      <c r="P14" s="7"/>
      <c r="R14" t="s">
        <v>152</v>
      </c>
    </row>
    <row r="15" spans="2:18" ht="15.75" thickBot="1">
      <c r="E15" s="10"/>
      <c r="F15" t="s">
        <v>119</v>
      </c>
      <c r="G15" s="10"/>
      <c r="J15" s="17"/>
      <c r="K15" s="8"/>
      <c r="L15" s="8"/>
      <c r="M15" s="8"/>
      <c r="N15" s="8"/>
      <c r="O15" s="8"/>
      <c r="P15" s="9"/>
      <c r="R15" t="s">
        <v>153</v>
      </c>
    </row>
    <row r="16" spans="2:18">
      <c r="E16" s="10"/>
      <c r="F16" t="s">
        <v>120</v>
      </c>
      <c r="G16" s="10"/>
    </row>
    <row r="17" spans="2:7">
      <c r="E17" s="10"/>
      <c r="F17" s="60" t="s">
        <v>121</v>
      </c>
      <c r="G17" s="10"/>
    </row>
    <row r="18" spans="2:7">
      <c r="E18" s="10"/>
      <c r="F18" s="11"/>
      <c r="G18" s="10"/>
    </row>
    <row r="19" spans="2:7">
      <c r="B19" s="1"/>
      <c r="E19" s="10"/>
      <c r="F19" s="11" t="s">
        <v>111</v>
      </c>
      <c r="G19" s="10"/>
    </row>
    <row r="20" spans="2:7">
      <c r="E20" s="10"/>
      <c r="G20" s="10"/>
    </row>
    <row r="21" spans="2:7">
      <c r="E21" s="10"/>
      <c r="F21" s="11" t="s">
        <v>72</v>
      </c>
      <c r="G21" s="10"/>
    </row>
    <row r="22" spans="2:7">
      <c r="E22" s="10"/>
      <c r="F22" t="s">
        <v>70</v>
      </c>
      <c r="G22" s="10"/>
    </row>
    <row r="23" spans="2:7">
      <c r="E23" s="10"/>
      <c r="F23" t="s">
        <v>145</v>
      </c>
      <c r="G23" s="10"/>
    </row>
    <row r="24" spans="2:7">
      <c r="E24" s="10"/>
      <c r="G24" s="10"/>
    </row>
    <row r="25" spans="2:7">
      <c r="E25" s="10"/>
      <c r="F25" t="s">
        <v>65</v>
      </c>
      <c r="G25" s="10"/>
    </row>
    <row r="26" spans="2:7">
      <c r="E26" s="10"/>
      <c r="F26" t="s">
        <v>73</v>
      </c>
      <c r="G26" s="10"/>
    </row>
    <row r="27" spans="2:7">
      <c r="E27" s="10"/>
      <c r="G27" s="10"/>
    </row>
    <row r="28" spans="2:7">
      <c r="E28" s="10"/>
      <c r="G28" s="10"/>
    </row>
    <row r="31" spans="2:7">
      <c r="B31" t="s">
        <v>155</v>
      </c>
    </row>
    <row r="33" spans="2:7">
      <c r="B33" t="s">
        <v>156</v>
      </c>
    </row>
    <row r="37" spans="2:7">
      <c r="F37" s="1" t="s">
        <v>144</v>
      </c>
    </row>
    <row r="39" spans="2:7">
      <c r="F39" s="61" t="s">
        <v>126</v>
      </c>
      <c r="G39" s="61" t="s">
        <v>127</v>
      </c>
    </row>
    <row r="40" spans="2:7">
      <c r="F40" s="62" t="s">
        <v>128</v>
      </c>
      <c r="G40" s="62" t="s">
        <v>129</v>
      </c>
    </row>
    <row r="41" spans="2:7">
      <c r="F41" s="62" t="s">
        <v>128</v>
      </c>
      <c r="G41" s="62" t="s">
        <v>130</v>
      </c>
    </row>
    <row r="42" spans="2:7">
      <c r="F42" s="62" t="s">
        <v>131</v>
      </c>
      <c r="G42" s="62" t="s">
        <v>132</v>
      </c>
    </row>
    <row r="43" spans="2:7">
      <c r="F43" s="62" t="s">
        <v>133</v>
      </c>
      <c r="G43" s="62" t="s">
        <v>134</v>
      </c>
    </row>
    <row r="44" spans="2:7">
      <c r="F44" s="62" t="s">
        <v>133</v>
      </c>
      <c r="G44" s="62" t="s">
        <v>135</v>
      </c>
    </row>
    <row r="45" spans="2:7">
      <c r="F45" s="62" t="s">
        <v>133</v>
      </c>
      <c r="G45" s="62" t="s">
        <v>136</v>
      </c>
    </row>
    <row r="46" spans="2:7">
      <c r="F46" s="62" t="s">
        <v>137</v>
      </c>
      <c r="G46" s="62" t="s">
        <v>138</v>
      </c>
    </row>
    <row r="47" spans="2:7">
      <c r="F47" s="62" t="s">
        <v>139</v>
      </c>
      <c r="G47" s="62" t="s">
        <v>140</v>
      </c>
    </row>
    <row r="48" spans="2:7">
      <c r="F48" s="62" t="s">
        <v>141</v>
      </c>
      <c r="G48" s="62" t="s">
        <v>142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1"/>
  <sheetViews>
    <sheetView workbookViewId="0">
      <selection activeCell="A3" sqref="A3"/>
    </sheetView>
  </sheetViews>
  <sheetFormatPr defaultRowHeight="15"/>
  <cols>
    <col min="1" max="1" width="9.140625" style="42"/>
    <col min="2" max="2" width="19.5703125" style="42" customWidth="1"/>
    <col min="3" max="16" width="8.85546875" style="42" customWidth="1"/>
    <col min="17" max="17" width="9.140625" style="42"/>
    <col min="18" max="18" width="19.5703125" style="42" customWidth="1"/>
    <col min="19" max="32" width="8.85546875" style="42" customWidth="1"/>
    <col min="33" max="16384" width="9.140625" style="42"/>
  </cols>
  <sheetData>
    <row r="1" spans="1:32">
      <c r="A1" s="41" t="s">
        <v>74</v>
      </c>
    </row>
    <row r="2" spans="1:32">
      <c r="A2" s="41" t="s">
        <v>75</v>
      </c>
    </row>
    <row r="3" spans="1:32">
      <c r="A3" s="41" t="s">
        <v>76</v>
      </c>
    </row>
    <row r="4" spans="1:32">
      <c r="A4" s="41"/>
    </row>
    <row r="5" spans="1:32" ht="15.75" thickBot="1"/>
    <row r="6" spans="1:32" ht="18.75" thickBot="1">
      <c r="B6" s="63" t="s">
        <v>77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  <c r="R6" s="63" t="s">
        <v>78</v>
      </c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5"/>
    </row>
    <row r="8" spans="1:32" ht="22.5" customHeight="1">
      <c r="B8" s="43" t="s">
        <v>79</v>
      </c>
      <c r="C8" s="44" t="s">
        <v>80</v>
      </c>
      <c r="D8" s="45">
        <v>2</v>
      </c>
      <c r="E8" s="45">
        <v>4</v>
      </c>
      <c r="F8" s="45">
        <v>6</v>
      </c>
      <c r="G8" s="45">
        <v>8</v>
      </c>
      <c r="H8" s="45">
        <v>10</v>
      </c>
      <c r="I8" s="45">
        <v>12</v>
      </c>
      <c r="J8" s="46" t="s">
        <v>81</v>
      </c>
      <c r="L8" s="46" t="s">
        <v>82</v>
      </c>
      <c r="M8" s="46" t="s">
        <v>83</v>
      </c>
      <c r="N8" s="46" t="s">
        <v>84</v>
      </c>
      <c r="O8" s="47" t="s">
        <v>85</v>
      </c>
      <c r="P8" s="46" t="s">
        <v>81</v>
      </c>
      <c r="R8" s="43" t="s">
        <v>79</v>
      </c>
      <c r="S8" s="44" t="s">
        <v>80</v>
      </c>
      <c r="T8" s="45">
        <v>2</v>
      </c>
      <c r="U8" s="45">
        <v>4</v>
      </c>
      <c r="V8" s="45">
        <v>6</v>
      </c>
      <c r="W8" s="45">
        <v>8</v>
      </c>
      <c r="X8" s="45">
        <v>10</v>
      </c>
      <c r="Y8" s="45">
        <v>12</v>
      </c>
      <c r="Z8" s="46" t="s">
        <v>81</v>
      </c>
      <c r="AB8" s="46" t="s">
        <v>82</v>
      </c>
      <c r="AC8" s="46" t="s">
        <v>83</v>
      </c>
      <c r="AD8" s="46" t="s">
        <v>84</v>
      </c>
      <c r="AE8" s="47" t="s">
        <v>85</v>
      </c>
      <c r="AF8" s="46" t="s">
        <v>81</v>
      </c>
    </row>
    <row r="9" spans="1:32">
      <c r="B9" s="48" t="s">
        <v>86</v>
      </c>
      <c r="C9" s="49" t="str">
        <f>IF($Z9=0,"",(S9/$Z9))</f>
        <v/>
      </c>
      <c r="D9" s="49" t="str">
        <f t="shared" ref="D9:I17" si="0">IF($Z9=0,"",(T9/$Z9))</f>
        <v/>
      </c>
      <c r="E9" s="49" t="str">
        <f t="shared" si="0"/>
        <v/>
      </c>
      <c r="F9" s="49" t="str">
        <f t="shared" si="0"/>
        <v/>
      </c>
      <c r="G9" s="49" t="str">
        <f t="shared" si="0"/>
        <v/>
      </c>
      <c r="H9" s="49" t="str">
        <f t="shared" si="0"/>
        <v/>
      </c>
      <c r="I9" s="49" t="str">
        <f t="shared" si="0"/>
        <v/>
      </c>
      <c r="J9" s="50">
        <f t="shared" ref="J9:J17" si="1">SUM(C9:I9)</f>
        <v>0</v>
      </c>
      <c r="L9" s="49">
        <f>IF($AF9=0,"",(AB9/$AF9))</f>
        <v>0.17</v>
      </c>
      <c r="M9" s="49">
        <f t="shared" ref="M9:O17" si="2">IF($AF9=0,"",(AC9/$AF9))</f>
        <v>0.3</v>
      </c>
      <c r="N9" s="49">
        <f t="shared" si="2"/>
        <v>0.32</v>
      </c>
      <c r="O9" s="49">
        <f t="shared" si="2"/>
        <v>0.21</v>
      </c>
      <c r="P9" s="50">
        <f>SUM(L9:O9)</f>
        <v>1</v>
      </c>
      <c r="R9" s="48" t="s">
        <v>86</v>
      </c>
      <c r="S9" s="51">
        <v>0</v>
      </c>
      <c r="T9" s="51">
        <v>0</v>
      </c>
      <c r="U9" s="51">
        <v>0</v>
      </c>
      <c r="V9" s="51">
        <v>0</v>
      </c>
      <c r="W9" s="51">
        <v>0</v>
      </c>
      <c r="X9" s="51">
        <v>0</v>
      </c>
      <c r="Y9" s="51">
        <v>0</v>
      </c>
      <c r="Z9" s="52">
        <f>SUM(S9:Y9)</f>
        <v>0</v>
      </c>
      <c r="AB9" s="51">
        <v>34</v>
      </c>
      <c r="AC9" s="51">
        <v>60</v>
      </c>
      <c r="AD9" s="51">
        <v>64</v>
      </c>
      <c r="AE9" s="51">
        <v>42</v>
      </c>
      <c r="AF9" s="52">
        <f>SUM(AB9:AE9)</f>
        <v>200</v>
      </c>
    </row>
    <row r="10" spans="1:32">
      <c r="B10" s="48" t="s">
        <v>87</v>
      </c>
      <c r="C10" s="49">
        <f t="shared" ref="C10:C17" si="3">IF($Z10=0,"",(S10/$Z10))</f>
        <v>0.1078204534937529</v>
      </c>
      <c r="D10" s="49">
        <f t="shared" si="0"/>
        <v>0.2091624248033318</v>
      </c>
      <c r="E10" s="49">
        <f t="shared" si="0"/>
        <v>0.26145303100416473</v>
      </c>
      <c r="F10" s="49">
        <f t="shared" si="0"/>
        <v>0.19389171679777881</v>
      </c>
      <c r="G10" s="49">
        <f t="shared" si="0"/>
        <v>0.10758907913003239</v>
      </c>
      <c r="H10" s="49">
        <f t="shared" si="0"/>
        <v>7.0106432207311428E-2</v>
      </c>
      <c r="I10" s="49">
        <f t="shared" si="0"/>
        <v>4.9976862563627947E-2</v>
      </c>
      <c r="J10" s="50">
        <f t="shared" si="1"/>
        <v>1</v>
      </c>
      <c r="L10" s="49">
        <f t="shared" ref="L10:L17" si="4">IF($AF10=0,"",(AB10/$AF10))</f>
        <v>0.17594594594594595</v>
      </c>
      <c r="M10" s="49">
        <f t="shared" si="2"/>
        <v>0.31486486486486487</v>
      </c>
      <c r="N10" s="49">
        <f t="shared" si="2"/>
        <v>0.33675675675675676</v>
      </c>
      <c r="O10" s="49">
        <f t="shared" si="2"/>
        <v>0.17243243243243242</v>
      </c>
      <c r="P10" s="50">
        <f t="shared" ref="P10:P17" si="5">SUM(L10:O10)</f>
        <v>1</v>
      </c>
      <c r="R10" s="48" t="s">
        <v>87</v>
      </c>
      <c r="S10" s="51">
        <v>466</v>
      </c>
      <c r="T10" s="51">
        <v>904</v>
      </c>
      <c r="U10" s="51">
        <v>1130</v>
      </c>
      <c r="V10" s="51">
        <v>838</v>
      </c>
      <c r="W10" s="51">
        <v>465</v>
      </c>
      <c r="X10" s="51">
        <v>303</v>
      </c>
      <c r="Y10" s="51">
        <v>216</v>
      </c>
      <c r="Z10" s="52">
        <f t="shared" ref="Z10:Z16" si="6">SUM(S10:Y10)</f>
        <v>4322</v>
      </c>
      <c r="AB10" s="51">
        <v>651</v>
      </c>
      <c r="AC10" s="51">
        <v>1165</v>
      </c>
      <c r="AD10" s="51">
        <v>1246</v>
      </c>
      <c r="AE10" s="51">
        <v>638</v>
      </c>
      <c r="AF10" s="52">
        <f t="shared" ref="AF10:AF16" si="7">SUM(AB10:AE10)</f>
        <v>3700</v>
      </c>
    </row>
    <row r="11" spans="1:32">
      <c r="B11" s="53" t="s">
        <v>88</v>
      </c>
      <c r="C11" s="49" t="str">
        <f t="shared" si="3"/>
        <v/>
      </c>
      <c r="D11" s="49" t="str">
        <f t="shared" si="0"/>
        <v/>
      </c>
      <c r="E11" s="49" t="str">
        <f t="shared" si="0"/>
        <v/>
      </c>
      <c r="F11" s="49" t="str">
        <f t="shared" si="0"/>
        <v/>
      </c>
      <c r="G11" s="49" t="str">
        <f t="shared" si="0"/>
        <v/>
      </c>
      <c r="H11" s="49" t="str">
        <f t="shared" si="0"/>
        <v/>
      </c>
      <c r="I11" s="49" t="str">
        <f t="shared" si="0"/>
        <v/>
      </c>
      <c r="J11" s="50">
        <f t="shared" si="1"/>
        <v>0</v>
      </c>
      <c r="L11" s="49">
        <f t="shared" si="4"/>
        <v>0.16093880972338642</v>
      </c>
      <c r="M11" s="49">
        <f t="shared" si="2"/>
        <v>0.31852472757753564</v>
      </c>
      <c r="N11" s="49">
        <f t="shared" si="2"/>
        <v>0.3495389773679799</v>
      </c>
      <c r="O11" s="49">
        <f t="shared" si="2"/>
        <v>0.17099748533109807</v>
      </c>
      <c r="P11" s="50">
        <f t="shared" si="5"/>
        <v>1</v>
      </c>
      <c r="R11" s="53" t="s">
        <v>88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0</v>
      </c>
      <c r="Y11" s="51">
        <v>0</v>
      </c>
      <c r="Z11" s="52">
        <f t="shared" si="6"/>
        <v>0</v>
      </c>
      <c r="AB11" s="51">
        <v>192</v>
      </c>
      <c r="AC11" s="51">
        <v>380</v>
      </c>
      <c r="AD11" s="51">
        <v>417</v>
      </c>
      <c r="AE11" s="51">
        <v>204</v>
      </c>
      <c r="AF11" s="52">
        <f t="shared" si="7"/>
        <v>1193</v>
      </c>
    </row>
    <row r="12" spans="1:32">
      <c r="B12" s="48" t="s">
        <v>89</v>
      </c>
      <c r="C12" s="49">
        <f t="shared" si="3"/>
        <v>0.10434348477284074</v>
      </c>
      <c r="D12" s="49">
        <f t="shared" si="0"/>
        <v>0.19620569146280578</v>
      </c>
      <c r="E12" s="49">
        <f t="shared" si="0"/>
        <v>0.24363454817773339</v>
      </c>
      <c r="F12" s="49">
        <f t="shared" si="0"/>
        <v>0.21467798302546182</v>
      </c>
      <c r="G12" s="49">
        <f t="shared" si="0"/>
        <v>0.12231652521218173</v>
      </c>
      <c r="H12" s="49">
        <f t="shared" si="0"/>
        <v>7.1892161757363959E-2</v>
      </c>
      <c r="I12" s="49">
        <f t="shared" si="0"/>
        <v>4.6929605591612585E-2</v>
      </c>
      <c r="J12" s="50">
        <f t="shared" si="1"/>
        <v>1</v>
      </c>
      <c r="L12" s="49" t="str">
        <f t="shared" si="4"/>
        <v/>
      </c>
      <c r="M12" s="49" t="str">
        <f t="shared" si="2"/>
        <v/>
      </c>
      <c r="N12" s="49" t="str">
        <f t="shared" si="2"/>
        <v/>
      </c>
      <c r="O12" s="49" t="str">
        <f t="shared" si="2"/>
        <v/>
      </c>
      <c r="P12" s="50">
        <f t="shared" si="5"/>
        <v>0</v>
      </c>
      <c r="R12" s="48" t="s">
        <v>89</v>
      </c>
      <c r="S12" s="51">
        <v>209</v>
      </c>
      <c r="T12" s="51">
        <v>393</v>
      </c>
      <c r="U12" s="51">
        <v>488</v>
      </c>
      <c r="V12" s="51">
        <v>430</v>
      </c>
      <c r="W12" s="51">
        <v>245</v>
      </c>
      <c r="X12" s="51">
        <v>144</v>
      </c>
      <c r="Y12" s="51">
        <v>94</v>
      </c>
      <c r="Z12" s="52">
        <f t="shared" si="6"/>
        <v>2003</v>
      </c>
      <c r="AB12" s="51">
        <v>0</v>
      </c>
      <c r="AC12" s="51">
        <v>0</v>
      </c>
      <c r="AD12" s="51">
        <v>0</v>
      </c>
      <c r="AE12" s="51">
        <v>0</v>
      </c>
      <c r="AF12" s="52">
        <f t="shared" si="7"/>
        <v>0</v>
      </c>
    </row>
    <row r="13" spans="1:32">
      <c r="B13" s="53" t="s">
        <v>90</v>
      </c>
      <c r="C13" s="49">
        <f t="shared" si="3"/>
        <v>0.1</v>
      </c>
      <c r="D13" s="49">
        <f t="shared" si="0"/>
        <v>0.16666666666666666</v>
      </c>
      <c r="E13" s="49">
        <f t="shared" si="0"/>
        <v>0.2</v>
      </c>
      <c r="F13" s="49">
        <f t="shared" si="0"/>
        <v>0.23333333333333334</v>
      </c>
      <c r="G13" s="49">
        <f t="shared" si="0"/>
        <v>0.16666666666666666</v>
      </c>
      <c r="H13" s="49">
        <f t="shared" si="0"/>
        <v>6.6666666666666666E-2</v>
      </c>
      <c r="I13" s="49">
        <f t="shared" si="0"/>
        <v>6.6666666666666666E-2</v>
      </c>
      <c r="J13" s="50">
        <f t="shared" si="1"/>
        <v>0.99999999999999989</v>
      </c>
      <c r="L13" s="49" t="str">
        <f t="shared" si="4"/>
        <v/>
      </c>
      <c r="M13" s="49" t="str">
        <f t="shared" si="2"/>
        <v/>
      </c>
      <c r="N13" s="49" t="str">
        <f t="shared" si="2"/>
        <v/>
      </c>
      <c r="O13" s="49" t="str">
        <f t="shared" si="2"/>
        <v/>
      </c>
      <c r="P13" s="50">
        <f t="shared" si="5"/>
        <v>0</v>
      </c>
      <c r="R13" s="53" t="s">
        <v>90</v>
      </c>
      <c r="S13" s="51">
        <v>6</v>
      </c>
      <c r="T13" s="51">
        <v>10</v>
      </c>
      <c r="U13" s="51">
        <v>12</v>
      </c>
      <c r="V13" s="51">
        <v>14</v>
      </c>
      <c r="W13" s="51">
        <v>10</v>
      </c>
      <c r="X13" s="51">
        <v>4</v>
      </c>
      <c r="Y13" s="51">
        <v>4</v>
      </c>
      <c r="Z13" s="52">
        <f t="shared" si="6"/>
        <v>60</v>
      </c>
      <c r="AB13" s="51">
        <v>0</v>
      </c>
      <c r="AC13" s="51">
        <v>0</v>
      </c>
      <c r="AD13" s="51">
        <v>0</v>
      </c>
      <c r="AE13" s="51">
        <v>0</v>
      </c>
      <c r="AF13" s="52">
        <f t="shared" si="7"/>
        <v>0</v>
      </c>
    </row>
    <row r="14" spans="1:32">
      <c r="B14" s="48" t="s">
        <v>91</v>
      </c>
      <c r="C14" s="49">
        <f t="shared" si="3"/>
        <v>0.11470588235294117</v>
      </c>
      <c r="D14" s="49">
        <f t="shared" si="0"/>
        <v>0.19411764705882353</v>
      </c>
      <c r="E14" s="49">
        <f t="shared" si="0"/>
        <v>0.25588235294117645</v>
      </c>
      <c r="F14" s="49">
        <f t="shared" si="0"/>
        <v>0.21176470588235294</v>
      </c>
      <c r="G14" s="49">
        <f t="shared" si="0"/>
        <v>0.10294117647058823</v>
      </c>
      <c r="H14" s="49">
        <f t="shared" si="0"/>
        <v>7.3529411764705885E-2</v>
      </c>
      <c r="I14" s="49">
        <f t="shared" si="0"/>
        <v>4.7058823529411764E-2</v>
      </c>
      <c r="J14" s="50">
        <f t="shared" si="1"/>
        <v>1</v>
      </c>
      <c r="L14" s="49">
        <f t="shared" si="4"/>
        <v>0.17692307692307693</v>
      </c>
      <c r="M14" s="49">
        <f t="shared" si="2"/>
        <v>0.31153846153846154</v>
      </c>
      <c r="N14" s="49">
        <f t="shared" si="2"/>
        <v>0.32692307692307693</v>
      </c>
      <c r="O14" s="49">
        <f t="shared" si="2"/>
        <v>0.18461538461538463</v>
      </c>
      <c r="P14" s="50">
        <f t="shared" si="5"/>
        <v>1</v>
      </c>
      <c r="R14" s="48" t="s">
        <v>91</v>
      </c>
      <c r="S14" s="51">
        <v>78</v>
      </c>
      <c r="T14" s="51">
        <v>132</v>
      </c>
      <c r="U14" s="51">
        <v>174</v>
      </c>
      <c r="V14" s="51">
        <v>144</v>
      </c>
      <c r="W14" s="51">
        <v>70</v>
      </c>
      <c r="X14" s="51">
        <v>50</v>
      </c>
      <c r="Y14" s="51">
        <v>32</v>
      </c>
      <c r="Z14" s="52">
        <f t="shared" si="6"/>
        <v>680</v>
      </c>
      <c r="AB14" s="51">
        <v>46</v>
      </c>
      <c r="AC14" s="51">
        <v>81</v>
      </c>
      <c r="AD14" s="51">
        <v>85</v>
      </c>
      <c r="AE14" s="51">
        <v>48</v>
      </c>
      <c r="AF14" s="52">
        <f t="shared" si="7"/>
        <v>260</v>
      </c>
    </row>
    <row r="15" spans="1:32">
      <c r="B15" s="48" t="s">
        <v>92</v>
      </c>
      <c r="C15" s="49" t="str">
        <f t="shared" si="3"/>
        <v/>
      </c>
      <c r="D15" s="49" t="str">
        <f t="shared" si="0"/>
        <v/>
      </c>
      <c r="E15" s="49" t="str">
        <f t="shared" si="0"/>
        <v/>
      </c>
      <c r="F15" s="49" t="str">
        <f t="shared" si="0"/>
        <v/>
      </c>
      <c r="G15" s="49" t="str">
        <f t="shared" si="0"/>
        <v/>
      </c>
      <c r="H15" s="49" t="str">
        <f t="shared" si="0"/>
        <v/>
      </c>
      <c r="I15" s="49" t="str">
        <f t="shared" si="0"/>
        <v/>
      </c>
      <c r="J15" s="50">
        <f t="shared" si="1"/>
        <v>0</v>
      </c>
      <c r="L15" s="49">
        <f t="shared" si="4"/>
        <v>0.16949152542372881</v>
      </c>
      <c r="M15" s="49">
        <f t="shared" si="2"/>
        <v>0.31864406779661014</v>
      </c>
      <c r="N15" s="49">
        <f t="shared" si="2"/>
        <v>0.34237288135593219</v>
      </c>
      <c r="O15" s="49">
        <f t="shared" si="2"/>
        <v>0.16949152542372881</v>
      </c>
      <c r="P15" s="50">
        <f t="shared" si="5"/>
        <v>1</v>
      </c>
      <c r="R15" s="48" t="s">
        <v>92</v>
      </c>
      <c r="S15" s="51">
        <v>0</v>
      </c>
      <c r="T15" s="51">
        <v>0</v>
      </c>
      <c r="U15" s="51">
        <v>0</v>
      </c>
      <c r="V15" s="51">
        <v>0</v>
      </c>
      <c r="W15" s="51">
        <v>0</v>
      </c>
      <c r="X15" s="51">
        <v>0</v>
      </c>
      <c r="Y15" s="51">
        <v>0</v>
      </c>
      <c r="Z15" s="52">
        <f t="shared" si="6"/>
        <v>0</v>
      </c>
      <c r="AB15" s="51">
        <v>50</v>
      </c>
      <c r="AC15" s="51">
        <v>94</v>
      </c>
      <c r="AD15" s="51">
        <v>101</v>
      </c>
      <c r="AE15" s="51">
        <v>50</v>
      </c>
      <c r="AF15" s="52">
        <f t="shared" si="7"/>
        <v>295</v>
      </c>
    </row>
    <row r="16" spans="1:32">
      <c r="B16" s="48" t="s">
        <v>93</v>
      </c>
      <c r="C16" s="49">
        <f t="shared" si="3"/>
        <v>9.3333333333333338E-2</v>
      </c>
      <c r="D16" s="49">
        <f t="shared" si="0"/>
        <v>0.16</v>
      </c>
      <c r="E16" s="49">
        <f t="shared" si="0"/>
        <v>0.24444444444444444</v>
      </c>
      <c r="F16" s="49">
        <f t="shared" si="0"/>
        <v>0.22222222222222221</v>
      </c>
      <c r="G16" s="49">
        <f t="shared" si="0"/>
        <v>0.16</v>
      </c>
      <c r="H16" s="49">
        <f t="shared" si="0"/>
        <v>7.1111111111111111E-2</v>
      </c>
      <c r="I16" s="49">
        <f t="shared" si="0"/>
        <v>4.8888888888888891E-2</v>
      </c>
      <c r="J16" s="50">
        <f t="shared" si="1"/>
        <v>1</v>
      </c>
      <c r="L16" s="49">
        <f t="shared" si="4"/>
        <v>0.16944688323090429</v>
      </c>
      <c r="M16" s="49">
        <f t="shared" si="2"/>
        <v>0.32361720807726074</v>
      </c>
      <c r="N16" s="49">
        <f t="shared" si="2"/>
        <v>0.34907813871817384</v>
      </c>
      <c r="O16" s="49">
        <f t="shared" si="2"/>
        <v>0.15785776997366111</v>
      </c>
      <c r="P16" s="50">
        <f t="shared" si="5"/>
        <v>0.99999999999999989</v>
      </c>
      <c r="R16" s="48" t="s">
        <v>93</v>
      </c>
      <c r="S16" s="51">
        <v>42</v>
      </c>
      <c r="T16" s="51">
        <v>72</v>
      </c>
      <c r="U16" s="51">
        <v>110</v>
      </c>
      <c r="V16" s="51">
        <v>100</v>
      </c>
      <c r="W16" s="51">
        <v>72</v>
      </c>
      <c r="X16" s="51">
        <v>32</v>
      </c>
      <c r="Y16" s="51">
        <v>22</v>
      </c>
      <c r="Z16" s="52">
        <f t="shared" si="6"/>
        <v>450</v>
      </c>
      <c r="AB16" s="51">
        <v>965</v>
      </c>
      <c r="AC16" s="51">
        <v>1843</v>
      </c>
      <c r="AD16" s="51">
        <v>1988</v>
      </c>
      <c r="AE16" s="51">
        <v>899</v>
      </c>
      <c r="AF16" s="52">
        <f t="shared" si="7"/>
        <v>5695</v>
      </c>
    </row>
    <row r="17" spans="2:32">
      <c r="B17" s="48" t="s">
        <v>81</v>
      </c>
      <c r="C17" s="50">
        <f t="shared" si="3"/>
        <v>0.10658682634730539</v>
      </c>
      <c r="D17" s="50">
        <f t="shared" si="0"/>
        <v>0.20106453759148371</v>
      </c>
      <c r="E17" s="50">
        <f t="shared" si="0"/>
        <v>0.25469061876247506</v>
      </c>
      <c r="F17" s="50">
        <f t="shared" si="0"/>
        <v>0.20306054557551564</v>
      </c>
      <c r="G17" s="50">
        <f t="shared" si="0"/>
        <v>0.1147039254823686</v>
      </c>
      <c r="H17" s="50">
        <f t="shared" si="0"/>
        <v>7.0924817032601464E-2</v>
      </c>
      <c r="I17" s="50">
        <f t="shared" si="0"/>
        <v>4.896872920825017E-2</v>
      </c>
      <c r="J17" s="50">
        <f t="shared" si="1"/>
        <v>1</v>
      </c>
      <c r="L17" s="50">
        <f t="shared" si="4"/>
        <v>0.17085427135678391</v>
      </c>
      <c r="M17" s="50">
        <f t="shared" si="2"/>
        <v>0.31940403773252224</v>
      </c>
      <c r="N17" s="50">
        <f t="shared" si="2"/>
        <v>0.34391254518205061</v>
      </c>
      <c r="O17" s="50">
        <f t="shared" si="2"/>
        <v>0.16582914572864321</v>
      </c>
      <c r="P17" s="50">
        <f t="shared" si="5"/>
        <v>1</v>
      </c>
      <c r="R17" s="48" t="s">
        <v>81</v>
      </c>
      <c r="S17" s="54">
        <f>SUM(S9:S16)</f>
        <v>801</v>
      </c>
      <c r="T17" s="54">
        <f t="shared" ref="T17:Z17" si="8">SUM(T9:T16)</f>
        <v>1511</v>
      </c>
      <c r="U17" s="54">
        <f t="shared" si="8"/>
        <v>1914</v>
      </c>
      <c r="V17" s="54">
        <f t="shared" si="8"/>
        <v>1526</v>
      </c>
      <c r="W17" s="54">
        <f t="shared" si="8"/>
        <v>862</v>
      </c>
      <c r="X17" s="54">
        <f t="shared" si="8"/>
        <v>533</v>
      </c>
      <c r="Y17" s="54">
        <f t="shared" si="8"/>
        <v>368</v>
      </c>
      <c r="Z17" s="54">
        <f t="shared" si="8"/>
        <v>7515</v>
      </c>
      <c r="AB17" s="54">
        <f t="shared" ref="AB17:AF17" si="9">SUM(AB9:AB16)</f>
        <v>1938</v>
      </c>
      <c r="AC17" s="54">
        <f t="shared" si="9"/>
        <v>3623</v>
      </c>
      <c r="AD17" s="54">
        <f t="shared" si="9"/>
        <v>3901</v>
      </c>
      <c r="AE17" s="54">
        <f t="shared" si="9"/>
        <v>1881</v>
      </c>
      <c r="AF17" s="54">
        <f t="shared" si="9"/>
        <v>11343</v>
      </c>
    </row>
    <row r="19" spans="2:32" ht="12" customHeight="1"/>
    <row r="20" spans="2:32" ht="22.5" customHeight="1">
      <c r="B20" s="43" t="s">
        <v>94</v>
      </c>
      <c r="C20" s="44" t="s">
        <v>80</v>
      </c>
      <c r="D20" s="45">
        <v>2</v>
      </c>
      <c r="E20" s="45">
        <v>4</v>
      </c>
      <c r="F20" s="45">
        <v>6</v>
      </c>
      <c r="G20" s="45">
        <v>8</v>
      </c>
      <c r="H20" s="45">
        <v>10</v>
      </c>
      <c r="I20" s="45">
        <v>12</v>
      </c>
      <c r="J20" s="46" t="s">
        <v>81</v>
      </c>
      <c r="L20" s="46" t="s">
        <v>82</v>
      </c>
      <c r="M20" s="46" t="s">
        <v>83</v>
      </c>
      <c r="N20" s="46" t="s">
        <v>84</v>
      </c>
      <c r="O20" s="47" t="s">
        <v>85</v>
      </c>
      <c r="P20" s="46" t="s">
        <v>81</v>
      </c>
      <c r="R20" s="43" t="s">
        <v>94</v>
      </c>
      <c r="S20" s="44" t="s">
        <v>80</v>
      </c>
      <c r="T20" s="45">
        <v>2</v>
      </c>
      <c r="U20" s="45">
        <v>4</v>
      </c>
      <c r="V20" s="45">
        <v>6</v>
      </c>
      <c r="W20" s="45">
        <v>8</v>
      </c>
      <c r="X20" s="45">
        <v>10</v>
      </c>
      <c r="Y20" s="45">
        <v>12</v>
      </c>
      <c r="Z20" s="46" t="s">
        <v>81</v>
      </c>
      <c r="AB20" s="46" t="s">
        <v>82</v>
      </c>
      <c r="AC20" s="46" t="s">
        <v>83</v>
      </c>
      <c r="AD20" s="46" t="s">
        <v>84</v>
      </c>
      <c r="AE20" s="47" t="s">
        <v>85</v>
      </c>
      <c r="AF20" s="46" t="s">
        <v>81</v>
      </c>
    </row>
    <row r="21" spans="2:32">
      <c r="B21" s="48" t="s">
        <v>95</v>
      </c>
      <c r="C21" s="49">
        <f t="shared" ref="C21:I31" si="10">IF($Z21=0,"",(S21/$Z21))</f>
        <v>2.1164021164021163E-2</v>
      </c>
      <c r="D21" s="49">
        <f t="shared" si="10"/>
        <v>0.16137566137566137</v>
      </c>
      <c r="E21" s="49">
        <f t="shared" si="10"/>
        <v>0.20899470899470898</v>
      </c>
      <c r="F21" s="49">
        <f t="shared" si="10"/>
        <v>0.20370370370370369</v>
      </c>
      <c r="G21" s="49">
        <f t="shared" si="10"/>
        <v>0.1693121693121693</v>
      </c>
      <c r="H21" s="49">
        <f t="shared" si="10"/>
        <v>0.13227513227513227</v>
      </c>
      <c r="I21" s="49">
        <f t="shared" si="10"/>
        <v>0.10317460317460317</v>
      </c>
      <c r="J21" s="50">
        <f t="shared" ref="J21:J31" si="11">SUM(C21:I21)</f>
        <v>0.99999999999999989</v>
      </c>
      <c r="K21" s="55"/>
      <c r="L21" s="49">
        <f t="shared" ref="L21:O31" si="12">IF($AF21=0,"",(AB21/$AF21))</f>
        <v>0.19781078967943705</v>
      </c>
      <c r="M21" s="49">
        <f t="shared" si="12"/>
        <v>0.4175136825645035</v>
      </c>
      <c r="N21" s="49">
        <f t="shared" si="12"/>
        <v>0.26583268178264269</v>
      </c>
      <c r="O21" s="49">
        <f t="shared" si="12"/>
        <v>0.11884284597341674</v>
      </c>
      <c r="P21" s="50">
        <f>SUM(L21:O21)</f>
        <v>1</v>
      </c>
      <c r="R21" s="48" t="s">
        <v>95</v>
      </c>
      <c r="S21" s="51">
        <v>16</v>
      </c>
      <c r="T21" s="51">
        <v>122</v>
      </c>
      <c r="U21" s="51">
        <v>158</v>
      </c>
      <c r="V21" s="51">
        <v>154</v>
      </c>
      <c r="W21" s="51">
        <v>128</v>
      </c>
      <c r="X21" s="51">
        <v>100</v>
      </c>
      <c r="Y21" s="51">
        <v>78</v>
      </c>
      <c r="Z21" s="52">
        <f>SUM(S21:Y21)</f>
        <v>756</v>
      </c>
      <c r="AB21" s="51">
        <v>253</v>
      </c>
      <c r="AC21" s="51">
        <v>534</v>
      </c>
      <c r="AD21" s="51">
        <v>340</v>
      </c>
      <c r="AE21" s="51">
        <v>152</v>
      </c>
      <c r="AF21" s="52">
        <f>SUM(AB21:AE21)</f>
        <v>1279</v>
      </c>
    </row>
    <row r="22" spans="2:32">
      <c r="B22" s="48" t="s">
        <v>96</v>
      </c>
      <c r="C22" s="49">
        <f t="shared" si="10"/>
        <v>0</v>
      </c>
      <c r="D22" s="49">
        <f t="shared" si="10"/>
        <v>0.15804597701149425</v>
      </c>
      <c r="E22" s="49">
        <f t="shared" si="10"/>
        <v>0.21551724137931033</v>
      </c>
      <c r="F22" s="49">
        <f t="shared" si="10"/>
        <v>0.23275862068965517</v>
      </c>
      <c r="G22" s="49">
        <f t="shared" si="10"/>
        <v>0.16666666666666666</v>
      </c>
      <c r="H22" s="49">
        <f t="shared" si="10"/>
        <v>0.13218390804597702</v>
      </c>
      <c r="I22" s="49">
        <f t="shared" si="10"/>
        <v>9.4827586206896547E-2</v>
      </c>
      <c r="J22" s="50">
        <f t="shared" si="11"/>
        <v>1</v>
      </c>
      <c r="K22" s="55"/>
      <c r="L22" s="49">
        <f t="shared" si="12"/>
        <v>0.15572625698324022</v>
      </c>
      <c r="M22" s="49">
        <f t="shared" si="12"/>
        <v>0.31312849162011175</v>
      </c>
      <c r="N22" s="49">
        <f t="shared" si="12"/>
        <v>0.32053072625698326</v>
      </c>
      <c r="O22" s="49">
        <f t="shared" si="12"/>
        <v>0.2106145251396648</v>
      </c>
      <c r="P22" s="50">
        <f t="shared" ref="P22:P31" si="13">SUM(L22:O22)</f>
        <v>1</v>
      </c>
      <c r="R22" s="48" t="s">
        <v>96</v>
      </c>
      <c r="S22" s="51">
        <v>0</v>
      </c>
      <c r="T22" s="51">
        <v>110</v>
      </c>
      <c r="U22" s="51">
        <v>150</v>
      </c>
      <c r="V22" s="51">
        <v>162</v>
      </c>
      <c r="W22" s="51">
        <v>116</v>
      </c>
      <c r="X22" s="51">
        <v>92</v>
      </c>
      <c r="Y22" s="51">
        <v>66</v>
      </c>
      <c r="Z22" s="52">
        <f t="shared" ref="Z22:Z30" si="14">SUM(S22:Y22)</f>
        <v>696</v>
      </c>
      <c r="AB22" s="51">
        <v>1115</v>
      </c>
      <c r="AC22" s="51">
        <v>2242</v>
      </c>
      <c r="AD22" s="51">
        <v>2295</v>
      </c>
      <c r="AE22" s="51">
        <v>1508</v>
      </c>
      <c r="AF22" s="52">
        <f t="shared" ref="AF22:AF30" si="15">SUM(AB22:AE22)</f>
        <v>7160</v>
      </c>
    </row>
    <row r="23" spans="2:32">
      <c r="B23" s="53" t="s">
        <v>97</v>
      </c>
      <c r="C23" s="49" t="str">
        <f t="shared" si="10"/>
        <v/>
      </c>
      <c r="D23" s="49" t="str">
        <f t="shared" si="10"/>
        <v/>
      </c>
      <c r="E23" s="49" t="str">
        <f t="shared" si="10"/>
        <v/>
      </c>
      <c r="F23" s="49" t="str">
        <f t="shared" si="10"/>
        <v/>
      </c>
      <c r="G23" s="49" t="str">
        <f t="shared" si="10"/>
        <v/>
      </c>
      <c r="H23" s="49" t="str">
        <f t="shared" si="10"/>
        <v/>
      </c>
      <c r="I23" s="49" t="str">
        <f t="shared" si="10"/>
        <v/>
      </c>
      <c r="J23" s="50">
        <f t="shared" si="11"/>
        <v>0</v>
      </c>
      <c r="K23" s="55"/>
      <c r="L23" s="49">
        <f t="shared" si="12"/>
        <v>0.13357994245787094</v>
      </c>
      <c r="M23" s="49">
        <f t="shared" si="12"/>
        <v>0.32192766132346895</v>
      </c>
      <c r="N23" s="49">
        <f t="shared" si="12"/>
        <v>0.33579942457870943</v>
      </c>
      <c r="O23" s="49">
        <f t="shared" si="12"/>
        <v>0.20869297163995068</v>
      </c>
      <c r="P23" s="50">
        <f t="shared" si="13"/>
        <v>1</v>
      </c>
      <c r="R23" s="53" t="s">
        <v>97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2">
        <f t="shared" si="14"/>
        <v>0</v>
      </c>
      <c r="AB23" s="51">
        <v>1300</v>
      </c>
      <c r="AC23" s="51">
        <v>3133</v>
      </c>
      <c r="AD23" s="51">
        <v>3268</v>
      </c>
      <c r="AE23" s="51">
        <v>2031</v>
      </c>
      <c r="AF23" s="52">
        <f t="shared" si="15"/>
        <v>9732</v>
      </c>
    </row>
    <row r="24" spans="2:32">
      <c r="B24" s="48" t="s">
        <v>98</v>
      </c>
      <c r="C24" s="49" t="str">
        <f t="shared" si="10"/>
        <v/>
      </c>
      <c r="D24" s="49" t="str">
        <f t="shared" si="10"/>
        <v/>
      </c>
      <c r="E24" s="49" t="str">
        <f t="shared" si="10"/>
        <v/>
      </c>
      <c r="F24" s="49" t="str">
        <f t="shared" si="10"/>
        <v/>
      </c>
      <c r="G24" s="49" t="str">
        <f t="shared" si="10"/>
        <v/>
      </c>
      <c r="H24" s="49" t="str">
        <f t="shared" si="10"/>
        <v/>
      </c>
      <c r="I24" s="49" t="str">
        <f t="shared" si="10"/>
        <v/>
      </c>
      <c r="J24" s="50">
        <f t="shared" si="11"/>
        <v>0</v>
      </c>
      <c r="K24" s="55"/>
      <c r="L24" s="49">
        <f t="shared" si="12"/>
        <v>0.17659077641564508</v>
      </c>
      <c r="M24" s="49">
        <f t="shared" si="12"/>
        <v>0.31348511383537653</v>
      </c>
      <c r="N24" s="49">
        <f t="shared" si="12"/>
        <v>0.3180093403385873</v>
      </c>
      <c r="O24" s="49">
        <f t="shared" si="12"/>
        <v>0.19191476941039112</v>
      </c>
      <c r="P24" s="50">
        <f t="shared" si="13"/>
        <v>1</v>
      </c>
      <c r="R24" s="48" t="s">
        <v>98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2">
        <f t="shared" si="14"/>
        <v>0</v>
      </c>
      <c r="AB24" s="51">
        <v>1210</v>
      </c>
      <c r="AC24" s="51">
        <v>2148</v>
      </c>
      <c r="AD24" s="51">
        <v>2179</v>
      </c>
      <c r="AE24" s="51">
        <v>1315</v>
      </c>
      <c r="AF24" s="52">
        <f t="shared" si="15"/>
        <v>6852</v>
      </c>
    </row>
    <row r="25" spans="2:32">
      <c r="B25" s="53" t="s">
        <v>99</v>
      </c>
      <c r="C25" s="49">
        <f t="shared" si="10"/>
        <v>5.2425919895799415E-2</v>
      </c>
      <c r="D25" s="49">
        <f t="shared" si="10"/>
        <v>0.18886356235753826</v>
      </c>
      <c r="E25" s="49">
        <f t="shared" si="10"/>
        <v>0.20612178443503745</v>
      </c>
      <c r="F25" s="49">
        <f t="shared" si="10"/>
        <v>0.23380006512536633</v>
      </c>
      <c r="G25" s="49">
        <f t="shared" si="10"/>
        <v>0.15304461087593618</v>
      </c>
      <c r="H25" s="49">
        <f t="shared" si="10"/>
        <v>9.8013676326929339E-2</v>
      </c>
      <c r="I25" s="49">
        <f t="shared" si="10"/>
        <v>6.7730380983393026E-2</v>
      </c>
      <c r="J25" s="50">
        <f t="shared" si="11"/>
        <v>1</v>
      </c>
      <c r="K25" s="55"/>
      <c r="L25" s="49">
        <f t="shared" si="12"/>
        <v>0.20453257790368273</v>
      </c>
      <c r="M25" s="49">
        <f t="shared" si="12"/>
        <v>0.31898016997167139</v>
      </c>
      <c r="N25" s="49">
        <f t="shared" si="12"/>
        <v>0.29065155807365439</v>
      </c>
      <c r="O25" s="49">
        <f t="shared" si="12"/>
        <v>0.18583569405099151</v>
      </c>
      <c r="P25" s="50">
        <f t="shared" si="13"/>
        <v>1</v>
      </c>
      <c r="R25" s="53" t="s">
        <v>99</v>
      </c>
      <c r="S25" s="51">
        <v>161</v>
      </c>
      <c r="T25" s="51">
        <v>580</v>
      </c>
      <c r="U25" s="51">
        <v>633</v>
      </c>
      <c r="V25" s="51">
        <v>718</v>
      </c>
      <c r="W25" s="51">
        <v>470</v>
      </c>
      <c r="X25" s="51">
        <v>301</v>
      </c>
      <c r="Y25" s="51">
        <v>208</v>
      </c>
      <c r="Z25" s="52">
        <f t="shared" si="14"/>
        <v>3071</v>
      </c>
      <c r="AB25" s="51">
        <v>722</v>
      </c>
      <c r="AC25" s="51">
        <v>1126</v>
      </c>
      <c r="AD25" s="51">
        <v>1026</v>
      </c>
      <c r="AE25" s="51">
        <v>656</v>
      </c>
      <c r="AF25" s="52">
        <f t="shared" si="15"/>
        <v>3530</v>
      </c>
    </row>
    <row r="26" spans="2:32">
      <c r="B26" s="48" t="s">
        <v>100</v>
      </c>
      <c r="C26" s="49">
        <f t="shared" si="10"/>
        <v>4.6470588235294118E-2</v>
      </c>
      <c r="D26" s="49">
        <f t="shared" si="10"/>
        <v>0.18529411764705883</v>
      </c>
      <c r="E26" s="49">
        <f t="shared" si="10"/>
        <v>0.20941176470588235</v>
      </c>
      <c r="F26" s="49">
        <f t="shared" si="10"/>
        <v>0.24470588235294119</v>
      </c>
      <c r="G26" s="49">
        <f t="shared" si="10"/>
        <v>0.14470588235294118</v>
      </c>
      <c r="H26" s="49">
        <f t="shared" si="10"/>
        <v>0.1011764705882353</v>
      </c>
      <c r="I26" s="49">
        <f t="shared" si="10"/>
        <v>6.8235294117647061E-2</v>
      </c>
      <c r="J26" s="50">
        <f t="shared" si="11"/>
        <v>1</v>
      </c>
      <c r="K26" s="55"/>
      <c r="L26" s="49" t="str">
        <f t="shared" si="12"/>
        <v/>
      </c>
      <c r="M26" s="49" t="str">
        <f t="shared" si="12"/>
        <v/>
      </c>
      <c r="N26" s="49" t="str">
        <f t="shared" si="12"/>
        <v/>
      </c>
      <c r="O26" s="49" t="str">
        <f t="shared" si="12"/>
        <v/>
      </c>
      <c r="P26" s="50">
        <f t="shared" si="13"/>
        <v>0</v>
      </c>
      <c r="R26" s="48" t="s">
        <v>100</v>
      </c>
      <c r="S26" s="51">
        <v>79</v>
      </c>
      <c r="T26" s="51">
        <v>315</v>
      </c>
      <c r="U26" s="51">
        <v>356</v>
      </c>
      <c r="V26" s="51">
        <v>416</v>
      </c>
      <c r="W26" s="51">
        <v>246</v>
      </c>
      <c r="X26" s="51">
        <v>172</v>
      </c>
      <c r="Y26" s="51">
        <v>116</v>
      </c>
      <c r="Z26" s="52">
        <f t="shared" si="14"/>
        <v>1700</v>
      </c>
      <c r="AB26" s="51">
        <v>0</v>
      </c>
      <c r="AC26" s="51">
        <v>0</v>
      </c>
      <c r="AD26" s="51">
        <v>0</v>
      </c>
      <c r="AE26" s="51">
        <v>0</v>
      </c>
      <c r="AF26" s="52">
        <f t="shared" si="15"/>
        <v>0</v>
      </c>
    </row>
    <row r="27" spans="2:32">
      <c r="B27" s="48" t="s">
        <v>101</v>
      </c>
      <c r="C27" s="49">
        <f t="shared" si="10"/>
        <v>0</v>
      </c>
      <c r="D27" s="49">
        <f t="shared" si="10"/>
        <v>0.21428571428571427</v>
      </c>
      <c r="E27" s="49">
        <f t="shared" si="10"/>
        <v>0.25</v>
      </c>
      <c r="F27" s="49">
        <f t="shared" si="10"/>
        <v>0.21428571428571427</v>
      </c>
      <c r="G27" s="49">
        <f t="shared" si="10"/>
        <v>0.14285714285714285</v>
      </c>
      <c r="H27" s="49">
        <f t="shared" si="10"/>
        <v>0.10714285714285714</v>
      </c>
      <c r="I27" s="49">
        <f t="shared" si="10"/>
        <v>7.1428571428571425E-2</v>
      </c>
      <c r="J27" s="50">
        <f t="shared" si="11"/>
        <v>0.99999999999999989</v>
      </c>
      <c r="K27" s="55"/>
      <c r="L27" s="49">
        <f t="shared" si="12"/>
        <v>0.2</v>
      </c>
      <c r="M27" s="49">
        <f t="shared" si="12"/>
        <v>0.30344827586206896</v>
      </c>
      <c r="N27" s="49">
        <f t="shared" si="12"/>
        <v>0.29655172413793102</v>
      </c>
      <c r="O27" s="49">
        <f t="shared" si="12"/>
        <v>0.2</v>
      </c>
      <c r="P27" s="50">
        <f t="shared" si="13"/>
        <v>1</v>
      </c>
      <c r="R27" s="48" t="s">
        <v>101</v>
      </c>
      <c r="S27" s="51">
        <v>0</v>
      </c>
      <c r="T27" s="51">
        <v>12</v>
      </c>
      <c r="U27" s="51">
        <v>14</v>
      </c>
      <c r="V27" s="51">
        <v>12</v>
      </c>
      <c r="W27" s="51">
        <v>8</v>
      </c>
      <c r="X27" s="51">
        <v>6</v>
      </c>
      <c r="Y27" s="51">
        <v>4</v>
      </c>
      <c r="Z27" s="52">
        <f t="shared" si="14"/>
        <v>56</v>
      </c>
      <c r="AB27" s="51">
        <v>58</v>
      </c>
      <c r="AC27" s="51">
        <v>88</v>
      </c>
      <c r="AD27" s="51">
        <v>86</v>
      </c>
      <c r="AE27" s="51">
        <v>58</v>
      </c>
      <c r="AF27" s="52">
        <f t="shared" si="15"/>
        <v>290</v>
      </c>
    </row>
    <row r="28" spans="2:32">
      <c r="B28" s="48" t="s">
        <v>102</v>
      </c>
      <c r="C28" s="49">
        <f t="shared" si="10"/>
        <v>0</v>
      </c>
      <c r="D28" s="49">
        <f t="shared" si="10"/>
        <v>0.15761234071093225</v>
      </c>
      <c r="E28" s="49">
        <f t="shared" si="10"/>
        <v>0.21797451374916163</v>
      </c>
      <c r="F28" s="49">
        <f t="shared" si="10"/>
        <v>0.21663313212608987</v>
      </c>
      <c r="G28" s="49">
        <f t="shared" si="10"/>
        <v>0.19114688128772636</v>
      </c>
      <c r="H28" s="49">
        <f t="shared" si="10"/>
        <v>0.12407780013413816</v>
      </c>
      <c r="I28" s="49">
        <f t="shared" si="10"/>
        <v>9.2555331991951706E-2</v>
      </c>
      <c r="J28" s="50">
        <f t="shared" si="11"/>
        <v>1</v>
      </c>
      <c r="K28" s="55"/>
      <c r="L28" s="49">
        <f t="shared" si="12"/>
        <v>0.14647501711156741</v>
      </c>
      <c r="M28" s="49">
        <f t="shared" si="12"/>
        <v>0.32922655715263516</v>
      </c>
      <c r="N28" s="49">
        <f t="shared" si="12"/>
        <v>0.32785763175906912</v>
      </c>
      <c r="O28" s="49">
        <f t="shared" si="12"/>
        <v>0.19644079397672826</v>
      </c>
      <c r="P28" s="50">
        <f t="shared" si="13"/>
        <v>1</v>
      </c>
      <c r="R28" s="48" t="s">
        <v>102</v>
      </c>
      <c r="S28" s="51">
        <v>0</v>
      </c>
      <c r="T28" s="51">
        <v>235</v>
      </c>
      <c r="U28" s="51">
        <v>325</v>
      </c>
      <c r="V28" s="51">
        <v>323</v>
      </c>
      <c r="W28" s="51">
        <v>285</v>
      </c>
      <c r="X28" s="51">
        <v>185</v>
      </c>
      <c r="Y28" s="51">
        <v>138</v>
      </c>
      <c r="Z28" s="52">
        <f t="shared" si="14"/>
        <v>1491</v>
      </c>
      <c r="AB28" s="51">
        <v>214</v>
      </c>
      <c r="AC28" s="51">
        <v>481</v>
      </c>
      <c r="AD28" s="51">
        <v>479</v>
      </c>
      <c r="AE28" s="51">
        <v>287</v>
      </c>
      <c r="AF28" s="52">
        <f t="shared" si="15"/>
        <v>1461</v>
      </c>
    </row>
    <row r="29" spans="2:32">
      <c r="B29" s="48" t="s">
        <v>103</v>
      </c>
      <c r="C29" s="49" t="str">
        <f t="shared" si="10"/>
        <v/>
      </c>
      <c r="D29" s="49" t="str">
        <f t="shared" si="10"/>
        <v/>
      </c>
      <c r="E29" s="49" t="str">
        <f t="shared" si="10"/>
        <v/>
      </c>
      <c r="F29" s="49" t="str">
        <f t="shared" si="10"/>
        <v/>
      </c>
      <c r="G29" s="49" t="str">
        <f t="shared" si="10"/>
        <v/>
      </c>
      <c r="H29" s="49" t="str">
        <f t="shared" si="10"/>
        <v/>
      </c>
      <c r="I29" s="49" t="str">
        <f t="shared" si="10"/>
        <v/>
      </c>
      <c r="J29" s="50">
        <f t="shared" si="11"/>
        <v>0</v>
      </c>
      <c r="K29" s="55"/>
      <c r="L29" s="49">
        <f t="shared" si="12"/>
        <v>0.15135135135135136</v>
      </c>
      <c r="M29" s="49">
        <f t="shared" si="12"/>
        <v>0.32972972972972975</v>
      </c>
      <c r="N29" s="49">
        <f t="shared" si="12"/>
        <v>0.31891891891891894</v>
      </c>
      <c r="O29" s="49">
        <f t="shared" si="12"/>
        <v>0.2</v>
      </c>
      <c r="P29" s="50">
        <f t="shared" si="13"/>
        <v>1</v>
      </c>
      <c r="R29" s="48" t="s">
        <v>103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2">
        <f t="shared" si="14"/>
        <v>0</v>
      </c>
      <c r="AB29" s="51">
        <v>56</v>
      </c>
      <c r="AC29" s="51">
        <v>122</v>
      </c>
      <c r="AD29" s="51">
        <v>118</v>
      </c>
      <c r="AE29" s="51">
        <v>74</v>
      </c>
      <c r="AF29" s="52">
        <f t="shared" si="15"/>
        <v>370</v>
      </c>
    </row>
    <row r="30" spans="2:32">
      <c r="B30" s="48" t="s">
        <v>104</v>
      </c>
      <c r="C30" s="49" t="str">
        <f t="shared" si="10"/>
        <v/>
      </c>
      <c r="D30" s="49" t="str">
        <f t="shared" si="10"/>
        <v/>
      </c>
      <c r="E30" s="49" t="str">
        <f t="shared" si="10"/>
        <v/>
      </c>
      <c r="F30" s="49" t="str">
        <f t="shared" si="10"/>
        <v/>
      </c>
      <c r="G30" s="49" t="str">
        <f t="shared" si="10"/>
        <v/>
      </c>
      <c r="H30" s="49" t="str">
        <f t="shared" si="10"/>
        <v/>
      </c>
      <c r="I30" s="49" t="str">
        <f t="shared" si="10"/>
        <v/>
      </c>
      <c r="J30" s="50">
        <f t="shared" si="11"/>
        <v>0</v>
      </c>
      <c r="K30" s="55"/>
      <c r="L30" s="49">
        <f t="shared" si="12"/>
        <v>0.13333333333333333</v>
      </c>
      <c r="M30" s="49">
        <f t="shared" si="12"/>
        <v>0.33333333333333331</v>
      </c>
      <c r="N30" s="49">
        <f t="shared" si="12"/>
        <v>0.33333333333333331</v>
      </c>
      <c r="O30" s="49">
        <f t="shared" si="12"/>
        <v>0.2</v>
      </c>
      <c r="P30" s="50">
        <f t="shared" si="13"/>
        <v>1</v>
      </c>
      <c r="R30" s="48" t="s">
        <v>104</v>
      </c>
      <c r="S30" s="51">
        <v>0</v>
      </c>
      <c r="T30" s="51">
        <v>0</v>
      </c>
      <c r="U30" s="51">
        <v>0</v>
      </c>
      <c r="V30" s="51">
        <v>0</v>
      </c>
      <c r="W30" s="51">
        <v>0</v>
      </c>
      <c r="X30" s="51">
        <v>0</v>
      </c>
      <c r="Y30" s="51">
        <v>0</v>
      </c>
      <c r="Z30" s="52">
        <f t="shared" si="14"/>
        <v>0</v>
      </c>
      <c r="AB30" s="51">
        <v>8</v>
      </c>
      <c r="AC30" s="51">
        <v>20</v>
      </c>
      <c r="AD30" s="51">
        <v>20</v>
      </c>
      <c r="AE30" s="51">
        <v>12</v>
      </c>
      <c r="AF30" s="52">
        <f t="shared" si="15"/>
        <v>60</v>
      </c>
    </row>
    <row r="31" spans="2:32">
      <c r="B31" s="48" t="s">
        <v>81</v>
      </c>
      <c r="C31" s="50">
        <f t="shared" si="10"/>
        <v>3.7986704653371318E-2</v>
      </c>
      <c r="D31" s="50">
        <f t="shared" si="10"/>
        <v>0.1807534029756252</v>
      </c>
      <c r="E31" s="50">
        <f t="shared" si="10"/>
        <v>0.21019309908198797</v>
      </c>
      <c r="F31" s="50">
        <f t="shared" si="10"/>
        <v>0.23251028806584362</v>
      </c>
      <c r="G31" s="50">
        <f t="shared" si="10"/>
        <v>0.15970243748021526</v>
      </c>
      <c r="H31" s="50">
        <f t="shared" si="10"/>
        <v>0.10509654954099398</v>
      </c>
      <c r="I31" s="50">
        <f t="shared" si="10"/>
        <v>7.3757518201962649E-2</v>
      </c>
      <c r="J31" s="50">
        <f t="shared" si="11"/>
        <v>1</v>
      </c>
      <c r="L31" s="50">
        <f t="shared" si="12"/>
        <v>0.16003588248486209</v>
      </c>
      <c r="M31" s="50">
        <f t="shared" si="12"/>
        <v>0.31926440906032744</v>
      </c>
      <c r="N31" s="50">
        <f t="shared" si="12"/>
        <v>0.32186588921282799</v>
      </c>
      <c r="O31" s="50">
        <f t="shared" si="12"/>
        <v>0.19883381924198251</v>
      </c>
      <c r="P31" s="50">
        <f t="shared" si="13"/>
        <v>1</v>
      </c>
      <c r="R31" s="48" t="s">
        <v>81</v>
      </c>
      <c r="S31" s="54">
        <f>SUM(S23:S30)</f>
        <v>240</v>
      </c>
      <c r="T31" s="54">
        <f t="shared" ref="T31:Z31" si="16">SUM(T23:T30)</f>
        <v>1142</v>
      </c>
      <c r="U31" s="54">
        <f t="shared" si="16"/>
        <v>1328</v>
      </c>
      <c r="V31" s="54">
        <f t="shared" si="16"/>
        <v>1469</v>
      </c>
      <c r="W31" s="54">
        <f t="shared" si="16"/>
        <v>1009</v>
      </c>
      <c r="X31" s="54">
        <f t="shared" si="16"/>
        <v>664</v>
      </c>
      <c r="Y31" s="54">
        <f t="shared" si="16"/>
        <v>466</v>
      </c>
      <c r="Z31" s="54">
        <f t="shared" si="16"/>
        <v>6318</v>
      </c>
      <c r="AB31" s="54">
        <f t="shared" ref="AB31:AF31" si="17">SUM(AB23:AB30)</f>
        <v>3568</v>
      </c>
      <c r="AC31" s="54">
        <f t="shared" si="17"/>
        <v>7118</v>
      </c>
      <c r="AD31" s="54">
        <f t="shared" si="17"/>
        <v>7176</v>
      </c>
      <c r="AE31" s="54">
        <f t="shared" si="17"/>
        <v>4433</v>
      </c>
      <c r="AF31" s="54">
        <f t="shared" si="17"/>
        <v>22295</v>
      </c>
    </row>
    <row r="34" spans="2:32" ht="22.5" customHeight="1">
      <c r="B34" s="43" t="s">
        <v>105</v>
      </c>
      <c r="C34" s="44" t="s">
        <v>80</v>
      </c>
      <c r="D34" s="45">
        <v>2</v>
      </c>
      <c r="E34" s="45">
        <v>4</v>
      </c>
      <c r="F34" s="45">
        <v>6</v>
      </c>
      <c r="G34" s="45">
        <v>8</v>
      </c>
      <c r="H34" s="45">
        <v>10</v>
      </c>
      <c r="I34" s="45">
        <v>12</v>
      </c>
      <c r="J34" s="46" t="s">
        <v>81</v>
      </c>
      <c r="R34" s="43" t="s">
        <v>105</v>
      </c>
      <c r="S34" s="44" t="s">
        <v>80</v>
      </c>
      <c r="T34" s="45">
        <v>2</v>
      </c>
      <c r="U34" s="45">
        <v>4</v>
      </c>
      <c r="V34" s="45">
        <v>6</v>
      </c>
      <c r="W34" s="45">
        <v>8</v>
      </c>
      <c r="X34" s="45">
        <v>10</v>
      </c>
      <c r="Y34" s="45">
        <v>12</v>
      </c>
      <c r="Z34" s="46" t="s">
        <v>81</v>
      </c>
    </row>
    <row r="35" spans="2:32">
      <c r="B35" s="46" t="s">
        <v>106</v>
      </c>
      <c r="C35" s="56">
        <f>IF($Z35=0,"",(S35/$Z35))</f>
        <v>5.2631578947368418E-2</v>
      </c>
      <c r="D35" s="56">
        <f t="shared" ref="D35:I35" si="18">IF($Z35=0,"",(T35/$Z35))</f>
        <v>0.18947368421052632</v>
      </c>
      <c r="E35" s="56">
        <f t="shared" si="18"/>
        <v>0.21052631578947367</v>
      </c>
      <c r="F35" s="56">
        <f t="shared" si="18"/>
        <v>0.23157894736842105</v>
      </c>
      <c r="G35" s="56">
        <f t="shared" si="18"/>
        <v>0.14736842105263157</v>
      </c>
      <c r="H35" s="56">
        <f t="shared" si="18"/>
        <v>9.4736842105263161E-2</v>
      </c>
      <c r="I35" s="56">
        <f t="shared" si="18"/>
        <v>7.3684210526315783E-2</v>
      </c>
      <c r="J35" s="50">
        <f t="shared" ref="J35" si="19">SUM(C35:I35)</f>
        <v>0.99999999999999989</v>
      </c>
      <c r="R35" s="46" t="s">
        <v>106</v>
      </c>
      <c r="S35" s="57">
        <v>10</v>
      </c>
      <c r="T35" s="57">
        <v>36</v>
      </c>
      <c r="U35" s="57">
        <v>40</v>
      </c>
      <c r="V35" s="57">
        <v>44</v>
      </c>
      <c r="W35" s="57">
        <v>28</v>
      </c>
      <c r="X35" s="57">
        <v>18</v>
      </c>
      <c r="Y35" s="57">
        <v>14</v>
      </c>
      <c r="Z35" s="52">
        <f>SUM(S35:Y35)</f>
        <v>190</v>
      </c>
    </row>
    <row r="36" spans="2:32" ht="3" customHeight="1"/>
    <row r="37" spans="2:32">
      <c r="C37" s="46">
        <v>24</v>
      </c>
      <c r="D37" s="46">
        <v>25</v>
      </c>
      <c r="E37" s="46">
        <v>26</v>
      </c>
      <c r="F37" s="46">
        <v>27</v>
      </c>
      <c r="G37" s="46">
        <v>28</v>
      </c>
      <c r="H37" s="46">
        <v>29</v>
      </c>
      <c r="I37" s="58">
        <v>30</v>
      </c>
      <c r="J37" s="46">
        <v>31</v>
      </c>
      <c r="K37" s="59">
        <v>32</v>
      </c>
      <c r="L37" s="46" t="s">
        <v>81</v>
      </c>
      <c r="S37" s="46">
        <v>24</v>
      </c>
      <c r="T37" s="46">
        <v>25</v>
      </c>
      <c r="U37" s="46">
        <v>26</v>
      </c>
      <c r="V37" s="46">
        <v>27</v>
      </c>
      <c r="W37" s="46">
        <v>28</v>
      </c>
      <c r="X37" s="46">
        <v>29</v>
      </c>
      <c r="Y37" s="58">
        <v>30</v>
      </c>
      <c r="Z37" s="46">
        <v>31</v>
      </c>
      <c r="AA37" s="59">
        <v>32</v>
      </c>
      <c r="AB37" s="46" t="s">
        <v>81</v>
      </c>
    </row>
    <row r="38" spans="2:32">
      <c r="B38" s="46" t="s">
        <v>106</v>
      </c>
      <c r="C38" s="56">
        <f>IF($AB38=0,"",(S38/$AB38))</f>
        <v>6.3157894736842107E-2</v>
      </c>
      <c r="D38" s="56">
        <f t="shared" ref="D38:K38" si="20">IF($AB38=0,"",(T38/$AB38))</f>
        <v>0.11315789473684211</v>
      </c>
      <c r="E38" s="56">
        <f t="shared" si="20"/>
        <v>0.13947368421052631</v>
      </c>
      <c r="F38" s="56">
        <f t="shared" si="20"/>
        <v>0.18157894736842106</v>
      </c>
      <c r="G38" s="56">
        <f t="shared" si="20"/>
        <v>0.18157894736842106</v>
      </c>
      <c r="H38" s="56">
        <f t="shared" si="20"/>
        <v>0.13157894736842105</v>
      </c>
      <c r="I38" s="56">
        <f t="shared" si="20"/>
        <v>8.4210526315789472E-2</v>
      </c>
      <c r="J38" s="56">
        <f t="shared" si="20"/>
        <v>5.526315789473684E-2</v>
      </c>
      <c r="K38" s="56">
        <f t="shared" si="20"/>
        <v>0.05</v>
      </c>
      <c r="L38" s="50">
        <f>SUM(C38:K38)</f>
        <v>1</v>
      </c>
      <c r="R38" s="46" t="s">
        <v>106</v>
      </c>
      <c r="S38" s="57">
        <v>24</v>
      </c>
      <c r="T38" s="57">
        <v>43</v>
      </c>
      <c r="U38" s="57">
        <v>53</v>
      </c>
      <c r="V38" s="57">
        <v>69</v>
      </c>
      <c r="W38" s="57">
        <v>69</v>
      </c>
      <c r="X38" s="57">
        <v>50</v>
      </c>
      <c r="Y38" s="57">
        <v>32</v>
      </c>
      <c r="Z38" s="57">
        <v>21</v>
      </c>
      <c r="AA38" s="57">
        <v>19</v>
      </c>
      <c r="AB38" s="52">
        <f>SUM(S38:AA38)</f>
        <v>380</v>
      </c>
    </row>
    <row r="40" spans="2:32" ht="12" customHeight="1"/>
    <row r="41" spans="2:32" ht="22.5" customHeight="1">
      <c r="B41" s="43" t="s">
        <v>107</v>
      </c>
      <c r="C41" s="44" t="s">
        <v>80</v>
      </c>
      <c r="D41" s="45">
        <v>2</v>
      </c>
      <c r="E41" s="45">
        <v>4</v>
      </c>
      <c r="F41" s="45">
        <v>6</v>
      </c>
      <c r="G41" s="45">
        <v>8</v>
      </c>
      <c r="H41" s="45">
        <v>10</v>
      </c>
      <c r="I41" s="45">
        <v>12</v>
      </c>
      <c r="J41" s="46" t="s">
        <v>81</v>
      </c>
      <c r="L41" s="46" t="s">
        <v>82</v>
      </c>
      <c r="M41" s="46" t="s">
        <v>83</v>
      </c>
      <c r="N41" s="46" t="s">
        <v>84</v>
      </c>
      <c r="O41" s="47" t="s">
        <v>85</v>
      </c>
      <c r="P41" s="46" t="s">
        <v>81</v>
      </c>
      <c r="R41" s="43" t="s">
        <v>107</v>
      </c>
      <c r="S41" s="44" t="s">
        <v>80</v>
      </c>
      <c r="T41" s="45">
        <v>2</v>
      </c>
      <c r="U41" s="45">
        <v>4</v>
      </c>
      <c r="V41" s="45">
        <v>6</v>
      </c>
      <c r="W41" s="45">
        <v>8</v>
      </c>
      <c r="X41" s="45">
        <v>10</v>
      </c>
      <c r="Y41" s="45">
        <v>12</v>
      </c>
      <c r="Z41" s="46" t="s">
        <v>81</v>
      </c>
      <c r="AB41" s="46" t="s">
        <v>82</v>
      </c>
      <c r="AC41" s="46" t="s">
        <v>83</v>
      </c>
      <c r="AD41" s="46" t="s">
        <v>84</v>
      </c>
      <c r="AE41" s="47" t="s">
        <v>85</v>
      </c>
      <c r="AF41" s="46" t="s">
        <v>81</v>
      </c>
    </row>
    <row r="42" spans="2:32">
      <c r="B42" s="48" t="s">
        <v>95</v>
      </c>
      <c r="C42" s="49">
        <f t="shared" ref="C42:I51" si="21">IF($Z42=0,"",(S42/$Z42))</f>
        <v>6.3295378432685873E-2</v>
      </c>
      <c r="D42" s="49">
        <f t="shared" si="21"/>
        <v>0.18653717347622237</v>
      </c>
      <c r="E42" s="49">
        <f t="shared" si="21"/>
        <v>0.21969189551239116</v>
      </c>
      <c r="F42" s="49">
        <f t="shared" si="21"/>
        <v>0.1942397856664434</v>
      </c>
      <c r="G42" s="49">
        <f t="shared" si="21"/>
        <v>0.16041527126590757</v>
      </c>
      <c r="H42" s="49">
        <f t="shared" si="21"/>
        <v>0.11118553248492967</v>
      </c>
      <c r="I42" s="49">
        <f t="shared" si="21"/>
        <v>6.4634963161419964E-2</v>
      </c>
      <c r="J42" s="50">
        <f t="shared" ref="J42:J51" si="22">SUM(C42:I42)</f>
        <v>1</v>
      </c>
      <c r="L42" s="49">
        <f t="shared" ref="L42:O51" si="23">IF($AF42=0,"",(AB42/$AF42))</f>
        <v>0.21333333333333335</v>
      </c>
      <c r="M42" s="49">
        <f t="shared" si="23"/>
        <v>0.34666666666666668</v>
      </c>
      <c r="N42" s="49">
        <f t="shared" si="23"/>
        <v>0.26933333333333331</v>
      </c>
      <c r="O42" s="49">
        <f t="shared" si="23"/>
        <v>0.17066666666666666</v>
      </c>
      <c r="P42" s="50">
        <f t="shared" ref="P42:P51" si="24">SUM(L42:O42)</f>
        <v>1</v>
      </c>
      <c r="R42" s="48" t="s">
        <v>95</v>
      </c>
      <c r="S42" s="51">
        <v>189</v>
      </c>
      <c r="T42" s="51">
        <v>557</v>
      </c>
      <c r="U42" s="51">
        <v>656</v>
      </c>
      <c r="V42" s="51">
        <v>580</v>
      </c>
      <c r="W42" s="51">
        <v>479</v>
      </c>
      <c r="X42" s="51">
        <v>332</v>
      </c>
      <c r="Y42" s="51">
        <v>193</v>
      </c>
      <c r="Z42" s="52">
        <f>SUM(S42:Y42)</f>
        <v>2986</v>
      </c>
      <c r="AB42" s="51">
        <v>80</v>
      </c>
      <c r="AC42" s="51">
        <v>130</v>
      </c>
      <c r="AD42" s="51">
        <v>101</v>
      </c>
      <c r="AE42" s="51">
        <v>64</v>
      </c>
      <c r="AF42" s="52">
        <f>SUM(AB42:AE42)</f>
        <v>375</v>
      </c>
    </row>
    <row r="43" spans="2:32">
      <c r="B43" s="48" t="s">
        <v>96</v>
      </c>
      <c r="C43" s="49">
        <f t="shared" si="21"/>
        <v>4.308617234468938E-2</v>
      </c>
      <c r="D43" s="49">
        <f t="shared" si="21"/>
        <v>0.19639278557114229</v>
      </c>
      <c r="E43" s="49">
        <f t="shared" si="21"/>
        <v>0.22444889779559118</v>
      </c>
      <c r="F43" s="49">
        <f t="shared" si="21"/>
        <v>0.20808283233132932</v>
      </c>
      <c r="G43" s="49">
        <f t="shared" si="21"/>
        <v>0.16900467601870409</v>
      </c>
      <c r="H43" s="49">
        <f t="shared" si="21"/>
        <v>0.10587842351369406</v>
      </c>
      <c r="I43" s="49">
        <f t="shared" si="21"/>
        <v>5.3106212424849697E-2</v>
      </c>
      <c r="J43" s="50">
        <f t="shared" si="22"/>
        <v>1</v>
      </c>
      <c r="L43" s="49">
        <f t="shared" si="23"/>
        <v>0.21852731591448932</v>
      </c>
      <c r="M43" s="49">
        <f t="shared" si="23"/>
        <v>0.34679334916864607</v>
      </c>
      <c r="N43" s="49">
        <f t="shared" si="23"/>
        <v>0.27315914489311166</v>
      </c>
      <c r="O43" s="49">
        <f t="shared" si="23"/>
        <v>0.16152019002375298</v>
      </c>
      <c r="P43" s="50">
        <f t="shared" si="24"/>
        <v>1</v>
      </c>
      <c r="R43" s="48" t="s">
        <v>96</v>
      </c>
      <c r="S43" s="51">
        <v>129</v>
      </c>
      <c r="T43" s="51">
        <v>588</v>
      </c>
      <c r="U43" s="51">
        <v>672</v>
      </c>
      <c r="V43" s="51">
        <v>623</v>
      </c>
      <c r="W43" s="51">
        <v>506</v>
      </c>
      <c r="X43" s="51">
        <v>317</v>
      </c>
      <c r="Y43" s="51">
        <v>159</v>
      </c>
      <c r="Z43" s="52">
        <f t="shared" ref="Z43:Z50" si="25">SUM(S43:Y43)</f>
        <v>2994</v>
      </c>
      <c r="AB43" s="51">
        <v>92</v>
      </c>
      <c r="AC43" s="51">
        <v>146</v>
      </c>
      <c r="AD43" s="51">
        <v>115</v>
      </c>
      <c r="AE43" s="51">
        <v>68</v>
      </c>
      <c r="AF43" s="52">
        <f t="shared" ref="AF43:AF50" si="26">SUM(AB43:AE43)</f>
        <v>421</v>
      </c>
    </row>
    <row r="44" spans="2:32">
      <c r="B44" s="53" t="s">
        <v>97</v>
      </c>
      <c r="C44" s="49" t="str">
        <f t="shared" si="21"/>
        <v/>
      </c>
      <c r="D44" s="49" t="str">
        <f t="shared" si="21"/>
        <v/>
      </c>
      <c r="E44" s="49" t="str">
        <f t="shared" si="21"/>
        <v/>
      </c>
      <c r="F44" s="49" t="str">
        <f t="shared" si="21"/>
        <v/>
      </c>
      <c r="G44" s="49" t="str">
        <f t="shared" si="21"/>
        <v/>
      </c>
      <c r="H44" s="49" t="str">
        <f t="shared" si="21"/>
        <v/>
      </c>
      <c r="I44" s="49" t="str">
        <f t="shared" si="21"/>
        <v/>
      </c>
      <c r="J44" s="50">
        <f t="shared" si="22"/>
        <v>0</v>
      </c>
      <c r="L44" s="49">
        <f t="shared" si="23"/>
        <v>0.23529411764705882</v>
      </c>
      <c r="M44" s="49">
        <f t="shared" si="23"/>
        <v>0.35294117647058826</v>
      </c>
      <c r="N44" s="49">
        <f t="shared" si="23"/>
        <v>0.29411764705882354</v>
      </c>
      <c r="O44" s="49">
        <f t="shared" si="23"/>
        <v>0.11764705882352941</v>
      </c>
      <c r="P44" s="50">
        <f t="shared" si="24"/>
        <v>1</v>
      </c>
      <c r="R44" s="53" t="s">
        <v>97</v>
      </c>
      <c r="S44" s="51">
        <v>0</v>
      </c>
      <c r="T44" s="51">
        <v>0</v>
      </c>
      <c r="U44" s="51">
        <v>0</v>
      </c>
      <c r="V44" s="51">
        <v>0</v>
      </c>
      <c r="W44" s="51">
        <v>0</v>
      </c>
      <c r="X44" s="51">
        <v>0</v>
      </c>
      <c r="Y44" s="51">
        <v>0</v>
      </c>
      <c r="Z44" s="52">
        <f t="shared" si="25"/>
        <v>0</v>
      </c>
      <c r="AB44" s="51">
        <v>4</v>
      </c>
      <c r="AC44" s="51">
        <v>6</v>
      </c>
      <c r="AD44" s="51">
        <v>5</v>
      </c>
      <c r="AE44" s="51">
        <v>2</v>
      </c>
      <c r="AF44" s="52">
        <f t="shared" si="26"/>
        <v>17</v>
      </c>
    </row>
    <row r="45" spans="2:32">
      <c r="B45" s="48" t="s">
        <v>98</v>
      </c>
      <c r="C45" s="49" t="str">
        <f t="shared" si="21"/>
        <v/>
      </c>
      <c r="D45" s="49" t="str">
        <f t="shared" si="21"/>
        <v/>
      </c>
      <c r="E45" s="49" t="str">
        <f t="shared" si="21"/>
        <v/>
      </c>
      <c r="F45" s="49" t="str">
        <f t="shared" si="21"/>
        <v/>
      </c>
      <c r="G45" s="49" t="str">
        <f t="shared" si="21"/>
        <v/>
      </c>
      <c r="H45" s="49" t="str">
        <f t="shared" si="21"/>
        <v/>
      </c>
      <c r="I45" s="49" t="str">
        <f t="shared" si="21"/>
        <v/>
      </c>
      <c r="J45" s="50">
        <f t="shared" si="22"/>
        <v>0</v>
      </c>
      <c r="L45" s="49">
        <f t="shared" si="23"/>
        <v>0.22285714285714286</v>
      </c>
      <c r="M45" s="49">
        <f t="shared" si="23"/>
        <v>0.32</v>
      </c>
      <c r="N45" s="49">
        <f t="shared" si="23"/>
        <v>0.28000000000000003</v>
      </c>
      <c r="O45" s="49">
        <f t="shared" si="23"/>
        <v>0.17714285714285713</v>
      </c>
      <c r="P45" s="50">
        <f t="shared" si="24"/>
        <v>1</v>
      </c>
      <c r="R45" s="48" t="s">
        <v>98</v>
      </c>
      <c r="S45" s="51">
        <v>0</v>
      </c>
      <c r="T45" s="51">
        <v>0</v>
      </c>
      <c r="U45" s="51">
        <v>0</v>
      </c>
      <c r="V45" s="51">
        <v>0</v>
      </c>
      <c r="W45" s="51">
        <v>0</v>
      </c>
      <c r="X45" s="51">
        <v>0</v>
      </c>
      <c r="Y45" s="51">
        <v>0</v>
      </c>
      <c r="Z45" s="52">
        <f t="shared" si="25"/>
        <v>0</v>
      </c>
      <c r="AB45" s="51">
        <v>39</v>
      </c>
      <c r="AC45" s="51">
        <v>56</v>
      </c>
      <c r="AD45" s="51">
        <v>49</v>
      </c>
      <c r="AE45" s="51">
        <v>31</v>
      </c>
      <c r="AF45" s="52">
        <f t="shared" si="26"/>
        <v>175</v>
      </c>
    </row>
    <row r="46" spans="2:32">
      <c r="B46" s="53" t="s">
        <v>99</v>
      </c>
      <c r="C46" s="49">
        <f t="shared" si="21"/>
        <v>5.9322033898305086E-2</v>
      </c>
      <c r="D46" s="49">
        <f t="shared" si="21"/>
        <v>0.20338983050847459</v>
      </c>
      <c r="E46" s="49">
        <f t="shared" si="21"/>
        <v>0.21186440677966101</v>
      </c>
      <c r="F46" s="49">
        <f t="shared" si="21"/>
        <v>0.20338983050847459</v>
      </c>
      <c r="G46" s="49">
        <f t="shared" si="21"/>
        <v>0.15254237288135594</v>
      </c>
      <c r="H46" s="49">
        <f t="shared" si="21"/>
        <v>0.11016949152542373</v>
      </c>
      <c r="I46" s="49">
        <f t="shared" si="21"/>
        <v>5.9322033898305086E-2</v>
      </c>
      <c r="J46" s="50">
        <f t="shared" si="22"/>
        <v>1</v>
      </c>
      <c r="L46" s="49" t="str">
        <f t="shared" si="23"/>
        <v/>
      </c>
      <c r="M46" s="49" t="str">
        <f t="shared" si="23"/>
        <v/>
      </c>
      <c r="N46" s="49" t="str">
        <f t="shared" si="23"/>
        <v/>
      </c>
      <c r="O46" s="49" t="str">
        <f t="shared" si="23"/>
        <v/>
      </c>
      <c r="P46" s="50">
        <f t="shared" si="24"/>
        <v>0</v>
      </c>
      <c r="R46" s="53" t="s">
        <v>99</v>
      </c>
      <c r="S46" s="51">
        <v>14</v>
      </c>
      <c r="T46" s="51">
        <v>48</v>
      </c>
      <c r="U46" s="51">
        <v>50</v>
      </c>
      <c r="V46" s="51">
        <v>48</v>
      </c>
      <c r="W46" s="51">
        <v>36</v>
      </c>
      <c r="X46" s="51">
        <v>26</v>
      </c>
      <c r="Y46" s="51">
        <v>14</v>
      </c>
      <c r="Z46" s="52">
        <f t="shared" si="25"/>
        <v>236</v>
      </c>
      <c r="AB46" s="51">
        <v>0</v>
      </c>
      <c r="AC46" s="51">
        <v>0</v>
      </c>
      <c r="AD46" s="51">
        <v>0</v>
      </c>
      <c r="AE46" s="51">
        <v>0</v>
      </c>
      <c r="AF46" s="52">
        <f t="shared" si="26"/>
        <v>0</v>
      </c>
    </row>
    <row r="47" spans="2:32">
      <c r="B47" s="48" t="s">
        <v>100</v>
      </c>
      <c r="C47" s="49">
        <f t="shared" si="21"/>
        <v>6.4516129032258063E-2</v>
      </c>
      <c r="D47" s="49">
        <f t="shared" si="21"/>
        <v>0.19354838709677419</v>
      </c>
      <c r="E47" s="49">
        <f t="shared" si="21"/>
        <v>0.22580645161290322</v>
      </c>
      <c r="F47" s="49">
        <f t="shared" si="21"/>
        <v>0.20967741935483872</v>
      </c>
      <c r="G47" s="49">
        <f t="shared" si="21"/>
        <v>0.16129032258064516</v>
      </c>
      <c r="H47" s="49">
        <f t="shared" si="21"/>
        <v>9.6774193548387094E-2</v>
      </c>
      <c r="I47" s="49">
        <f t="shared" si="21"/>
        <v>4.8387096774193547E-2</v>
      </c>
      <c r="J47" s="50">
        <f t="shared" si="22"/>
        <v>1</v>
      </c>
      <c r="L47" s="49" t="str">
        <f t="shared" si="23"/>
        <v/>
      </c>
      <c r="M47" s="49" t="str">
        <f t="shared" si="23"/>
        <v/>
      </c>
      <c r="N47" s="49" t="str">
        <f t="shared" si="23"/>
        <v/>
      </c>
      <c r="O47" s="49" t="str">
        <f t="shared" si="23"/>
        <v/>
      </c>
      <c r="P47" s="50">
        <f t="shared" si="24"/>
        <v>0</v>
      </c>
      <c r="R47" s="48" t="s">
        <v>100</v>
      </c>
      <c r="S47" s="51">
        <v>8</v>
      </c>
      <c r="T47" s="51">
        <v>24</v>
      </c>
      <c r="U47" s="51">
        <v>28</v>
      </c>
      <c r="V47" s="51">
        <v>26</v>
      </c>
      <c r="W47" s="51">
        <v>20</v>
      </c>
      <c r="X47" s="51">
        <v>12</v>
      </c>
      <c r="Y47" s="51">
        <v>6</v>
      </c>
      <c r="Z47" s="52">
        <f t="shared" si="25"/>
        <v>124</v>
      </c>
      <c r="AB47" s="51">
        <v>0</v>
      </c>
      <c r="AC47" s="51">
        <v>0</v>
      </c>
      <c r="AD47" s="51">
        <v>0</v>
      </c>
      <c r="AE47" s="51">
        <v>0</v>
      </c>
      <c r="AF47" s="52">
        <f t="shared" si="26"/>
        <v>0</v>
      </c>
    </row>
    <row r="48" spans="2:32">
      <c r="B48" s="48" t="s">
        <v>101</v>
      </c>
      <c r="C48" s="49">
        <f t="shared" si="21"/>
        <v>4.8000000000000001E-2</v>
      </c>
      <c r="D48" s="49">
        <f t="shared" si="21"/>
        <v>0.16800000000000001</v>
      </c>
      <c r="E48" s="49">
        <f t="shared" si="21"/>
        <v>0.216</v>
      </c>
      <c r="F48" s="49">
        <f t="shared" si="21"/>
        <v>0.216</v>
      </c>
      <c r="G48" s="49">
        <f t="shared" si="21"/>
        <v>0.184</v>
      </c>
      <c r="H48" s="49">
        <f t="shared" si="21"/>
        <v>0.128</v>
      </c>
      <c r="I48" s="49">
        <f t="shared" si="21"/>
        <v>0.04</v>
      </c>
      <c r="J48" s="50">
        <f t="shared" si="22"/>
        <v>1</v>
      </c>
      <c r="L48" s="49" t="str">
        <f t="shared" si="23"/>
        <v/>
      </c>
      <c r="M48" s="49" t="str">
        <f t="shared" si="23"/>
        <v/>
      </c>
      <c r="N48" s="49" t="str">
        <f t="shared" si="23"/>
        <v/>
      </c>
      <c r="O48" s="49" t="str">
        <f t="shared" si="23"/>
        <v/>
      </c>
      <c r="P48" s="50">
        <f t="shared" si="24"/>
        <v>0</v>
      </c>
      <c r="R48" s="48" t="s">
        <v>101</v>
      </c>
      <c r="S48" s="51">
        <v>12</v>
      </c>
      <c r="T48" s="51">
        <v>42</v>
      </c>
      <c r="U48" s="51">
        <v>54</v>
      </c>
      <c r="V48" s="51">
        <v>54</v>
      </c>
      <c r="W48" s="51">
        <v>46</v>
      </c>
      <c r="X48" s="51">
        <v>32</v>
      </c>
      <c r="Y48" s="51">
        <v>10</v>
      </c>
      <c r="Z48" s="52">
        <f t="shared" si="25"/>
        <v>250</v>
      </c>
      <c r="AB48" s="51">
        <v>0</v>
      </c>
      <c r="AC48" s="51">
        <v>0</v>
      </c>
      <c r="AD48" s="51">
        <v>0</v>
      </c>
      <c r="AE48" s="51">
        <v>0</v>
      </c>
      <c r="AF48" s="52">
        <f t="shared" si="26"/>
        <v>0</v>
      </c>
    </row>
    <row r="49" spans="2:32">
      <c r="B49" s="48" t="s">
        <v>102</v>
      </c>
      <c r="C49" s="49">
        <f t="shared" si="21"/>
        <v>4.1714947856315181E-2</v>
      </c>
      <c r="D49" s="49">
        <f t="shared" si="21"/>
        <v>0.18887601390498263</v>
      </c>
      <c r="E49" s="49">
        <f t="shared" si="21"/>
        <v>0.21668597914252608</v>
      </c>
      <c r="F49" s="49">
        <f t="shared" si="21"/>
        <v>0.22479721900347624</v>
      </c>
      <c r="G49" s="49">
        <f t="shared" si="21"/>
        <v>0.18076477404403243</v>
      </c>
      <c r="H49" s="49">
        <f t="shared" si="21"/>
        <v>9.7334878331402086E-2</v>
      </c>
      <c r="I49" s="49">
        <f t="shared" si="21"/>
        <v>4.9826187717265352E-2</v>
      </c>
      <c r="J49" s="50">
        <f t="shared" si="22"/>
        <v>1</v>
      </c>
      <c r="L49" s="49">
        <f t="shared" si="23"/>
        <v>0.17499999999999999</v>
      </c>
      <c r="M49" s="49">
        <f t="shared" si="23"/>
        <v>0.42499999999999999</v>
      </c>
      <c r="N49" s="49">
        <f t="shared" si="23"/>
        <v>0.25</v>
      </c>
      <c r="O49" s="49">
        <f t="shared" si="23"/>
        <v>0.15</v>
      </c>
      <c r="P49" s="50">
        <f t="shared" si="24"/>
        <v>1</v>
      </c>
      <c r="R49" s="48" t="s">
        <v>102</v>
      </c>
      <c r="S49" s="51">
        <v>36</v>
      </c>
      <c r="T49" s="51">
        <v>163</v>
      </c>
      <c r="U49" s="51">
        <v>187</v>
      </c>
      <c r="V49" s="51">
        <v>194</v>
      </c>
      <c r="W49" s="51">
        <v>156</v>
      </c>
      <c r="X49" s="51">
        <v>84</v>
      </c>
      <c r="Y49" s="51">
        <v>43</v>
      </c>
      <c r="Z49" s="52">
        <f t="shared" si="25"/>
        <v>863</v>
      </c>
      <c r="AB49" s="51">
        <v>14</v>
      </c>
      <c r="AC49" s="51">
        <v>34</v>
      </c>
      <c r="AD49" s="51">
        <v>20</v>
      </c>
      <c r="AE49" s="51">
        <v>12</v>
      </c>
      <c r="AF49" s="52">
        <f t="shared" si="26"/>
        <v>80</v>
      </c>
    </row>
    <row r="50" spans="2:32">
      <c r="B50" s="48" t="s">
        <v>103</v>
      </c>
      <c r="C50" s="49" t="str">
        <f t="shared" si="21"/>
        <v/>
      </c>
      <c r="D50" s="49" t="str">
        <f t="shared" si="21"/>
        <v/>
      </c>
      <c r="E50" s="49" t="str">
        <f t="shared" si="21"/>
        <v/>
      </c>
      <c r="F50" s="49" t="str">
        <f t="shared" si="21"/>
        <v/>
      </c>
      <c r="G50" s="49" t="str">
        <f t="shared" si="21"/>
        <v/>
      </c>
      <c r="H50" s="49" t="str">
        <f t="shared" si="21"/>
        <v/>
      </c>
      <c r="I50" s="49" t="str">
        <f t="shared" si="21"/>
        <v/>
      </c>
      <c r="J50" s="50">
        <f t="shared" si="22"/>
        <v>0</v>
      </c>
      <c r="L50" s="49">
        <f t="shared" si="23"/>
        <v>0.16</v>
      </c>
      <c r="M50" s="49">
        <f t="shared" si="23"/>
        <v>0.36</v>
      </c>
      <c r="N50" s="49">
        <f t="shared" si="23"/>
        <v>0.32</v>
      </c>
      <c r="O50" s="49">
        <f t="shared" si="23"/>
        <v>0.16</v>
      </c>
      <c r="P50" s="50">
        <f t="shared" si="24"/>
        <v>1</v>
      </c>
      <c r="R50" s="48" t="s">
        <v>103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2">
        <f t="shared" si="25"/>
        <v>0</v>
      </c>
      <c r="AB50" s="51">
        <v>4</v>
      </c>
      <c r="AC50" s="51">
        <v>9</v>
      </c>
      <c r="AD50" s="51">
        <v>8</v>
      </c>
      <c r="AE50" s="51">
        <v>4</v>
      </c>
      <c r="AF50" s="52">
        <f t="shared" si="26"/>
        <v>25</v>
      </c>
    </row>
    <row r="51" spans="2:32">
      <c r="B51" s="48" t="s">
        <v>108</v>
      </c>
      <c r="C51" s="50">
        <f t="shared" si="21"/>
        <v>5.2059573326177382E-2</v>
      </c>
      <c r="D51" s="50">
        <f t="shared" si="21"/>
        <v>0.19079565275727894</v>
      </c>
      <c r="E51" s="50">
        <f t="shared" si="21"/>
        <v>0.22098483832013954</v>
      </c>
      <c r="F51" s="50">
        <f t="shared" si="21"/>
        <v>0.20461559103716626</v>
      </c>
      <c r="G51" s="50">
        <f t="shared" si="21"/>
        <v>0.16677847846504762</v>
      </c>
      <c r="H51" s="50">
        <f t="shared" si="21"/>
        <v>0.10774184891989803</v>
      </c>
      <c r="I51" s="50">
        <f t="shared" si="21"/>
        <v>5.702401717429223E-2</v>
      </c>
      <c r="J51" s="50">
        <f t="shared" si="22"/>
        <v>1</v>
      </c>
      <c r="L51" s="50">
        <f t="shared" si="23"/>
        <v>0.2131747483989021</v>
      </c>
      <c r="M51" s="50">
        <f t="shared" si="23"/>
        <v>0.34858188472095153</v>
      </c>
      <c r="N51" s="50">
        <f t="shared" si="23"/>
        <v>0.27264409881061297</v>
      </c>
      <c r="O51" s="50">
        <f t="shared" si="23"/>
        <v>0.1655992680695334</v>
      </c>
      <c r="P51" s="50">
        <f t="shared" si="24"/>
        <v>0.99999999999999989</v>
      </c>
      <c r="R51" s="48" t="s">
        <v>108</v>
      </c>
      <c r="S51" s="54">
        <f>SUM(S42:S50)</f>
        <v>388</v>
      </c>
      <c r="T51" s="54">
        <f t="shared" ref="T51:Z51" si="27">SUM(T42:T50)</f>
        <v>1422</v>
      </c>
      <c r="U51" s="54">
        <f t="shared" si="27"/>
        <v>1647</v>
      </c>
      <c r="V51" s="54">
        <f t="shared" si="27"/>
        <v>1525</v>
      </c>
      <c r="W51" s="54">
        <f t="shared" si="27"/>
        <v>1243</v>
      </c>
      <c r="X51" s="54">
        <f t="shared" si="27"/>
        <v>803</v>
      </c>
      <c r="Y51" s="54">
        <f t="shared" si="27"/>
        <v>425</v>
      </c>
      <c r="Z51" s="54">
        <f t="shared" si="27"/>
        <v>7453</v>
      </c>
      <c r="AB51" s="54">
        <f t="shared" ref="AB51:AF51" si="28">SUM(AB42:AB50)</f>
        <v>233</v>
      </c>
      <c r="AC51" s="54">
        <f t="shared" si="28"/>
        <v>381</v>
      </c>
      <c r="AD51" s="54">
        <f t="shared" si="28"/>
        <v>298</v>
      </c>
      <c r="AE51" s="54">
        <f t="shared" si="28"/>
        <v>181</v>
      </c>
      <c r="AF51" s="54">
        <f t="shared" si="28"/>
        <v>1093</v>
      </c>
    </row>
  </sheetData>
  <mergeCells count="2">
    <mergeCell ref="B6:P6"/>
    <mergeCell ref="R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 to be used for analysis</vt:lpstr>
      <vt:lpstr>Analysis Plan</vt:lpstr>
      <vt:lpstr>Initial Buy Data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arpita.sur</dc:creator>
  <cp:lastModifiedBy>arpita.s</cp:lastModifiedBy>
  <dcterms:created xsi:type="dcterms:W3CDTF">2013-02-20T07:14:56Z</dcterms:created>
  <dcterms:modified xsi:type="dcterms:W3CDTF">2013-05-02T15:08:37Z</dcterms:modified>
</cp:coreProperties>
</file>