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CA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3" i="1"/>
  <c r="D33"/>
  <c r="E33"/>
  <c r="F33"/>
  <c r="G33"/>
  <c r="H33"/>
  <c r="I33"/>
  <c r="J33"/>
  <c r="K33"/>
  <c r="B33"/>
  <c r="C32"/>
  <c r="D32"/>
  <c r="E32"/>
  <c r="F32"/>
  <c r="G32"/>
  <c r="H32"/>
  <c r="I32"/>
  <c r="J32"/>
  <c r="K32"/>
  <c r="B32"/>
  <c r="C28"/>
  <c r="D28"/>
  <c r="E28"/>
  <c r="F28"/>
  <c r="G28"/>
  <c r="H28"/>
  <c r="I28"/>
  <c r="J28"/>
  <c r="K28"/>
  <c r="C29"/>
  <c r="D29"/>
  <c r="E29"/>
  <c r="F29"/>
  <c r="G29"/>
  <c r="H29"/>
  <c r="I29"/>
  <c r="J29"/>
  <c r="K29"/>
  <c r="B29"/>
  <c r="B28"/>
  <c r="C25"/>
  <c r="D25"/>
  <c r="E25"/>
  <c r="F25"/>
  <c r="G25"/>
  <c r="H25"/>
  <c r="I25"/>
  <c r="J25"/>
  <c r="K25"/>
  <c r="B25"/>
  <c r="S17"/>
  <c r="S16"/>
  <c r="R17"/>
  <c r="R16"/>
  <c r="D24" s="1"/>
  <c r="S3"/>
  <c r="T2"/>
  <c r="T3"/>
  <c r="S2"/>
  <c r="R2"/>
  <c r="C24"/>
  <c r="E24"/>
  <c r="G24"/>
  <c r="H24"/>
  <c r="I24"/>
  <c r="J24"/>
  <c r="K24"/>
  <c r="B24"/>
  <c r="K21"/>
  <c r="J21"/>
  <c r="I21"/>
  <c r="H21"/>
  <c r="G21"/>
  <c r="F21"/>
  <c r="E21"/>
  <c r="D21"/>
  <c r="C21"/>
  <c r="B21"/>
  <c r="K20"/>
  <c r="J20"/>
  <c r="I20"/>
  <c r="H20"/>
  <c r="G20"/>
  <c r="F20"/>
  <c r="E20"/>
  <c r="D20"/>
  <c r="C20"/>
  <c r="B20"/>
  <c r="H4"/>
  <c r="H5"/>
  <c r="H6"/>
  <c r="H7"/>
  <c r="H8"/>
  <c r="H9"/>
  <c r="H10"/>
  <c r="H11"/>
  <c r="H12"/>
  <c r="H3"/>
  <c r="G5"/>
  <c r="N5" s="1"/>
  <c r="G6"/>
  <c r="G7"/>
  <c r="N7" s="1"/>
  <c r="G8"/>
  <c r="G9"/>
  <c r="N9" s="1"/>
  <c r="G10"/>
  <c r="G11"/>
  <c r="N11" s="1"/>
  <c r="G12"/>
  <c r="G4"/>
  <c r="N4" s="1"/>
  <c r="G3"/>
  <c r="N3" s="1"/>
  <c r="E4"/>
  <c r="E5"/>
  <c r="E6"/>
  <c r="E7"/>
  <c r="E8"/>
  <c r="E9"/>
  <c r="E10"/>
  <c r="E11"/>
  <c r="E12"/>
  <c r="E3"/>
  <c r="D4"/>
  <c r="D5"/>
  <c r="D6"/>
  <c r="D7"/>
  <c r="D8"/>
  <c r="D9"/>
  <c r="D10"/>
  <c r="D11"/>
  <c r="D12"/>
  <c r="D3"/>
  <c r="F24" l="1"/>
  <c r="N12"/>
  <c r="N10"/>
  <c r="N8"/>
  <c r="N6"/>
  <c r="M12"/>
  <c r="M10"/>
  <c r="M8"/>
  <c r="M6"/>
  <c r="M4"/>
  <c r="M3"/>
  <c r="M11"/>
  <c r="M9"/>
  <c r="M7"/>
  <c r="M5"/>
</calcChain>
</file>

<file path=xl/sharedStrings.xml><?xml version="1.0" encoding="utf-8"?>
<sst xmlns="http://schemas.openxmlformats.org/spreadsheetml/2006/main" count="43" uniqueCount="25">
  <si>
    <t>X</t>
  </si>
  <si>
    <t>Y</t>
  </si>
  <si>
    <t>X.std</t>
  </si>
  <si>
    <t>Y.std</t>
  </si>
  <si>
    <t>PC1</t>
  </si>
  <si>
    <t>PC2</t>
  </si>
  <si>
    <t>X.Trs</t>
  </si>
  <si>
    <t>Y.Trs</t>
  </si>
  <si>
    <t>10*2</t>
  </si>
  <si>
    <t>2*2</t>
  </si>
  <si>
    <t>Final Data = Row Feature Vector X Row Data Adjust</t>
  </si>
  <si>
    <t>Data Adjust</t>
  </si>
  <si>
    <t>Feature Vector</t>
  </si>
  <si>
    <t>Data Transformed</t>
  </si>
  <si>
    <t>Raw Data</t>
  </si>
  <si>
    <t>Std. Data</t>
  </si>
  <si>
    <t>Row Data Adjust</t>
  </si>
  <si>
    <t>Row Data Adjust = [Row Feature Vector]^Inverse    X    Final Data</t>
  </si>
  <si>
    <t>Row Feature Vector^Inverse</t>
  </si>
  <si>
    <t>Row Data Adjust = [Row Feature Vector]^T   X    Final Data</t>
  </si>
  <si>
    <t>Row Feature Vector^T</t>
  </si>
  <si>
    <t>Row Original Data = ([Row Feature Vector]^T   X    Final Data)  + Original Mean</t>
  </si>
  <si>
    <t>Final Data to Analyze</t>
  </si>
  <si>
    <t>Raw Data &amp; Final data to analyze are going be same if all eigen vectors are considered</t>
  </si>
  <si>
    <t>Note</t>
  </si>
</sst>
</file>

<file path=xl/styles.xml><?xml version="1.0" encoding="utf-8"?>
<styleSheet xmlns="http://schemas.openxmlformats.org/spreadsheetml/2006/main">
  <numFmts count="1">
    <numFmt numFmtId="164" formatCode="0.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3"/>
  <sheetViews>
    <sheetView tabSelected="1" zoomScale="80" zoomScaleNormal="80" workbookViewId="0">
      <selection sqref="A1:B1"/>
    </sheetView>
  </sheetViews>
  <sheetFormatPr defaultRowHeight="15"/>
  <cols>
    <col min="1" max="9" width="9.140625" style="1"/>
    <col min="10" max="11" width="13.7109375" style="1" bestFit="1" customWidth="1"/>
    <col min="12" max="15" width="9.140625" style="1"/>
    <col min="16" max="17" width="13.5703125" style="1" bestFit="1" customWidth="1"/>
    <col min="18" max="16384" width="9.140625" style="1"/>
  </cols>
  <sheetData>
    <row r="1" spans="1:20">
      <c r="A1" s="3" t="s">
        <v>14</v>
      </c>
      <c r="B1" s="3"/>
      <c r="D1" s="3" t="s">
        <v>15</v>
      </c>
      <c r="E1" s="3"/>
      <c r="G1" s="3" t="s">
        <v>11</v>
      </c>
      <c r="H1" s="3"/>
      <c r="J1" s="3" t="s">
        <v>12</v>
      </c>
      <c r="K1" s="3"/>
      <c r="M1" s="3" t="s">
        <v>13</v>
      </c>
      <c r="N1" s="3"/>
      <c r="P1" s="3" t="s">
        <v>22</v>
      </c>
      <c r="Q1" s="3"/>
    </row>
    <row r="2" spans="1:20">
      <c r="A2" s="8" t="s">
        <v>0</v>
      </c>
      <c r="B2" s="8" t="s">
        <v>1</v>
      </c>
      <c r="C2" s="8"/>
      <c r="D2" s="8" t="s">
        <v>2</v>
      </c>
      <c r="E2" s="8" t="s">
        <v>3</v>
      </c>
      <c r="F2" s="2"/>
      <c r="G2" s="8" t="s">
        <v>2</v>
      </c>
      <c r="H2" s="8" t="s">
        <v>3</v>
      </c>
      <c r="I2" s="2"/>
      <c r="J2" s="8" t="s">
        <v>4</v>
      </c>
      <c r="K2" s="8" t="s">
        <v>5</v>
      </c>
      <c r="L2" s="2"/>
      <c r="M2" s="8" t="s">
        <v>6</v>
      </c>
      <c r="N2" s="8" t="s">
        <v>7</v>
      </c>
      <c r="O2" s="2"/>
      <c r="P2" s="8" t="s">
        <v>6</v>
      </c>
      <c r="Q2" s="8" t="s">
        <v>7</v>
      </c>
      <c r="R2" s="4">
        <f>(1/(N16*O17)-(O16*N17))</f>
        <v>1.635732440403221</v>
      </c>
      <c r="S2" s="1">
        <f>O17</f>
        <v>-0.67787339899999999</v>
      </c>
      <c r="T2" s="1">
        <f>O16*-1</f>
        <v>0.73517865599999999</v>
      </c>
    </row>
    <row r="3" spans="1:20">
      <c r="A3" s="1">
        <v>2.5</v>
      </c>
      <c r="B3" s="1">
        <v>2.4</v>
      </c>
      <c r="D3" s="1">
        <f>STANDARDIZE(A3,AVERAGE(A$3:A$12),STDEV(A$3:A$12))</f>
        <v>0.87874523495823054</v>
      </c>
      <c r="E3" s="1">
        <f>STANDARDIZE(B3,AVERAGE(B$3:B$12),STDEV(B$3:B$12))</f>
        <v>0.57885680911449089</v>
      </c>
      <c r="G3" s="1">
        <f>A3-AVERAGE(A$3:A$12)</f>
        <v>0.69</v>
      </c>
      <c r="H3" s="1">
        <f>B3-AVERAGE(B$3:B$12)</f>
        <v>0.49000000000000021</v>
      </c>
      <c r="J3" s="1">
        <v>-0.67787339899999999</v>
      </c>
      <c r="K3" s="1">
        <v>-0.73517865599999999</v>
      </c>
      <c r="M3" s="1">
        <f>G3*J$3+H3*J$4</f>
        <v>-0.82797018675000011</v>
      </c>
      <c r="N3" s="1">
        <f>G3*K$3-H3*K$4</f>
        <v>-0.17511530712999984</v>
      </c>
      <c r="P3" s="7">
        <v>2.5000000009037477</v>
      </c>
      <c r="Q3" s="7">
        <v>2.4000000006417919</v>
      </c>
      <c r="R3" s="4"/>
      <c r="S3" s="1">
        <f>N17*-1</f>
        <v>0.73517865599999999</v>
      </c>
      <c r="T3" s="1">
        <f>N16</f>
        <v>-0.67787339899999999</v>
      </c>
    </row>
    <row r="4" spans="1:20">
      <c r="A4" s="1">
        <v>0.5</v>
      </c>
      <c r="B4" s="1">
        <v>0.7</v>
      </c>
      <c r="D4" s="1">
        <f t="shared" ref="D4:D12" si="0">STANDARDIZE(A4,AVERAGE(A$3:A$12),STDEV(A$3:A$12))</f>
        <v>-1.6683424026018581</v>
      </c>
      <c r="E4" s="1">
        <f t="shared" ref="E4:E12" si="1">STANDARDIZE(B4,AVERAGE(B$3:B$12),STDEV(B$3:B$12))</f>
        <v>-1.4294219163847623</v>
      </c>
      <c r="G4" s="1">
        <f>A4-AVERAGE(A$3:A$12)</f>
        <v>-1.31</v>
      </c>
      <c r="H4" s="1">
        <f t="shared" ref="H4:H12" si="2">B4-AVERAGE(B$3:B$12)</f>
        <v>-1.2099999999999997</v>
      </c>
      <c r="J4" s="1">
        <v>-0.73517865599999999</v>
      </c>
      <c r="K4" s="1">
        <v>-0.67787339899999999</v>
      </c>
      <c r="M4" s="1">
        <f t="shared" ref="M4:M12" si="3">G4*J$3+H4*J$4</f>
        <v>1.7775803264499999</v>
      </c>
      <c r="N4" s="1">
        <f t="shared" ref="N4:N12" si="4">G4*K$3-H4*K$4</f>
        <v>0.14285722657000022</v>
      </c>
      <c r="P4" s="7">
        <v>0.49999999828418873</v>
      </c>
      <c r="Q4" s="7">
        <v>0.69999999841516658</v>
      </c>
    </row>
    <row r="5" spans="1:20">
      <c r="A5" s="1">
        <v>2.2000000000000002</v>
      </c>
      <c r="B5" s="1">
        <v>2.9</v>
      </c>
      <c r="D5" s="1">
        <f t="shared" si="0"/>
        <v>0.49668208932421742</v>
      </c>
      <c r="E5" s="1">
        <f t="shared" si="1"/>
        <v>1.1695270224966243</v>
      </c>
      <c r="G5" s="1">
        <f t="shared" ref="G5:G12" si="5">A5-AVERAGE(A$3:A$12)</f>
        <v>0.39000000000000012</v>
      </c>
      <c r="H5" s="1">
        <f t="shared" si="2"/>
        <v>0.99000000000000021</v>
      </c>
      <c r="K5" s="1" t="s">
        <v>9</v>
      </c>
      <c r="M5" s="1">
        <f t="shared" si="3"/>
        <v>-0.99219749505000032</v>
      </c>
      <c r="N5" s="1">
        <f t="shared" si="4"/>
        <v>0.38437498917000007</v>
      </c>
      <c r="P5" s="7">
        <v>2.2000000005108142</v>
      </c>
      <c r="Q5" s="7">
        <v>2.9000000012966818</v>
      </c>
    </row>
    <row r="6" spans="1:20">
      <c r="A6" s="1">
        <v>1.9</v>
      </c>
      <c r="B6" s="1">
        <v>2.2000000000000002</v>
      </c>
      <c r="D6" s="1">
        <f t="shared" si="0"/>
        <v>0.11461894369020381</v>
      </c>
      <c r="E6" s="1">
        <f t="shared" si="1"/>
        <v>0.3425887237616379</v>
      </c>
      <c r="G6" s="1">
        <f t="shared" si="5"/>
        <v>8.9999999999999858E-2</v>
      </c>
      <c r="H6" s="1">
        <f t="shared" si="2"/>
        <v>0.29000000000000048</v>
      </c>
      <c r="M6" s="1">
        <f t="shared" si="3"/>
        <v>-0.27421041615000025</v>
      </c>
      <c r="N6" s="1">
        <f t="shared" si="4"/>
        <v>0.13041720667000045</v>
      </c>
      <c r="P6" s="7">
        <v>1.9000000001178801</v>
      </c>
      <c r="Q6" s="7">
        <v>2.2000000003798363</v>
      </c>
    </row>
    <row r="7" spans="1:20">
      <c r="A7" s="1">
        <v>3.1</v>
      </c>
      <c r="B7" s="1">
        <v>3</v>
      </c>
      <c r="D7" s="1">
        <f t="shared" si="0"/>
        <v>1.6428715262262572</v>
      </c>
      <c r="E7" s="1">
        <f t="shared" si="1"/>
        <v>1.2876610651730511</v>
      </c>
      <c r="G7" s="1">
        <f t="shared" si="5"/>
        <v>1.29</v>
      </c>
      <c r="H7" s="1">
        <f t="shared" si="2"/>
        <v>1.0900000000000003</v>
      </c>
      <c r="M7" s="1">
        <f t="shared" si="3"/>
        <v>-1.6758014197500004</v>
      </c>
      <c r="N7" s="1">
        <f t="shared" si="4"/>
        <v>-0.20949846132999983</v>
      </c>
      <c r="P7" s="7">
        <v>3.1000000016896156</v>
      </c>
      <c r="Q7" s="7">
        <v>3.0000000014276598</v>
      </c>
    </row>
    <row r="8" spans="1:20">
      <c r="A8" s="1">
        <v>2.2999999999999998</v>
      </c>
      <c r="B8" s="1">
        <v>2.7</v>
      </c>
      <c r="D8" s="1">
        <f t="shared" si="0"/>
        <v>0.62403647120222139</v>
      </c>
      <c r="E8" s="1">
        <f t="shared" si="1"/>
        <v>0.93325893714377128</v>
      </c>
      <c r="G8" s="1">
        <f t="shared" si="5"/>
        <v>0.48999999999999977</v>
      </c>
      <c r="H8" s="1">
        <f t="shared" si="2"/>
        <v>0.79000000000000048</v>
      </c>
      <c r="M8" s="1">
        <f t="shared" si="3"/>
        <v>-0.91294910375000016</v>
      </c>
      <c r="N8" s="1">
        <f t="shared" si="4"/>
        <v>0.17528244377000052</v>
      </c>
      <c r="P8" s="7">
        <v>2.3000000006417918</v>
      </c>
      <c r="Q8" s="7">
        <v>2.7000000010347263</v>
      </c>
    </row>
    <row r="9" spans="1:20">
      <c r="A9" s="1">
        <v>2</v>
      </c>
      <c r="B9" s="1">
        <v>1.6</v>
      </c>
      <c r="D9" s="1">
        <f t="shared" si="0"/>
        <v>0.24197332556820836</v>
      </c>
      <c r="E9" s="1">
        <f t="shared" si="1"/>
        <v>-0.36621553229692222</v>
      </c>
      <c r="G9" s="1">
        <f t="shared" si="5"/>
        <v>0.18999999999999995</v>
      </c>
      <c r="H9" s="1">
        <f t="shared" si="2"/>
        <v>-0.30999999999999961</v>
      </c>
      <c r="M9" s="1">
        <f t="shared" si="3"/>
        <v>9.9109437549999763E-2</v>
      </c>
      <c r="N9" s="1">
        <f t="shared" si="4"/>
        <v>-0.34982469832999968</v>
      </c>
      <c r="P9" s="7">
        <v>2.0000000002488583</v>
      </c>
      <c r="Q9" s="7">
        <v>1.5999999995939684</v>
      </c>
    </row>
    <row r="10" spans="1:20">
      <c r="A10" s="1">
        <v>1</v>
      </c>
      <c r="B10" s="1">
        <v>1.1000000000000001</v>
      </c>
      <c r="D10" s="1">
        <f t="shared" si="0"/>
        <v>-1.0315704932118359</v>
      </c>
      <c r="E10" s="1">
        <f t="shared" si="1"/>
        <v>-0.9568857456790556</v>
      </c>
      <c r="G10" s="1">
        <f t="shared" si="5"/>
        <v>-0.81</v>
      </c>
      <c r="H10" s="1">
        <f t="shared" si="2"/>
        <v>-0.80999999999999961</v>
      </c>
      <c r="M10" s="1">
        <f t="shared" si="3"/>
        <v>1.1445721645499995</v>
      </c>
      <c r="N10" s="1">
        <f t="shared" si="4"/>
        <v>4.6417258170000308E-2</v>
      </c>
      <c r="P10" s="7">
        <v>0.99999999893907876</v>
      </c>
      <c r="Q10" s="7">
        <v>1.099999998939079</v>
      </c>
    </row>
    <row r="11" spans="1:20">
      <c r="A11" s="1">
        <v>1.5</v>
      </c>
      <c r="B11" s="1">
        <v>1.6</v>
      </c>
      <c r="D11" s="1">
        <f t="shared" si="0"/>
        <v>-0.39479858382181382</v>
      </c>
      <c r="E11" s="1">
        <f t="shared" si="1"/>
        <v>-0.36621553229692222</v>
      </c>
      <c r="G11" s="1">
        <f t="shared" si="5"/>
        <v>-0.31000000000000005</v>
      </c>
      <c r="H11" s="1">
        <f t="shared" si="2"/>
        <v>-0.30999999999999961</v>
      </c>
      <c r="M11" s="1">
        <f t="shared" si="3"/>
        <v>0.43804613704999973</v>
      </c>
      <c r="N11" s="1">
        <f t="shared" si="4"/>
        <v>1.7764629670000309E-2</v>
      </c>
      <c r="P11" s="7">
        <v>1.4999999995939683</v>
      </c>
      <c r="Q11" s="7">
        <v>1.5999999995939684</v>
      </c>
    </row>
    <row r="12" spans="1:20">
      <c r="A12" s="1">
        <v>1.1000000000000001</v>
      </c>
      <c r="B12" s="1">
        <v>0.9</v>
      </c>
      <c r="D12" s="1">
        <f t="shared" si="0"/>
        <v>-0.9042161113338314</v>
      </c>
      <c r="E12" s="1">
        <f t="shared" si="1"/>
        <v>-1.1931538310319092</v>
      </c>
      <c r="G12" s="1">
        <f t="shared" si="5"/>
        <v>-0.71</v>
      </c>
      <c r="H12" s="1">
        <f t="shared" si="2"/>
        <v>-1.0099999999999998</v>
      </c>
      <c r="M12" s="1">
        <f t="shared" si="3"/>
        <v>1.2238205558499997</v>
      </c>
      <c r="N12" s="1">
        <f t="shared" si="4"/>
        <v>-0.16267528722999991</v>
      </c>
      <c r="P12" s="7">
        <v>1.0999999990700566</v>
      </c>
      <c r="Q12" s="7">
        <v>0.89999999867712255</v>
      </c>
    </row>
    <row r="13" spans="1:20">
      <c r="I13" s="1" t="s">
        <v>8</v>
      </c>
    </row>
    <row r="15" spans="1:20">
      <c r="A15" s="2" t="s">
        <v>16</v>
      </c>
      <c r="M15" s="3" t="s">
        <v>20</v>
      </c>
      <c r="N15" s="3"/>
      <c r="O15" s="3"/>
      <c r="Q15" s="3" t="s">
        <v>18</v>
      </c>
      <c r="R15" s="3"/>
      <c r="S15" s="3"/>
    </row>
    <row r="16" spans="1:20">
      <c r="A16" s="1" t="s">
        <v>2</v>
      </c>
      <c r="B16" s="1">
        <v>0.69</v>
      </c>
      <c r="C16" s="1">
        <v>-1.31</v>
      </c>
      <c r="D16" s="1">
        <v>0.39000000000000012</v>
      </c>
      <c r="E16" s="1">
        <v>8.9999999999999858E-2</v>
      </c>
      <c r="F16" s="1">
        <v>1.29</v>
      </c>
      <c r="G16" s="1">
        <v>0.48999999999999977</v>
      </c>
      <c r="H16" s="1">
        <v>0.18999999999999995</v>
      </c>
      <c r="I16" s="1">
        <v>-0.81</v>
      </c>
      <c r="J16" s="1">
        <v>-0.31000000000000005</v>
      </c>
      <c r="K16" s="1">
        <v>-0.71</v>
      </c>
      <c r="M16" s="1" t="s">
        <v>4</v>
      </c>
      <c r="N16" s="1">
        <v>-0.67787339899999999</v>
      </c>
      <c r="O16" s="1">
        <v>-0.73517865599999999</v>
      </c>
      <c r="Q16" s="1" t="s">
        <v>4</v>
      </c>
      <c r="R16" s="1">
        <f>$R$2*S2</f>
        <v>-1.1088195092306963</v>
      </c>
      <c r="S16" s="1">
        <f>$R$2*T2</f>
        <v>1.2025555771112402</v>
      </c>
    </row>
    <row r="17" spans="1:19">
      <c r="A17" s="1" t="s">
        <v>3</v>
      </c>
      <c r="B17" s="1">
        <v>0.49000000000000021</v>
      </c>
      <c r="C17" s="1">
        <v>-1.2099999999999997</v>
      </c>
      <c r="D17" s="1">
        <v>0.99000000000000021</v>
      </c>
      <c r="E17" s="1">
        <v>0.29000000000000048</v>
      </c>
      <c r="F17" s="1">
        <v>1.0900000000000003</v>
      </c>
      <c r="G17" s="1">
        <v>0.79000000000000048</v>
      </c>
      <c r="H17" s="1">
        <v>-0.30999999999999961</v>
      </c>
      <c r="I17" s="1">
        <v>-0.80999999999999961</v>
      </c>
      <c r="J17" s="1">
        <v>-0.30999999999999961</v>
      </c>
      <c r="K17" s="1">
        <v>-1.0099999999999998</v>
      </c>
      <c r="M17" s="1" t="s">
        <v>5</v>
      </c>
      <c r="N17" s="1">
        <v>-0.73517865599999999</v>
      </c>
      <c r="O17" s="1">
        <v>-0.67787339899999999</v>
      </c>
      <c r="Q17" s="1" t="s">
        <v>5</v>
      </c>
      <c r="R17" s="1">
        <f>$R$2*S3</f>
        <v>1.2025555771112402</v>
      </c>
      <c r="S17" s="1">
        <f>$R$2*T3</f>
        <v>-1.1088195092306963</v>
      </c>
    </row>
    <row r="19" spans="1:19">
      <c r="A19" s="2" t="s">
        <v>10</v>
      </c>
    </row>
    <row r="20" spans="1:19">
      <c r="A20" s="1" t="s">
        <v>6</v>
      </c>
      <c r="B20" s="1">
        <f>$N$16*B$16+$N$17*B$17</f>
        <v>-0.82797018675000011</v>
      </c>
      <c r="C20" s="1">
        <f t="shared" ref="C20:K20" si="6">$N$16*C$16+$N$17*C$17</f>
        <v>1.7775803264499999</v>
      </c>
      <c r="D20" s="1">
        <f t="shared" si="6"/>
        <v>-0.99219749505000032</v>
      </c>
      <c r="E20" s="1">
        <f t="shared" si="6"/>
        <v>-0.27421041615000025</v>
      </c>
      <c r="F20" s="1">
        <f t="shared" si="6"/>
        <v>-1.6758014197500004</v>
      </c>
      <c r="G20" s="1">
        <f t="shared" si="6"/>
        <v>-0.91294910375000016</v>
      </c>
      <c r="H20" s="1">
        <f t="shared" si="6"/>
        <v>9.9109437549999763E-2</v>
      </c>
      <c r="I20" s="1">
        <f t="shared" si="6"/>
        <v>1.1445721645499995</v>
      </c>
      <c r="J20" s="6">
        <f t="shared" si="6"/>
        <v>0.43804613704999973</v>
      </c>
      <c r="K20" s="6">
        <f t="shared" si="6"/>
        <v>1.2238205558499997</v>
      </c>
      <c r="N20" s="9" t="s">
        <v>24</v>
      </c>
    </row>
    <row r="21" spans="1:19">
      <c r="A21" s="1" t="s">
        <v>7</v>
      </c>
      <c r="B21" s="1">
        <f>$O$16*B$16-$O$17*B$17</f>
        <v>-0.17511530712999984</v>
      </c>
      <c r="C21" s="1">
        <f t="shared" ref="C21:K21" si="7">$O$16*C$16-$O$17*C$17</f>
        <v>0.14285722657000022</v>
      </c>
      <c r="D21" s="1">
        <f t="shared" si="7"/>
        <v>0.38437498917000007</v>
      </c>
      <c r="E21" s="1">
        <f t="shared" si="7"/>
        <v>0.13041720667000045</v>
      </c>
      <c r="F21" s="1">
        <f t="shared" si="7"/>
        <v>-0.20949846132999983</v>
      </c>
      <c r="G21" s="1">
        <f t="shared" si="7"/>
        <v>0.17528244377000052</v>
      </c>
      <c r="H21" s="1">
        <f t="shared" si="7"/>
        <v>-0.34982469832999968</v>
      </c>
      <c r="I21" s="1">
        <f t="shared" si="7"/>
        <v>4.6417258170000308E-2</v>
      </c>
      <c r="J21" s="6">
        <f t="shared" si="7"/>
        <v>1.7764629670000309E-2</v>
      </c>
      <c r="K21" s="6">
        <f t="shared" si="7"/>
        <v>-0.16267528722999991</v>
      </c>
      <c r="N21" s="1" t="s">
        <v>23</v>
      </c>
    </row>
    <row r="22" spans="1:19">
      <c r="J22" s="6"/>
      <c r="K22" s="6"/>
    </row>
    <row r="23" spans="1:19">
      <c r="A23" s="2" t="s">
        <v>17</v>
      </c>
      <c r="J23" s="6"/>
      <c r="K23" s="6"/>
    </row>
    <row r="24" spans="1:19">
      <c r="A24" s="1" t="s">
        <v>6</v>
      </c>
      <c r="B24" s="1">
        <f>$R$16*B$20+$R$17*B$21</f>
        <v>0.70748360690305401</v>
      </c>
      <c r="C24" s="1">
        <f t="shared" ref="C24:K24" si="8">$R$16*C$20+$R$17*C$21</f>
        <v>-1.799221990650032</v>
      </c>
      <c r="D24" s="1">
        <f t="shared" si="8"/>
        <v>1.5624002264497237</v>
      </c>
      <c r="E24" s="1">
        <f t="shared" si="8"/>
        <v>0.46088379829366655</v>
      </c>
      <c r="F24" s="1">
        <f t="shared" si="8"/>
        <v>1.6062277647466847</v>
      </c>
      <c r="G24" s="1">
        <f t="shared" si="8"/>
        <v>1.2230826574979807</v>
      </c>
      <c r="H24" s="1">
        <f t="shared" si="8"/>
        <v>-0.5305781198923194</v>
      </c>
      <c r="I24" s="1">
        <f t="shared" si="8"/>
        <v>-1.2133046130889</v>
      </c>
      <c r="J24" s="6">
        <f t="shared" si="8"/>
        <v>-0.46435114821920837</v>
      </c>
      <c r="K24" s="6">
        <f t="shared" si="8"/>
        <v>-1.5526221820406441</v>
      </c>
    </row>
    <row r="25" spans="1:19">
      <c r="A25" s="1" t="s">
        <v>7</v>
      </c>
      <c r="B25" s="1">
        <f>$S$16*B$20-$S$17*B$21</f>
        <v>-1.1898514346687168</v>
      </c>
      <c r="C25" s="1">
        <f t="shared" ref="C25:K25" si="9">$S$16*C$20-$S$17*C$21</f>
        <v>2.2960420151910723</v>
      </c>
      <c r="D25" s="1">
        <f t="shared" si="9"/>
        <v>-0.76697014441614642</v>
      </c>
      <c r="E25" s="1">
        <f t="shared" si="9"/>
        <v>-0.18514412214810869</v>
      </c>
      <c r="F25" s="1">
        <f t="shared" si="9"/>
        <v>-2.2475403245278138</v>
      </c>
      <c r="G25" s="1">
        <f t="shared" si="9"/>
        <v>-0.90351544305546194</v>
      </c>
      <c r="H25" s="1">
        <f t="shared" si="9"/>
        <v>-0.26870784344893622</v>
      </c>
      <c r="I25" s="1">
        <f t="shared" si="9"/>
        <v>1.4278800013097803</v>
      </c>
      <c r="J25" s="6">
        <f t="shared" si="9"/>
        <v>0.54647259309386664</v>
      </c>
      <c r="K25" s="6">
        <f t="shared" si="9"/>
        <v>1.291334702670464</v>
      </c>
    </row>
    <row r="27" spans="1:19">
      <c r="A27" s="2" t="s">
        <v>19</v>
      </c>
    </row>
    <row r="28" spans="1:19">
      <c r="A28" s="1" t="s">
        <v>6</v>
      </c>
      <c r="B28" s="1">
        <f>$N$16*B$20+$N$17*B$21</f>
        <v>0.6900000009037478</v>
      </c>
      <c r="C28" s="1">
        <f t="shared" ref="C28:K28" si="10">$N$16*C$20+$N$17*C$21</f>
        <v>-1.3100000017158113</v>
      </c>
      <c r="D28" s="1">
        <f t="shared" si="10"/>
        <v>0.39000000051081413</v>
      </c>
      <c r="E28" s="1">
        <f t="shared" si="10"/>
        <v>9.0000000117880008E-2</v>
      </c>
      <c r="F28" s="1">
        <f t="shared" si="10"/>
        <v>1.2900000016896156</v>
      </c>
      <c r="G28" s="1">
        <f t="shared" si="10"/>
        <v>0.49000000064179172</v>
      </c>
      <c r="H28" s="1">
        <f t="shared" si="10"/>
        <v>0.19000000024885802</v>
      </c>
      <c r="I28" s="1">
        <f t="shared" si="10"/>
        <v>-0.81000000106092129</v>
      </c>
      <c r="J28" s="1">
        <f t="shared" si="10"/>
        <v>-0.31000000040603165</v>
      </c>
      <c r="K28" s="5">
        <f t="shared" si="10"/>
        <v>-0.71000000092994342</v>
      </c>
    </row>
    <row r="29" spans="1:19">
      <c r="A29" s="1" t="s">
        <v>7</v>
      </c>
      <c r="B29" s="1">
        <f>$O$16*B20-$O$17*B$21</f>
        <v>0.49000000064179211</v>
      </c>
      <c r="C29" s="1">
        <f t="shared" ref="C29:K29" si="11">$O$16*C20-$O$17*C$21</f>
        <v>-1.2100000015848331</v>
      </c>
      <c r="D29" s="1">
        <f t="shared" si="11"/>
        <v>0.99000000129668198</v>
      </c>
      <c r="E29" s="1">
        <f t="shared" si="11"/>
        <v>0.29000000037983653</v>
      </c>
      <c r="F29" s="1">
        <f t="shared" si="11"/>
        <v>1.0900000014276601</v>
      </c>
      <c r="G29" s="1">
        <f t="shared" si="11"/>
        <v>0.79000000103472634</v>
      </c>
      <c r="H29" s="1">
        <f t="shared" si="11"/>
        <v>-0.31000000040603126</v>
      </c>
      <c r="I29" s="1">
        <f t="shared" si="11"/>
        <v>-0.81000000106092085</v>
      </c>
      <c r="J29" s="1">
        <f t="shared" si="11"/>
        <v>-0.31000000040603126</v>
      </c>
      <c r="K29" s="5">
        <f t="shared" si="11"/>
        <v>-1.0100000013228772</v>
      </c>
    </row>
    <row r="31" spans="1:19">
      <c r="A31" s="2" t="s">
        <v>21</v>
      </c>
    </row>
    <row r="32" spans="1:19">
      <c r="A32" s="1" t="s">
        <v>6</v>
      </c>
      <c r="B32" s="1">
        <f>B28+AVERAGE($A$3:$A$12)</f>
        <v>2.5000000009037477</v>
      </c>
      <c r="C32" s="1">
        <f t="shared" ref="C32:K32" si="12">C28+AVERAGE($A$3:$A$12)</f>
        <v>0.49999999828418873</v>
      </c>
      <c r="D32" s="1">
        <f t="shared" si="12"/>
        <v>2.2000000005108142</v>
      </c>
      <c r="E32" s="1">
        <f t="shared" si="12"/>
        <v>1.9000000001178801</v>
      </c>
      <c r="F32" s="1">
        <f t="shared" si="12"/>
        <v>3.1000000016896156</v>
      </c>
      <c r="G32" s="1">
        <f t="shared" si="12"/>
        <v>2.3000000006417918</v>
      </c>
      <c r="H32" s="1">
        <f t="shared" si="12"/>
        <v>2.0000000002488583</v>
      </c>
      <c r="I32" s="1">
        <f t="shared" si="12"/>
        <v>0.99999999893907876</v>
      </c>
      <c r="J32" s="1">
        <f t="shared" si="12"/>
        <v>1.4999999995939683</v>
      </c>
      <c r="K32" s="5">
        <f t="shared" si="12"/>
        <v>1.0999999990700566</v>
      </c>
    </row>
    <row r="33" spans="1:11">
      <c r="A33" s="1" t="s">
        <v>7</v>
      </c>
      <c r="B33" s="1">
        <f>B29+AVERAGE($B$3:$B$12)</f>
        <v>2.4000000006417919</v>
      </c>
      <c r="C33" s="1">
        <f t="shared" ref="C33:K33" si="13">C29+AVERAGE($B$3:$B$12)</f>
        <v>0.69999999841516658</v>
      </c>
      <c r="D33" s="1">
        <f t="shared" si="13"/>
        <v>2.9000000012966818</v>
      </c>
      <c r="E33" s="1">
        <f t="shared" si="13"/>
        <v>2.2000000003798363</v>
      </c>
      <c r="F33" s="1">
        <f t="shared" si="13"/>
        <v>3.0000000014276598</v>
      </c>
      <c r="G33" s="1">
        <f t="shared" si="13"/>
        <v>2.7000000010347263</v>
      </c>
      <c r="H33" s="1">
        <f t="shared" si="13"/>
        <v>1.5999999995939684</v>
      </c>
      <c r="I33" s="1">
        <f t="shared" si="13"/>
        <v>1.099999998939079</v>
      </c>
      <c r="J33" s="1">
        <f t="shared" si="13"/>
        <v>1.5999999995939684</v>
      </c>
      <c r="K33" s="5">
        <f t="shared" si="13"/>
        <v>0.89999999867712255</v>
      </c>
    </row>
  </sheetData>
  <mergeCells count="9">
    <mergeCell ref="Q15:S15"/>
    <mergeCell ref="R2:R3"/>
    <mergeCell ref="P1:Q1"/>
    <mergeCell ref="G1:H1"/>
    <mergeCell ref="J1:K1"/>
    <mergeCell ref="M1:N1"/>
    <mergeCell ref="A1:B1"/>
    <mergeCell ref="D1:E1"/>
    <mergeCell ref="M15:O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2017-01-20T10:11:32Z</dcterms:created>
  <dcterms:modified xsi:type="dcterms:W3CDTF">2017-01-20T12:22:34Z</dcterms:modified>
</cp:coreProperties>
</file>