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imul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8"/>
  <c r="G31" l="1"/>
  <c r="H31" s="1"/>
  <c r="J31" s="1"/>
  <c r="K31" s="1"/>
  <c r="G29"/>
  <c r="H29" s="1"/>
  <c r="J29" s="1"/>
  <c r="K29" s="1"/>
  <c r="G27"/>
  <c r="H27" s="1"/>
  <c r="J27" s="1"/>
  <c r="K27" s="1"/>
  <c r="G25"/>
  <c r="H25" s="1"/>
  <c r="J25" s="1"/>
  <c r="K25" s="1"/>
  <c r="G23"/>
  <c r="H23" s="1"/>
  <c r="J23" s="1"/>
  <c r="K23" s="1"/>
  <c r="G21"/>
  <c r="H21" s="1"/>
  <c r="J21" s="1"/>
  <c r="K21" s="1"/>
  <c r="G19"/>
  <c r="H19" s="1"/>
  <c r="J19" s="1"/>
  <c r="K19" s="1"/>
  <c r="G17"/>
  <c r="H17" s="1"/>
  <c r="J17" s="1"/>
  <c r="K17" s="1"/>
  <c r="G15"/>
  <c r="H15" s="1"/>
  <c r="J15" s="1"/>
  <c r="K15" s="1"/>
  <c r="G13"/>
  <c r="H13" s="1"/>
  <c r="J13" s="1"/>
  <c r="K13" s="1"/>
  <c r="G11"/>
  <c r="H11" s="1"/>
  <c r="J11" s="1"/>
  <c r="K11" s="1"/>
  <c r="G9"/>
  <c r="H9" s="1"/>
  <c r="J9" s="1"/>
  <c r="K9" s="1"/>
  <c r="G8"/>
  <c r="H8" s="1"/>
  <c r="J8" s="1"/>
  <c r="K8" s="1"/>
  <c r="G30"/>
  <c r="H30" s="1"/>
  <c r="J30" s="1"/>
  <c r="K30" s="1"/>
  <c r="G28"/>
  <c r="H28" s="1"/>
  <c r="J28" s="1"/>
  <c r="K28" s="1"/>
  <c r="G26"/>
  <c r="H26" s="1"/>
  <c r="J26" s="1"/>
  <c r="K26" s="1"/>
  <c r="G24"/>
  <c r="H24" s="1"/>
  <c r="J24" s="1"/>
  <c r="K24" s="1"/>
  <c r="G22"/>
  <c r="H22" s="1"/>
  <c r="J22" s="1"/>
  <c r="K22" s="1"/>
  <c r="G20"/>
  <c r="H20" s="1"/>
  <c r="J20" s="1"/>
  <c r="K20" s="1"/>
  <c r="G18"/>
  <c r="H18" s="1"/>
  <c r="J18" s="1"/>
  <c r="K18" s="1"/>
  <c r="G16"/>
  <c r="H16" s="1"/>
  <c r="J16" s="1"/>
  <c r="K16" s="1"/>
  <c r="G14"/>
  <c r="H14" s="1"/>
  <c r="J14" s="1"/>
  <c r="K14" s="1"/>
  <c r="G12"/>
  <c r="H12" s="1"/>
  <c r="J12" s="1"/>
  <c r="K12" s="1"/>
  <c r="G10"/>
  <c r="H10" s="1"/>
  <c r="J10" s="1"/>
  <c r="K10" s="1"/>
</calcChain>
</file>

<file path=xl/sharedStrings.xml><?xml version="1.0" encoding="utf-8"?>
<sst xmlns="http://schemas.openxmlformats.org/spreadsheetml/2006/main" count="22" uniqueCount="18">
  <si>
    <t>log(sales)</t>
  </si>
  <si>
    <t>~</t>
  </si>
  <si>
    <t>sales</t>
  </si>
  <si>
    <t>beta0 + beta1*log(own_price) + beta2*log(comp1_price) + beta3*log(comp2_price)</t>
  </si>
  <si>
    <t>exp(beta0 + beta1*log(own_price) + beta2*log(comp1_price) + beta3*log(comp2_price))</t>
  </si>
  <si>
    <t>Elasticity Model Simulation</t>
  </si>
  <si>
    <t>Own Price</t>
  </si>
  <si>
    <t>Item no</t>
  </si>
  <si>
    <t>% decrease</t>
  </si>
  <si>
    <t>exp(44.1925 + (-3.7225)*log(own_price) + (27.1716)*log(comp1_price) + (-26.8801)*log(comp2_price))</t>
  </si>
  <si>
    <t>Total Sales</t>
  </si>
  <si>
    <t>Simulated price</t>
  </si>
  <si>
    <t>Change in Sales</t>
  </si>
  <si>
    <t>Sales$ diff</t>
  </si>
  <si>
    <t>Recommeded Price:</t>
  </si>
  <si>
    <t>Week</t>
  </si>
  <si>
    <t>Old Sales$</t>
  </si>
  <si>
    <t>New Sales$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</si>
</sst>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2" borderId="0" xfId="2" applyFont="1" applyFill="1"/>
    <xf numFmtId="44" fontId="0" fillId="3" borderId="0" xfId="2" applyFont="1" applyFill="1"/>
    <xf numFmtId="44" fontId="0" fillId="4" borderId="0" xfId="2" applyFont="1" applyFill="1"/>
    <xf numFmtId="0" fontId="4" fillId="2" borderId="0" xfId="0" applyFont="1" applyFill="1"/>
    <xf numFmtId="0" fontId="2" fillId="2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zoomScale="80" zoomScaleNormal="80" workbookViewId="0">
      <selection activeCell="M2" sqref="M2"/>
    </sheetView>
  </sheetViews>
  <sheetFormatPr defaultRowHeight="15"/>
  <cols>
    <col min="1" max="1" width="9.140625" style="1"/>
    <col min="2" max="2" width="13" style="1" customWidth="1"/>
    <col min="3" max="3" width="16.7109375" style="1" bestFit="1" customWidth="1"/>
    <col min="4" max="4" width="18.140625" style="1" customWidth="1"/>
    <col min="5" max="5" width="16.28515625" style="1" customWidth="1"/>
    <col min="6" max="6" width="18" style="1" bestFit="1" customWidth="1"/>
    <col min="7" max="7" width="15.140625" style="1" customWidth="1"/>
    <col min="8" max="9" width="17.28515625" style="1" bestFit="1" customWidth="1"/>
    <col min="10" max="11" width="17" style="1" bestFit="1" customWidth="1"/>
    <col min="12" max="12" width="26.7109375" style="1" customWidth="1"/>
    <col min="13" max="14" width="14.5703125" style="1" bestFit="1" customWidth="1"/>
    <col min="15" max="16384" width="9.140625" style="1"/>
  </cols>
  <sheetData>
    <row r="1" spans="1:13" ht="21">
      <c r="B1" s="7" t="s">
        <v>5</v>
      </c>
    </row>
    <row r="2" spans="1:13" ht="21">
      <c r="L2" s="14" t="s">
        <v>14</v>
      </c>
      <c r="M2" s="14">
        <v>25949.79</v>
      </c>
    </row>
    <row r="3" spans="1:13">
      <c r="B3" s="1" t="s">
        <v>0</v>
      </c>
      <c r="C3" s="3" t="s">
        <v>1</v>
      </c>
      <c r="D3" s="1" t="s">
        <v>3</v>
      </c>
      <c r="F3" s="2"/>
      <c r="H3" s="2"/>
    </row>
    <row r="4" spans="1:13">
      <c r="B4" s="1" t="s">
        <v>2</v>
      </c>
      <c r="C4" s="3" t="s">
        <v>1</v>
      </c>
      <c r="D4" s="1" t="s">
        <v>4</v>
      </c>
    </row>
    <row r="5" spans="1:13">
      <c r="B5" s="1" t="s">
        <v>2</v>
      </c>
      <c r="C5" s="3" t="s">
        <v>1</v>
      </c>
      <c r="D5" s="1" t="s">
        <v>9</v>
      </c>
    </row>
    <row r="7" spans="1:13">
      <c r="A7" s="15" t="s">
        <v>15</v>
      </c>
      <c r="B7" s="8" t="s">
        <v>7</v>
      </c>
      <c r="C7" s="6" t="s">
        <v>8</v>
      </c>
      <c r="D7" s="8" t="s">
        <v>2</v>
      </c>
      <c r="E7" s="8" t="s">
        <v>6</v>
      </c>
      <c r="F7" s="8" t="s">
        <v>11</v>
      </c>
      <c r="G7" s="8" t="s">
        <v>12</v>
      </c>
      <c r="H7" s="8" t="s">
        <v>10</v>
      </c>
      <c r="I7" s="6" t="s">
        <v>16</v>
      </c>
      <c r="J7" s="6" t="s">
        <v>17</v>
      </c>
      <c r="K7" s="6" t="s">
        <v>13</v>
      </c>
    </row>
    <row r="8" spans="1:13">
      <c r="A8" s="3">
        <v>1</v>
      </c>
      <c r="B8" s="3">
        <v>1</v>
      </c>
      <c r="C8" s="3">
        <v>1</v>
      </c>
      <c r="D8" s="3">
        <v>7028</v>
      </c>
      <c r="E8" s="3">
        <v>27903</v>
      </c>
      <c r="F8" s="3">
        <f t="shared" ref="F8:F31" si="0">E8-((E8/100)*C8)</f>
        <v>27623.97</v>
      </c>
      <c r="G8" s="4">
        <f>ROUND(EXP(44.1925+(-3.7225)*LN(F8)),2)</f>
        <v>456.95</v>
      </c>
      <c r="H8" s="5">
        <f>D8+G8</f>
        <v>7484.95</v>
      </c>
      <c r="I8" s="11">
        <f>D8*E8</f>
        <v>196102284</v>
      </c>
      <c r="J8" s="11">
        <f t="shared" ref="J8:J31" si="1">F8*H8</f>
        <v>206764034.25150001</v>
      </c>
      <c r="K8" s="11">
        <f>J8-I8</f>
        <v>10661750.25150001</v>
      </c>
    </row>
    <row r="9" spans="1:13">
      <c r="A9" s="3">
        <v>1</v>
      </c>
      <c r="B9" s="3">
        <v>1</v>
      </c>
      <c r="C9" s="3">
        <v>2</v>
      </c>
      <c r="D9" s="3">
        <v>7028</v>
      </c>
      <c r="E9" s="3">
        <v>27903</v>
      </c>
      <c r="F9" s="3">
        <f t="shared" si="0"/>
        <v>27344.94</v>
      </c>
      <c r="G9" s="4">
        <f t="shared" ref="G9:G31" si="2">ROUND(EXP(44.1925+(-3.7225)*LN(F9)),2)</f>
        <v>474.55</v>
      </c>
      <c r="H9" s="5">
        <f t="shared" ref="H9:H31" si="3">D9+G9</f>
        <v>7502.55</v>
      </c>
      <c r="I9" s="11">
        <f t="shared" ref="I9:I31" si="4">D9*E9</f>
        <v>196102284</v>
      </c>
      <c r="J9" s="11">
        <f t="shared" si="1"/>
        <v>205156779.597</v>
      </c>
      <c r="K9" s="11">
        <f t="shared" ref="K9:K31" si="5">J9-I9</f>
        <v>9054495.5970000029</v>
      </c>
    </row>
    <row r="10" spans="1:13">
      <c r="A10" s="3">
        <v>1</v>
      </c>
      <c r="B10" s="3">
        <v>1</v>
      </c>
      <c r="C10" s="3">
        <v>3</v>
      </c>
      <c r="D10" s="3">
        <v>7028</v>
      </c>
      <c r="E10" s="3">
        <v>27903</v>
      </c>
      <c r="F10" s="3">
        <f t="shared" si="0"/>
        <v>27065.91</v>
      </c>
      <c r="G10" s="4">
        <f t="shared" si="2"/>
        <v>493.02</v>
      </c>
      <c r="H10" s="5">
        <f t="shared" si="3"/>
        <v>7521.02</v>
      </c>
      <c r="I10" s="11">
        <f t="shared" si="4"/>
        <v>196102284</v>
      </c>
      <c r="J10" s="11">
        <f t="shared" si="1"/>
        <v>203563250.42820001</v>
      </c>
      <c r="K10" s="11">
        <f t="shared" si="5"/>
        <v>7460966.4282000065</v>
      </c>
    </row>
    <row r="11" spans="1:13">
      <c r="A11" s="3">
        <v>1</v>
      </c>
      <c r="B11" s="3">
        <v>1</v>
      </c>
      <c r="C11" s="3">
        <v>4</v>
      </c>
      <c r="D11" s="3">
        <v>7028</v>
      </c>
      <c r="E11" s="3">
        <v>27903</v>
      </c>
      <c r="F11" s="3">
        <f t="shared" si="0"/>
        <v>26786.880000000001</v>
      </c>
      <c r="G11" s="4">
        <f t="shared" si="2"/>
        <v>512.41</v>
      </c>
      <c r="H11" s="5">
        <f t="shared" si="3"/>
        <v>7540.41</v>
      </c>
      <c r="I11" s="11">
        <f t="shared" si="4"/>
        <v>196102284</v>
      </c>
      <c r="J11" s="11">
        <f t="shared" si="1"/>
        <v>201984057.82080001</v>
      </c>
      <c r="K11" s="11">
        <f t="shared" si="5"/>
        <v>5881773.8208000064</v>
      </c>
    </row>
    <row r="12" spans="1:13">
      <c r="A12" s="3">
        <v>1</v>
      </c>
      <c r="B12" s="3">
        <v>1</v>
      </c>
      <c r="C12" s="3">
        <v>5</v>
      </c>
      <c r="D12" s="3">
        <v>7028</v>
      </c>
      <c r="E12" s="3">
        <v>27903</v>
      </c>
      <c r="F12" s="3">
        <f t="shared" si="0"/>
        <v>26507.85</v>
      </c>
      <c r="G12" s="4">
        <f t="shared" si="2"/>
        <v>532.78</v>
      </c>
      <c r="H12" s="5">
        <f t="shared" si="3"/>
        <v>7560.78</v>
      </c>
      <c r="I12" s="11">
        <f t="shared" si="4"/>
        <v>196102284</v>
      </c>
      <c r="J12" s="11">
        <f t="shared" si="1"/>
        <v>200420022.123</v>
      </c>
      <c r="K12" s="11">
        <f t="shared" si="5"/>
        <v>4317738.1229999959</v>
      </c>
    </row>
    <row r="13" spans="1:13">
      <c r="A13" s="3">
        <v>1</v>
      </c>
      <c r="B13" s="3">
        <v>1</v>
      </c>
      <c r="C13" s="3">
        <v>6</v>
      </c>
      <c r="D13" s="3">
        <v>7028</v>
      </c>
      <c r="E13" s="3">
        <v>27903</v>
      </c>
      <c r="F13" s="3">
        <f t="shared" si="0"/>
        <v>26228.82</v>
      </c>
      <c r="G13" s="4">
        <f t="shared" si="2"/>
        <v>554.19000000000005</v>
      </c>
      <c r="H13" s="5">
        <f t="shared" si="3"/>
        <v>7582.1900000000005</v>
      </c>
      <c r="I13" s="11">
        <f t="shared" si="4"/>
        <v>196102284</v>
      </c>
      <c r="J13" s="11">
        <f t="shared" si="1"/>
        <v>198871896.71580002</v>
      </c>
      <c r="K13" s="11">
        <f t="shared" si="5"/>
        <v>2769612.7158000171</v>
      </c>
    </row>
    <row r="14" spans="1:13">
      <c r="A14" s="3">
        <v>1</v>
      </c>
      <c r="B14" s="3">
        <v>1</v>
      </c>
      <c r="C14" s="3">
        <v>7</v>
      </c>
      <c r="D14" s="3">
        <v>7028</v>
      </c>
      <c r="E14" s="3">
        <v>27903</v>
      </c>
      <c r="F14" s="9">
        <f t="shared" si="0"/>
        <v>25949.79</v>
      </c>
      <c r="G14" s="4">
        <f t="shared" si="2"/>
        <v>576.69000000000005</v>
      </c>
      <c r="H14" s="10">
        <f t="shared" si="3"/>
        <v>7604.6900000000005</v>
      </c>
      <c r="I14" s="11">
        <f t="shared" si="4"/>
        <v>196102284</v>
      </c>
      <c r="J14" s="13">
        <f t="shared" si="1"/>
        <v>197340108.51510003</v>
      </c>
      <c r="K14" s="12">
        <f t="shared" si="5"/>
        <v>1237824.5151000321</v>
      </c>
    </row>
    <row r="15" spans="1:13">
      <c r="A15" s="3">
        <v>1</v>
      </c>
      <c r="B15" s="3">
        <v>1</v>
      </c>
      <c r="C15" s="3">
        <v>8</v>
      </c>
      <c r="D15" s="3">
        <v>7028</v>
      </c>
      <c r="E15" s="3">
        <v>27903</v>
      </c>
      <c r="F15" s="3">
        <f t="shared" si="0"/>
        <v>25670.760000000002</v>
      </c>
      <c r="G15" s="4">
        <f t="shared" si="2"/>
        <v>600.38</v>
      </c>
      <c r="H15" s="5">
        <f t="shared" si="3"/>
        <v>7628.38</v>
      </c>
      <c r="I15" s="11">
        <f t="shared" si="4"/>
        <v>196102284</v>
      </c>
      <c r="J15" s="11">
        <f t="shared" si="1"/>
        <v>195826312.16880003</v>
      </c>
      <c r="K15" s="11">
        <f t="shared" si="5"/>
        <v>-275971.83119997382</v>
      </c>
    </row>
    <row r="16" spans="1:13">
      <c r="A16" s="3">
        <v>1</v>
      </c>
      <c r="B16" s="3">
        <v>1</v>
      </c>
      <c r="C16" s="3">
        <v>9</v>
      </c>
      <c r="D16" s="3">
        <v>7028</v>
      </c>
      <c r="E16" s="3">
        <v>27903</v>
      </c>
      <c r="F16" s="3">
        <f t="shared" si="0"/>
        <v>25391.73</v>
      </c>
      <c r="G16" s="4">
        <f t="shared" si="2"/>
        <v>625.29999999999995</v>
      </c>
      <c r="H16" s="5">
        <f t="shared" si="3"/>
        <v>7653.3</v>
      </c>
      <c r="I16" s="11">
        <f t="shared" si="4"/>
        <v>196102284</v>
      </c>
      <c r="J16" s="11">
        <f t="shared" si="1"/>
        <v>194330527.20899999</v>
      </c>
      <c r="K16" s="11">
        <f t="shared" si="5"/>
        <v>-1771756.7910000086</v>
      </c>
    </row>
    <row r="17" spans="1:11">
      <c r="A17" s="3">
        <v>1</v>
      </c>
      <c r="B17" s="3">
        <v>1</v>
      </c>
      <c r="C17" s="3">
        <v>10</v>
      </c>
      <c r="D17" s="3">
        <v>7028</v>
      </c>
      <c r="E17" s="3">
        <v>27903</v>
      </c>
      <c r="F17" s="3">
        <f t="shared" si="0"/>
        <v>25112.7</v>
      </c>
      <c r="G17" s="4">
        <f t="shared" si="2"/>
        <v>651.55999999999995</v>
      </c>
      <c r="H17" s="5">
        <f t="shared" si="3"/>
        <v>7679.5599999999995</v>
      </c>
      <c r="I17" s="11">
        <f t="shared" si="4"/>
        <v>196102284</v>
      </c>
      <c r="J17" s="11">
        <f t="shared" si="1"/>
        <v>192854486.412</v>
      </c>
      <c r="K17" s="11">
        <f t="shared" si="5"/>
        <v>-3247797.5879999995</v>
      </c>
    </row>
    <row r="18" spans="1:11">
      <c r="A18" s="3">
        <v>1</v>
      </c>
      <c r="B18" s="3">
        <v>1</v>
      </c>
      <c r="C18" s="3">
        <v>11</v>
      </c>
      <c r="D18" s="3">
        <v>7028</v>
      </c>
      <c r="E18" s="3">
        <v>27903</v>
      </c>
      <c r="F18" s="3">
        <f t="shared" si="0"/>
        <v>24833.67</v>
      </c>
      <c r="G18" s="4">
        <f t="shared" si="2"/>
        <v>679.23</v>
      </c>
      <c r="H18" s="5">
        <f t="shared" si="3"/>
        <v>7707.23</v>
      </c>
      <c r="I18" s="11">
        <f t="shared" si="4"/>
        <v>196102284</v>
      </c>
      <c r="J18" s="11">
        <f t="shared" si="1"/>
        <v>191398806.43409997</v>
      </c>
      <c r="K18" s="11">
        <f t="shared" si="5"/>
        <v>-4703477.5659000278</v>
      </c>
    </row>
    <row r="19" spans="1:11">
      <c r="A19" s="3">
        <v>1</v>
      </c>
      <c r="B19" s="3">
        <v>1</v>
      </c>
      <c r="C19" s="3">
        <v>12</v>
      </c>
      <c r="D19" s="3">
        <v>7028</v>
      </c>
      <c r="E19" s="3">
        <v>27903</v>
      </c>
      <c r="F19" s="3">
        <f t="shared" si="0"/>
        <v>24554.639999999999</v>
      </c>
      <c r="G19" s="4">
        <f t="shared" si="2"/>
        <v>708.41</v>
      </c>
      <c r="H19" s="5">
        <f t="shared" si="3"/>
        <v>7736.41</v>
      </c>
      <c r="I19" s="11">
        <f t="shared" si="4"/>
        <v>196102284</v>
      </c>
      <c r="J19" s="11">
        <f t="shared" si="1"/>
        <v>189964762.44239998</v>
      </c>
      <c r="K19" s="11">
        <f t="shared" si="5"/>
        <v>-6137521.5576000214</v>
      </c>
    </row>
    <row r="20" spans="1:11">
      <c r="A20" s="3">
        <v>1</v>
      </c>
      <c r="B20" s="3">
        <v>1</v>
      </c>
      <c r="C20" s="3">
        <v>13</v>
      </c>
      <c r="D20" s="3">
        <v>7028</v>
      </c>
      <c r="E20" s="3">
        <v>27903</v>
      </c>
      <c r="F20" s="3">
        <f t="shared" si="0"/>
        <v>24275.61</v>
      </c>
      <c r="G20" s="4">
        <f t="shared" si="2"/>
        <v>739.2</v>
      </c>
      <c r="H20" s="5">
        <f t="shared" si="3"/>
        <v>7767.2</v>
      </c>
      <c r="I20" s="11">
        <f t="shared" si="4"/>
        <v>196102284</v>
      </c>
      <c r="J20" s="11">
        <f t="shared" si="1"/>
        <v>188553517.99200001</v>
      </c>
      <c r="K20" s="11">
        <f t="shared" si="5"/>
        <v>-7548766.0079999864</v>
      </c>
    </row>
    <row r="21" spans="1:11">
      <c r="A21" s="3">
        <v>1</v>
      </c>
      <c r="B21" s="3">
        <v>1</v>
      </c>
      <c r="C21" s="3">
        <v>14</v>
      </c>
      <c r="D21" s="3">
        <v>7028</v>
      </c>
      <c r="E21" s="3">
        <v>27903</v>
      </c>
      <c r="F21" s="3">
        <f t="shared" si="0"/>
        <v>23996.58</v>
      </c>
      <c r="G21" s="4">
        <f t="shared" si="2"/>
        <v>771.71</v>
      </c>
      <c r="H21" s="5">
        <f t="shared" si="3"/>
        <v>7799.71</v>
      </c>
      <c r="I21" s="11">
        <f t="shared" si="4"/>
        <v>196102284</v>
      </c>
      <c r="J21" s="11">
        <f t="shared" si="1"/>
        <v>187166364.99180001</v>
      </c>
      <c r="K21" s="11">
        <f t="shared" si="5"/>
        <v>-8935919.0081999898</v>
      </c>
    </row>
    <row r="22" spans="1:11">
      <c r="A22" s="3">
        <v>1</v>
      </c>
      <c r="B22" s="3">
        <v>1</v>
      </c>
      <c r="C22" s="3">
        <v>15</v>
      </c>
      <c r="D22" s="3">
        <v>7028</v>
      </c>
      <c r="E22" s="3">
        <v>27903</v>
      </c>
      <c r="F22" s="3">
        <f t="shared" si="0"/>
        <v>23717.55</v>
      </c>
      <c r="G22" s="4">
        <f t="shared" si="2"/>
        <v>806.05</v>
      </c>
      <c r="H22" s="5">
        <f t="shared" si="3"/>
        <v>7834.05</v>
      </c>
      <c r="I22" s="11">
        <f t="shared" si="4"/>
        <v>196102284</v>
      </c>
      <c r="J22" s="11">
        <f t="shared" si="1"/>
        <v>185804472.57749999</v>
      </c>
      <c r="K22" s="11">
        <f t="shared" si="5"/>
        <v>-10297811.422500014</v>
      </c>
    </row>
    <row r="23" spans="1:11">
      <c r="A23" s="3">
        <v>1</v>
      </c>
      <c r="B23" s="3">
        <v>1</v>
      </c>
      <c r="C23" s="3">
        <v>16</v>
      </c>
      <c r="D23" s="3">
        <v>7028</v>
      </c>
      <c r="E23" s="3">
        <v>27903</v>
      </c>
      <c r="F23" s="3">
        <f t="shared" si="0"/>
        <v>23438.52</v>
      </c>
      <c r="G23" s="4">
        <f t="shared" si="2"/>
        <v>842.35</v>
      </c>
      <c r="H23" s="5">
        <f t="shared" si="3"/>
        <v>7870.35</v>
      </c>
      <c r="I23" s="11">
        <f t="shared" si="4"/>
        <v>196102284</v>
      </c>
      <c r="J23" s="11">
        <f t="shared" si="1"/>
        <v>184469355.882</v>
      </c>
      <c r="K23" s="11">
        <f t="shared" si="5"/>
        <v>-11632928.118000001</v>
      </c>
    </row>
    <row r="24" spans="1:11">
      <c r="A24" s="3">
        <v>1</v>
      </c>
      <c r="B24" s="3">
        <v>1</v>
      </c>
      <c r="C24" s="3">
        <v>17</v>
      </c>
      <c r="D24" s="3">
        <v>7028</v>
      </c>
      <c r="E24" s="3">
        <v>27903</v>
      </c>
      <c r="F24" s="3">
        <f t="shared" si="0"/>
        <v>23159.49</v>
      </c>
      <c r="G24" s="4">
        <f t="shared" si="2"/>
        <v>880.76</v>
      </c>
      <c r="H24" s="5">
        <f t="shared" si="3"/>
        <v>7908.76</v>
      </c>
      <c r="I24" s="11">
        <f t="shared" si="4"/>
        <v>196102284</v>
      </c>
      <c r="J24" s="11">
        <f t="shared" si="1"/>
        <v>183162848.13240001</v>
      </c>
      <c r="K24" s="11">
        <f t="shared" si="5"/>
        <v>-12939435.867599994</v>
      </c>
    </row>
    <row r="25" spans="1:11">
      <c r="A25" s="3">
        <v>1</v>
      </c>
      <c r="B25" s="3">
        <v>1</v>
      </c>
      <c r="C25" s="3">
        <v>18</v>
      </c>
      <c r="D25" s="3">
        <v>7028</v>
      </c>
      <c r="E25" s="3">
        <v>27903</v>
      </c>
      <c r="F25" s="3">
        <f t="shared" si="0"/>
        <v>22880.46</v>
      </c>
      <c r="G25" s="4">
        <f t="shared" si="2"/>
        <v>921.41</v>
      </c>
      <c r="H25" s="5">
        <f t="shared" si="3"/>
        <v>7949.41</v>
      </c>
      <c r="I25" s="11">
        <f t="shared" si="4"/>
        <v>196102284</v>
      </c>
      <c r="J25" s="11">
        <f t="shared" si="1"/>
        <v>181886157.52859998</v>
      </c>
      <c r="K25" s="11">
        <f t="shared" si="5"/>
        <v>-14216126.471400023</v>
      </c>
    </row>
    <row r="26" spans="1:11">
      <c r="A26" s="3">
        <v>1</v>
      </c>
      <c r="B26" s="3">
        <v>1</v>
      </c>
      <c r="C26" s="3">
        <v>19</v>
      </c>
      <c r="D26" s="3">
        <v>7028</v>
      </c>
      <c r="E26" s="3">
        <v>27903</v>
      </c>
      <c r="F26" s="3">
        <f t="shared" si="0"/>
        <v>22601.43</v>
      </c>
      <c r="G26" s="4">
        <f t="shared" si="2"/>
        <v>964.47</v>
      </c>
      <c r="H26" s="5">
        <f t="shared" si="3"/>
        <v>7992.47</v>
      </c>
      <c r="I26" s="11">
        <f t="shared" si="4"/>
        <v>196102284</v>
      </c>
      <c r="J26" s="11">
        <f t="shared" si="1"/>
        <v>180641251.23210001</v>
      </c>
      <c r="K26" s="11">
        <f t="shared" si="5"/>
        <v>-15461032.76789999</v>
      </c>
    </row>
    <row r="27" spans="1:11">
      <c r="A27" s="3">
        <v>1</v>
      </c>
      <c r="B27" s="3">
        <v>1</v>
      </c>
      <c r="C27" s="3">
        <v>20</v>
      </c>
      <c r="D27" s="3">
        <v>7028</v>
      </c>
      <c r="E27" s="3">
        <v>27903</v>
      </c>
      <c r="F27" s="3">
        <f t="shared" si="0"/>
        <v>22322.400000000001</v>
      </c>
      <c r="G27" s="4">
        <f t="shared" si="2"/>
        <v>1010.12</v>
      </c>
      <c r="H27" s="5">
        <f t="shared" si="3"/>
        <v>8038.12</v>
      </c>
      <c r="I27" s="11">
        <f t="shared" si="4"/>
        <v>196102284</v>
      </c>
      <c r="J27" s="11">
        <f t="shared" si="1"/>
        <v>179430129.88800001</v>
      </c>
      <c r="K27" s="11">
        <f t="shared" si="5"/>
        <v>-16672154.111999989</v>
      </c>
    </row>
    <row r="28" spans="1:11">
      <c r="A28" s="3">
        <v>1</v>
      </c>
      <c r="B28" s="3">
        <v>1</v>
      </c>
      <c r="C28" s="3">
        <v>21</v>
      </c>
      <c r="D28" s="3">
        <v>7028</v>
      </c>
      <c r="E28" s="3">
        <v>27903</v>
      </c>
      <c r="F28" s="3">
        <f t="shared" si="0"/>
        <v>22043.370000000003</v>
      </c>
      <c r="G28" s="4">
        <f t="shared" si="2"/>
        <v>1058.54</v>
      </c>
      <c r="H28" s="5">
        <f t="shared" si="3"/>
        <v>8086.54</v>
      </c>
      <c r="I28" s="11">
        <f t="shared" si="4"/>
        <v>196102284</v>
      </c>
      <c r="J28" s="11">
        <f t="shared" si="1"/>
        <v>178254593.23980001</v>
      </c>
      <c r="K28" s="11">
        <f t="shared" si="5"/>
        <v>-17847690.760199994</v>
      </c>
    </row>
    <row r="29" spans="1:11">
      <c r="A29" s="3">
        <v>1</v>
      </c>
      <c r="B29" s="3">
        <v>1</v>
      </c>
      <c r="C29" s="3">
        <v>22</v>
      </c>
      <c r="D29" s="3">
        <v>7028</v>
      </c>
      <c r="E29" s="3">
        <v>27903</v>
      </c>
      <c r="F29" s="3">
        <f t="shared" si="0"/>
        <v>21764.34</v>
      </c>
      <c r="G29" s="4">
        <f t="shared" si="2"/>
        <v>1109.94</v>
      </c>
      <c r="H29" s="5">
        <f t="shared" si="3"/>
        <v>8137.9400000000005</v>
      </c>
      <c r="I29" s="11">
        <f t="shared" si="4"/>
        <v>196102284</v>
      </c>
      <c r="J29" s="11">
        <f t="shared" si="1"/>
        <v>177116893.05960003</v>
      </c>
      <c r="K29" s="11">
        <f t="shared" si="5"/>
        <v>-18985390.940399975</v>
      </c>
    </row>
    <row r="30" spans="1:11">
      <c r="A30" s="3">
        <v>1</v>
      </c>
      <c r="B30" s="3">
        <v>1</v>
      </c>
      <c r="C30" s="3">
        <v>23</v>
      </c>
      <c r="D30" s="3">
        <v>7028</v>
      </c>
      <c r="E30" s="3">
        <v>27903</v>
      </c>
      <c r="F30" s="3">
        <f t="shared" si="0"/>
        <v>21485.31</v>
      </c>
      <c r="G30" s="4">
        <f t="shared" si="2"/>
        <v>1164.56</v>
      </c>
      <c r="H30" s="5">
        <f t="shared" si="3"/>
        <v>8192.56</v>
      </c>
      <c r="I30" s="11">
        <f t="shared" si="4"/>
        <v>196102284</v>
      </c>
      <c r="J30" s="11">
        <f t="shared" si="1"/>
        <v>176019691.29359999</v>
      </c>
      <c r="K30" s="11">
        <f t="shared" si="5"/>
        <v>-20082592.706400007</v>
      </c>
    </row>
    <row r="31" spans="1:11">
      <c r="A31" s="3">
        <v>1</v>
      </c>
      <c r="B31" s="3">
        <v>1</v>
      </c>
      <c r="C31" s="3">
        <v>24</v>
      </c>
      <c r="D31" s="3">
        <v>7028</v>
      </c>
      <c r="E31" s="3">
        <v>27903</v>
      </c>
      <c r="F31" s="3">
        <f t="shared" si="0"/>
        <v>21206.28</v>
      </c>
      <c r="G31" s="4">
        <f t="shared" si="2"/>
        <v>1222.6300000000001</v>
      </c>
      <c r="H31" s="5">
        <f t="shared" si="3"/>
        <v>8250.630000000001</v>
      </c>
      <c r="I31" s="11">
        <f t="shared" si="4"/>
        <v>196102284</v>
      </c>
      <c r="J31" s="11">
        <f t="shared" si="1"/>
        <v>174965169.95640001</v>
      </c>
      <c r="K31" s="11">
        <f t="shared" si="5"/>
        <v>-21137114.043599993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2017-01-23T20:50:19Z</dcterms:created>
  <dcterms:modified xsi:type="dcterms:W3CDTF">2017-01-24T09:41:10Z</dcterms:modified>
</cp:coreProperties>
</file>