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ternshala\Assignment_1_1\Fitbit_submission\"/>
    </mc:Choice>
  </mc:AlternateContent>
  <xr:revisionPtr revIDLastSave="0" documentId="13_ncr:1_{C3FBA889-BD85-4690-87AE-EE3272BF4E70}" xr6:coauthVersionLast="47" xr6:coauthVersionMax="47" xr10:uidLastSave="{00000000-0000-0000-0000-000000000000}"/>
  <bookViews>
    <workbookView xWindow="-108" yWindow="-108" windowWidth="23256" windowHeight="12456" xr2:uid="{02E2F339-0F27-4321-B3F9-F4654193E0C8}"/>
  </bookViews>
  <sheets>
    <sheet name="dailyActivity_merged" sheetId="1" r:id="rId1"/>
    <sheet name="Filtered Dates" sheetId="3" r:id="rId2"/>
    <sheet name="FIltered Unique Id's" sheetId="2" r:id="rId3"/>
  </sheets>
  <calcPr calcId="191029"/>
</workbook>
</file>

<file path=xl/calcChain.xml><?xml version="1.0" encoding="utf-8"?>
<calcChain xmlns="http://schemas.openxmlformats.org/spreadsheetml/2006/main">
  <c r="S19" i="1" l="1"/>
  <c r="M25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N17" i="2"/>
  <c r="N18" i="2"/>
  <c r="N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<sst xmlns="http://schemas.openxmlformats.org/spreadsheetml/2006/main" count="636" uniqueCount="53">
  <si>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</si>
  <si>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</si>
  <si>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</si>
  <si>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</si>
  <si>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</si>
  <si>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</si>
  <si>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</si>
  <si>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</si>
  <si>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</si>
  <si>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</si>
  <si>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</si>
  <si>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</si>
  <si>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</si>
  <si>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</si>
  <si>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</si>
  <si>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</si>
  <si>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</si>
  <si>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</si>
  <si>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</si>
  <si>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</si>
  <si>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</si>
  <si>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</si>
  <si>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</si>
  <si>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</si>
  <si>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</si>
  <si>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</si>
  <si>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</si>
  <si>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</si>
  <si>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</si>
  <si>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</si>
  <si>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</si>
  <si>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</si>
  <si>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</si>
  <si>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 xml:space="preserve"> Unique ids</t>
  </si>
  <si>
    <t>No of days</t>
  </si>
  <si>
    <t>Activity Status</t>
  </si>
  <si>
    <t>Mean Distance</t>
  </si>
  <si>
    <t>Performance Level</t>
  </si>
  <si>
    <t>Total steps</t>
  </si>
  <si>
    <t>Calories burned</t>
  </si>
  <si>
    <t>No of users in the performance level</t>
  </si>
  <si>
    <t>Intermediate</t>
  </si>
  <si>
    <t>Beginner</t>
  </si>
  <si>
    <t>Pro</t>
  </si>
  <si>
    <t>No of users on that day</t>
  </si>
  <si>
    <t>User</t>
  </si>
  <si>
    <t>Status of the day</t>
  </si>
  <si>
    <t>Mean distance on that day</t>
  </si>
  <si>
    <t>Total Steps on that day</t>
  </si>
  <si>
    <t>Total calories burnt on that day</t>
  </si>
  <si>
    <t>Fairly active minutes</t>
  </si>
  <si>
    <t>lightly active minutes</t>
  </si>
  <si>
    <t>very active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</si>
</sst>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Dates 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Dates'!$A$2:$A$32</c:f>
              <c:strCache>
                <c:ptCount val="31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</c:strCache>
            </c:strRef>
          </c:cat>
          <c:val>
            <c:numRef>
              <c:f>'Filtered Dates'!$B$2:$B$32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24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9-45C1-92C1-9BBF42D8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388127"/>
        <c:axId val="584379487"/>
      </c:barChart>
      <c:catAx>
        <c:axId val="584388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9487"/>
        <c:crosses val="autoZero"/>
        <c:auto val="1"/>
        <c:lblAlgn val="ctr"/>
        <c:lblOffset val="100"/>
        <c:noMultiLvlLbl val="0"/>
      </c:catAx>
      <c:valAx>
        <c:axId val="58437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Dates vs Mean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distance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Dates'!$A$2:$A$32</c:f>
              <c:strCache>
                <c:ptCount val="31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</c:strCache>
            </c:strRef>
          </c:cat>
          <c:val>
            <c:numRef>
              <c:f>'Filtered Dates'!$D$2:$D$32</c:f>
              <c:numCache>
                <c:formatCode>General</c:formatCode>
                <c:ptCount val="31"/>
                <c:pt idx="0">
                  <c:v>5.9827272485602991</c:v>
                </c:pt>
                <c:pt idx="1">
                  <c:v>5.1033333160660481</c:v>
                </c:pt>
                <c:pt idx="2">
                  <c:v>5.5993939624591302</c:v>
                </c:pt>
                <c:pt idx="3">
                  <c:v>5.2878787770415796</c:v>
                </c:pt>
                <c:pt idx="4">
                  <c:v>6.2915625174646248</c:v>
                </c:pt>
                <c:pt idx="5">
                  <c:v>4.5406249602674507</c:v>
                </c:pt>
                <c:pt idx="6">
                  <c:v>5.657812474993988</c:v>
                </c:pt>
                <c:pt idx="7">
                  <c:v>5.8718749247491324</c:v>
                </c:pt>
                <c:pt idx="8">
                  <c:v>5.9503125439514415</c:v>
                </c:pt>
                <c:pt idx="9">
                  <c:v>6.030000067315993</c:v>
                </c:pt>
                <c:pt idx="10">
                  <c:v>5.3278124725911784</c:v>
                </c:pt>
                <c:pt idx="11">
                  <c:v>5.8412500396370906</c:v>
                </c:pt>
                <c:pt idx="12">
                  <c:v>5.4675000272691285</c:v>
                </c:pt>
                <c:pt idx="13">
                  <c:v>5.6328125181607911</c:v>
                </c:pt>
                <c:pt idx="14">
                  <c:v>5.5346875265240651</c:v>
                </c:pt>
                <c:pt idx="15">
                  <c:v>5.9153124988079089</c:v>
                </c:pt>
                <c:pt idx="16">
                  <c:v>5.3615625165402907</c:v>
                </c:pt>
                <c:pt idx="17">
                  <c:v>5.1812499882071306</c:v>
                </c:pt>
                <c:pt idx="18">
                  <c:v>6.1006451037622274</c:v>
                </c:pt>
                <c:pt idx="19">
                  <c:v>4.9749999940395355</c:v>
                </c:pt>
                <c:pt idx="20">
                  <c:v>4.9672413643064184</c:v>
                </c:pt>
                <c:pt idx="21">
                  <c:v>6.0944827448833614</c:v>
                </c:pt>
                <c:pt idx="22">
                  <c:v>4.9403447919878456</c:v>
                </c:pt>
                <c:pt idx="23">
                  <c:v>6.2165517437046933</c:v>
                </c:pt>
                <c:pt idx="24">
                  <c:v>5.4572413758342639</c:v>
                </c:pt>
                <c:pt idx="25">
                  <c:v>5.1244827714459618</c:v>
                </c:pt>
                <c:pt idx="26">
                  <c:v>5.1399999812797281</c:v>
                </c:pt>
                <c:pt idx="27">
                  <c:v>5.9629629585478066</c:v>
                </c:pt>
                <c:pt idx="28">
                  <c:v>5.6661537530330515</c:v>
                </c:pt>
                <c:pt idx="29">
                  <c:v>5.4945833086967468</c:v>
                </c:pt>
                <c:pt idx="30">
                  <c:v>2.4433333211179296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D-4E5F-B372-8DD767CC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85727"/>
        <c:axId val="584386687"/>
      </c:barChart>
      <c:catAx>
        <c:axId val="58438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6687"/>
        <c:crosses val="autoZero"/>
        <c:auto val="1"/>
        <c:lblAlgn val="ctr"/>
        <c:lblOffset val="100"/>
        <c:noMultiLvlLbl val="0"/>
      </c:catAx>
      <c:valAx>
        <c:axId val="5843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Date</a:t>
            </a:r>
            <a:r>
              <a:rPr lang="en-IN" baseline="0"/>
              <a:t>s vs fairly active and very active minutes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Fairly active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Dates'!$A$2:$A$32</c:f>
              <c:strCache>
                <c:ptCount val="31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</c:strCache>
            </c:strRef>
          </c:cat>
          <c:val>
            <c:numRef>
              <c:f>'Filtered Dates'!$G$2:$G$32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C-4F54-BFFE-F689B0CAAA78}"/>
            </c:ext>
          </c:extLst>
        </c:ser>
        <c:ser>
          <c:idx val="1"/>
          <c:order val="1"/>
          <c:tx>
            <c:v>Very active minutes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'Filtered Dates'!$I$2:$I$32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C-4F54-BFFE-F689B0CA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91711"/>
        <c:axId val="449292191"/>
      </c:barChart>
      <c:catAx>
        <c:axId val="44929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2191"/>
        <c:crosses val="autoZero"/>
        <c:auto val="1"/>
        <c:lblAlgn val="ctr"/>
        <c:lblOffset val="100"/>
        <c:noMultiLvlLbl val="0"/>
      </c:catAx>
      <c:valAx>
        <c:axId val="4492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vs</a:t>
            </a:r>
            <a:r>
              <a:rPr lang="en-US" baseline="0"/>
              <a:t> </a:t>
            </a:r>
            <a:r>
              <a:rPr lang="en-US"/>
              <a:t>Calories burnt on that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'Filtered Dates'!$A$2:$A$32</c:f>
              <c:strCache>
                <c:ptCount val="31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</c:strCache>
            </c:strRef>
          </c:cat>
          <c:val>
            <c:numRef>
              <c:f>'Filtered Dates'!$F$2:$F$32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0-4D5F-9948-89408607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535807"/>
        <c:axId val="252543535"/>
      </c:barChart>
      <c:catAx>
        <c:axId val="2525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43535"/>
        <c:crosses val="autoZero"/>
        <c:auto val="1"/>
        <c:lblAlgn val="ctr"/>
        <c:lblOffset val="100"/>
        <c:noMultiLvlLbl val="0"/>
      </c:catAx>
      <c:valAx>
        <c:axId val="2525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of days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'FIltered Unique Id''s'!$A$2:$A$34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'FIltered Unique Id''s'!$B$2:$B$34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E-4C14-93A3-7D6868BF68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2855904"/>
        <c:axId val="2062856384"/>
      </c:barChart>
      <c:catAx>
        <c:axId val="20628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56384"/>
        <c:crosses val="autoZero"/>
        <c:auto val="1"/>
        <c:lblAlgn val="ctr"/>
        <c:lblOffset val="100"/>
        <c:noMultiLvlLbl val="0"/>
      </c:catAx>
      <c:valAx>
        <c:axId val="20628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5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Very Active minutes</c:v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'FIltered Unique Id''s'!$A$2:$A$34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'FIltered Unique Id''s'!$J$2:$J$34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C-47C1-9601-9BBD94530152}"/>
            </c:ext>
          </c:extLst>
        </c:ser>
        <c:ser>
          <c:idx val="1"/>
          <c:order val="1"/>
          <c:tx>
            <c:v>Fairly Active minutes</c:v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'FIltered Unique Id''s'!$A$2:$A$34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'FIltered Unique Id''s'!$H$2:$H$34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C-47C1-9601-9BBD9453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637632"/>
        <c:axId val="1993651552"/>
      </c:barChart>
      <c:catAx>
        <c:axId val="19936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51552"/>
        <c:crosses val="autoZero"/>
        <c:auto val="1"/>
        <c:lblAlgn val="ctr"/>
        <c:lblOffset val="100"/>
        <c:noMultiLvlLbl val="0"/>
      </c:catAx>
      <c:valAx>
        <c:axId val="19936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Unique Id''s'!$M$16:$M$18</c:f>
              <c:strCache>
                <c:ptCount val="3"/>
                <c:pt idx="0">
                  <c:v>Intermediate</c:v>
                </c:pt>
                <c:pt idx="1">
                  <c:v>Beginner</c:v>
                </c:pt>
                <c:pt idx="2">
                  <c:v>Pro</c:v>
                </c:pt>
              </c:strCache>
            </c:strRef>
          </c:cat>
          <c:val>
            <c:numRef>
              <c:f>'FIltered Unique Id''s'!$N$16:$N$18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9-401D-8A52-F8C3D4ADA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599408"/>
        <c:axId val="2133599888"/>
      </c:barChart>
      <c:catAx>
        <c:axId val="21335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99888"/>
        <c:crosses val="autoZero"/>
        <c:auto val="1"/>
        <c:lblAlgn val="ctr"/>
        <c:lblOffset val="100"/>
        <c:noMultiLvlLbl val="0"/>
      </c:catAx>
      <c:valAx>
        <c:axId val="21335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'FIltered Unique Id''s'!$D$1</c:f>
              <c:strCache>
                <c:ptCount val="1"/>
                <c:pt idx="0">
                  <c:v>Mean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'FIltered Unique Id''s'!$A$2:$A$34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'FIltered Unique Id''s'!$D$2:$D$34</c:f>
              <c:numCache>
                <c:formatCode>General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7-446F-B994-3342F91A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085712"/>
        <c:axId val="1785861984"/>
      </c:barChart>
      <c:catAx>
        <c:axId val="17800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Unique</a:t>
                </a:r>
                <a:r>
                  <a:rPr lang="en-IN" baseline="0"/>
                  <a:t> Id's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61984"/>
        <c:crosses val="autoZero"/>
        <c:auto val="1"/>
        <c:lblAlgn val="ctr"/>
        <c:lblOffset val="100"/>
        <c:noMultiLvlLbl val="0"/>
      </c:catAx>
      <c:valAx>
        <c:axId val="17858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718457</xdr:colOff>
      <xdr:row>4</xdr:row>
      <xdr:rowOff>65314</xdr:rowOff>
    </xdr:from>
    <xdr:to>
      <xdr:col>20</xdr:col>
      <xdr:colOff>10886</xdr:colOff>
      <xdr:row>11</xdr:row>
      <xdr:rowOff>10885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1FA826-B185-70DB-8B89-51F09112109A}"/>
            </a:ext>
          </a:extLst>
        </xdr:cNvPr>
        <xdr:cNvSpPr txBox="1"/>
      </xdr:nvSpPr>
      <xdr:spPr>
        <a:xfrm>
          <a:off x="16241486" y="805543"/>
          <a:ext cx="1872343" cy="1240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user</a:t>
          </a:r>
          <a:r>
            <a:rPr lang="en-IN" sz="1100" baseline="0"/>
            <a:t> attribute is added to know the no of users on that particular day.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522515</xdr:colOff>
      <xdr:row>3</xdr:row>
      <xdr:rowOff>21772</xdr:rowOff>
    </xdr:from>
    <xdr:to>
      <xdr:col>18</xdr:col>
      <xdr:colOff>435429</xdr:colOff>
      <xdr:row>13</xdr:row>
      <xdr:rowOff>10886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12C29C-6690-8855-29CB-F6A5BF2C3438}"/>
            </a:ext>
          </a:extLst>
        </xdr:cNvPr>
        <xdr:cNvSpPr txBox="1"/>
      </xdr:nvSpPr>
      <xdr:spPr>
        <a:xfrm>
          <a:off x="13498286" y="576943"/>
          <a:ext cx="5399314" cy="18396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-&gt;The Status</a:t>
          </a:r>
          <a:r>
            <a:rPr lang="en-IN" sz="1400" baseline="0"/>
            <a:t> of the day is represented by considering the number of active days.</a:t>
          </a:r>
        </a:p>
        <a:p>
          <a:r>
            <a:rPr lang="en-IN" sz="1400" baseline="0"/>
            <a:t>-&gt;If the number of active users on that day are more than 25 then the day is an active day. If the number of users are &gt;15 and &lt;=25 then it is a Fairly active day else it is slightly active day.</a:t>
          </a:r>
        </a:p>
        <a:p>
          <a:endParaRPr lang="en-IN" sz="1100"/>
        </a:p>
      </xdr:txBody>
    </xdr:sp>
    <xdr:clientData/>
  </xdr:twoCellAnchor>
  <xdr:twoCellAnchor>
    <xdr:from>
      <xdr:col>0</xdr:col>
      <xdr:colOff>579120</xdr:colOff>
      <xdr:row>36</xdr:row>
      <xdr:rowOff>60960</xdr:rowOff>
    </xdr:from>
    <xdr:to>
      <xdr:col>3</xdr:col>
      <xdr:colOff>1539240</xdr:colOff>
      <xdr:row>51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E2B10-53A2-63EB-2CCB-76A0A0478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693420</xdr:colOff>
      <xdr:row>36</xdr:row>
      <xdr:rowOff>45720</xdr:rowOff>
    </xdr:from>
    <xdr:to>
      <xdr:col>7</xdr:col>
      <xdr:colOff>373380</xdr:colOff>
      <xdr:row>51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F13205-CA01-743F-E9B6-1621AA921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590896</xdr:colOff>
      <xdr:row>53</xdr:row>
      <xdr:rowOff>56111</xdr:rowOff>
    </xdr:from>
    <xdr:to>
      <xdr:col>5</xdr:col>
      <xdr:colOff>1304405</xdr:colOff>
      <xdr:row>69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6EE37-6646-16C7-B3FF-632CD7DC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1994646</xdr:colOff>
      <xdr:row>52</xdr:row>
      <xdr:rowOff>116541</xdr:rowOff>
    </xdr:from>
    <xdr:to>
      <xdr:col>11</xdr:col>
      <xdr:colOff>161364</xdr:colOff>
      <xdr:row>68</xdr:row>
      <xdr:rowOff>13447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BA98EF-6125-7594-2F3F-DADAF0D2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586740</xdr:colOff>
      <xdr:row>2</xdr:row>
      <xdr:rowOff>7620</xdr:rowOff>
    </xdr:from>
    <xdr:ext cx="3962400" cy="164237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13438D-CABA-2EF9-7977-4EBE039E0C61}"/>
            </a:ext>
          </a:extLst>
        </xdr:cNvPr>
        <xdr:cNvSpPr txBox="1"/>
      </xdr:nvSpPr>
      <xdr:spPr>
        <a:xfrm>
          <a:off x="11536680" y="373380"/>
          <a:ext cx="3962400" cy="164237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The</a:t>
          </a:r>
          <a:r>
            <a:rPr lang="en-IN" sz="1100" b="1" baseline="0"/>
            <a:t> performance level is figured out using the below criteria.</a:t>
          </a:r>
        </a:p>
        <a:p>
          <a:r>
            <a:rPr lang="en-IN" sz="1100" b="0" baseline="0"/>
            <a:t>Mean Distance &gt;= 10 -Pro</a:t>
          </a:r>
        </a:p>
        <a:p>
          <a:r>
            <a:rPr lang="en-IN" sz="1100" b="0" baseline="0"/>
            <a:t>Mean Distance - (5-10) - Intermediate</a:t>
          </a:r>
        </a:p>
        <a:p>
          <a:r>
            <a:rPr lang="en-IN" sz="1100" b="0" baseline="0"/>
            <a:t>Mean Distance &lt; 5 - Beginner</a:t>
          </a:r>
        </a:p>
        <a:p>
          <a:endParaRPr lang="en-IN" sz="1100"/>
        </a:p>
        <a:p>
          <a:r>
            <a:rPr lang="en-IN" sz="1100" b="1"/>
            <a:t>The Activity</a:t>
          </a:r>
          <a:r>
            <a:rPr lang="en-IN" sz="1100" b="1" baseline="0"/>
            <a:t> Status is categorized by:</a:t>
          </a:r>
        </a:p>
        <a:p>
          <a:r>
            <a:rPr lang="en-IN" sz="1100" baseline="0"/>
            <a:t>Actiive &gt;=20days</a:t>
          </a:r>
        </a:p>
        <a:p>
          <a:r>
            <a:rPr lang="en-IN" sz="1100" baseline="0"/>
            <a:t>Fairly Active - days&gt;=10 and days &lt;20</a:t>
          </a:r>
        </a:p>
        <a:p>
          <a:r>
            <a:rPr lang="en-IN" sz="1100" baseline="0"/>
            <a:t>Lightly Active - days &lt;10</a:t>
          </a:r>
          <a:endParaRPr lang="en-IN" sz="1100"/>
        </a:p>
      </xdr:txBody>
    </xdr:sp>
    <xdr:clientData/>
  </xdr:oneCellAnchor>
  <xdr:twoCellAnchor>
    <xdr:from>
      <xdr:col>0</xdr:col>
      <xdr:colOff>518160</xdr:colOff>
      <xdr:row>43</xdr:row>
      <xdr:rowOff>53340</xdr:rowOff>
    </xdr:from>
    <xdr:to>
      <xdr:col>5</xdr:col>
      <xdr:colOff>91440</xdr:colOff>
      <xdr:row>58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9F1661-7BCD-EFEE-91FA-11EB1DB3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39</xdr:row>
      <xdr:rowOff>152400</xdr:rowOff>
    </xdr:from>
    <xdr:to>
      <xdr:col>11</xdr:col>
      <xdr:colOff>228600</xdr:colOff>
      <xdr:row>57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CC143F-11F3-BBAE-E876-6A69B33C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510540</xdr:colOff>
      <xdr:row>61</xdr:row>
      <xdr:rowOff>7620</xdr:rowOff>
    </xdr:from>
    <xdr:to>
      <xdr:col>5</xdr:col>
      <xdr:colOff>83820</xdr:colOff>
      <xdr:row>76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EA364-6486-7E87-B87F-13ED7787D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502920</xdr:colOff>
      <xdr:row>61</xdr:row>
      <xdr:rowOff>0</xdr:rowOff>
    </xdr:from>
    <xdr:to>
      <xdr:col>9</xdr:col>
      <xdr:colOff>548640</xdr:colOff>
      <xdr:row>76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AE4185-BBBE-071E-5170-163D39C8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546C3A-BF4A-45D9-A349-2730F15EDC1C}" name="Table3" displayName="Table3" ref="A1:I32" totalsRowShown="0">
  <autoFilter ref="A1:I32" xr:uid="{23546C3A-BF4A-45D9-A349-2730F15EDC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330A46E-3704-435F-AB1F-76C948690C3E}" name="ActivityDate" dataDxfId="1"/>
    <tableColumn id="2" xr3:uid="{41D58D81-7674-4AC3-9BCA-3B3C6D38239E}" name="No of users on that day">
      <calculatedColumnFormula>SUMIF(dailyActivity_merged!$B$2:$B$941,'Filtered Dates'!A2,dailyActivity_merged!$P$2:$P$941)</calculatedColumnFormula>
    </tableColumn>
    <tableColumn id="3" xr3:uid="{A877555A-55C2-49C3-9E14-B220B7A7B293}" name="Status of the day">
      <calculatedColumnFormula>IF(B2&gt;25,"Active day",IF(B2&gt;15,"Fairly active day","Slightly active day"))</calculatedColumnFormula>
    </tableColumn>
    <tableColumn id="4" xr3:uid="{30D69FD1-D800-4515-A7A3-02E4FB19F053}" name="Mean distance on that day">
      <calculatedColumnFormula>AVERAGEIF(dailyActivity_merged!$B$2:$B$941,'Filtered Dates'!A2,dailyActivity_merged!$D$2:$D$941)</calculatedColumnFormula>
    </tableColumn>
    <tableColumn id="5" xr3:uid="{1230DEA8-1DB5-48CC-BAFC-535A83E0CE8A}" name="Total Steps on that day">
      <calculatedColumnFormula>SUMIF(dailyActivity_merged!$B$2:$B$941,'Filtered Dates'!A2,dailyActivity_merged!$C$2:$C$941)</calculatedColumnFormula>
    </tableColumn>
    <tableColumn id="6" xr3:uid="{D3550322-94F1-4018-86EE-02CDFCB4FE6B}" name="Total calories burnt on that day">
      <calculatedColumnFormula>SUMIF(dailyActivity_merged!$B$2:$B$941,'Filtered Dates'!A2,dailyActivity_merged!$O$2:$O$941)</calculatedColumnFormula>
    </tableColumn>
    <tableColumn id="7" xr3:uid="{19E7F23C-D35A-4980-9F29-41D28E9D90A8}" name="Fairly active minutes">
      <calculatedColumnFormula>SUMIF(dailyActivity_merged!$B$2:$B$941,'Filtered Dates'!A2,dailyActivity_merged!$L$2:$L$941)</calculatedColumnFormula>
    </tableColumn>
    <tableColumn id="8" xr3:uid="{B642DDC9-4173-4199-94C1-B72AFD674276}" name="lightly active minutes">
      <calculatedColumnFormula>SUMIF(dailyActivity_merged!$B$2:$B$941,'Filtered Dates'!A2,dailyActivity_merged!$M$2:$M$941)</calculatedColumnFormula>
    </tableColumn>
    <tableColumn id="9" xr3:uid="{8733903F-B6FB-429F-B15A-6865CA3EBE10}" name="very active minutes">
      <calculatedColumnFormula>SUMIF(dailyActivity_merged!$B$2:$B$941,'Filtered Dates'!A2,dailyActivity_merged!$K$2:$K$941)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39906-5188-4AC1-8442-8EF6259BC0A5}" name="Table1" displayName="Table1" ref="A1:J34" totalsRowShown="0">
  <autoFilter ref="A1:J34" xr:uid="{28839906-5188-4AC1-8442-8EF6259BC0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EE42339-AF56-4F2A-8B7E-187F91427FF7}" name=" Unique ids"/>
    <tableColumn id="2" xr3:uid="{0AF73312-6363-4C37-9150-E9AD0941A419}" name="No of days">
      <calculatedColumnFormula>COUNTIF(dailyActivity_merged!$A$2:$A$941,A2)</calculatedColumnFormula>
    </tableColumn>
    <tableColumn id="3" xr3:uid="{41B7803A-8FA7-459F-BA57-AB6162EC5507}" name="Activity Status" dataDxfId="0">
      <calculatedColumnFormula>IF(B2&gt;=20,"Active",IF(B2&gt;10,"Fairly Active","Lightly Active"))</calculatedColumnFormula>
    </tableColumn>
    <tableColumn id="4" xr3:uid="{A4D9E8F7-805A-48AF-B396-3F55791D0B37}" name="Mean Distance">
      <calculatedColumnFormula>AVERAGEIF(dailyActivity_merged!$A$2:$A$941,'FIltered Unique Id''s'!A2,dailyActivity_merged!$D$2:$D$941)</calculatedColumnFormula>
    </tableColumn>
    <tableColumn id="5" xr3:uid="{837E9776-CDBE-40A6-9593-186FE8A1A60F}" name="Performance Level">
      <calculatedColumnFormula>IF(D2&gt;=10,"Pro",IF(D2&gt;=5,"Intermediate","Beginner"))</calculatedColumnFormula>
    </tableColumn>
    <tableColumn id="6" xr3:uid="{214572B9-72C8-47F8-B5B2-9E8A245578D0}" name="Total steps">
      <calculatedColumnFormula>SUMIF(dailyActivity_merged!$A$2:$A$941,'FIltered Unique Id''s'!A2,dailyActivity_merged!$C$2:$C$941)</calculatedColumnFormula>
    </tableColumn>
    <tableColumn id="7" xr3:uid="{9399B34F-EA2C-44B5-99FD-E85B39E18D1A}" name="Calories burned">
      <calculatedColumnFormula>SUMIF(dailyActivity_merged!$A$2:$A$941,'FIltered Unique Id''s'!A2,dailyActivity_merged!$O$2:$O$941)</calculatedColumnFormula>
    </tableColumn>
    <tableColumn id="8" xr3:uid="{00E3FEC7-DE5A-42DF-94CB-BF3707B627D8}" name="FairlyActiveMinutes">
      <calculatedColumnFormula>SUMIF(dailyActivity_merged!$A$2:$A$941,'FIltered Unique Id''s'!A2,dailyActivity_merged!$L$2:$L$941)</calculatedColumnFormula>
    </tableColumn>
    <tableColumn id="9" xr3:uid="{A6F4FD81-84B0-4E5A-B0B2-1B1B6E0D8BB1}" name="LightlyActiveMinutes">
      <calculatedColumnFormula>SUMIF(dailyActivity_merged!$A$2:$A$941,'FIltered Unique Id''s'!A2,dailyActivity_merged!$M$2:$M$941)</calculatedColumnFormula>
    </tableColumn>
    <tableColumn id="10" xr3:uid="{6EA811EF-2478-4970-BDDD-20460371A162}" name="VeryActiveMinutes">
      <calculatedColumnFormula>SUMIF(dailyActivity_merged!$A$2:$A$941,'FIltered Unique Id''s'!A2,dailyActivity_merged!$K$2:$K$941)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52359-5DF3-4428-837D-A5E8B9A15645}" name="Table2" displayName="Table2" ref="M15:N18" totalsRowShown="0">
  <autoFilter ref="M15:N18" xr:uid="{93152359-5DF3-4428-837D-A5E8B9A15645}">
    <filterColumn colId="0" hiddenButton="1"/>
    <filterColumn colId="1" hiddenButton="1"/>
  </autoFilter>
  <tableColumns count="2">
    <tableColumn id="1" xr3:uid="{F011AF7A-185F-40CB-AD5E-2B9B5207D265}" name="Performance Level"/>
    <tableColumn id="2" xr3:uid="{B3B95204-8609-4608-B793-A9882050696F}" name="No of users in the performance level">
      <calculatedColumnFormula>COUNTIF(Table1[Performance Level],M16)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8CF3-2789-4B49-8EB0-9FA4C7557D44}">
  <dimension ref="A1:S941"/>
  <sheetViews>
    <sheetView tabSelected="1" topLeftCell="A8" zoomScale="70" zoomScaleNormal="70" workbookViewId="0">
      <selection activeCell="S20" sqref="S20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7" max="17" width="11" bestFit="1" customWidth="1"/>
    <col min="22" max="22" width="9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45</v>
      </c>
    </row>
    <row r="2" spans="1:16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P2">
        <v>1</v>
      </c>
    </row>
    <row r="3" spans="1:16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P3">
        <v>1</v>
      </c>
    </row>
    <row r="4" spans="1:16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P4">
        <v>1</v>
      </c>
    </row>
    <row r="5" spans="1:16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P5">
        <v>1</v>
      </c>
    </row>
    <row r="6" spans="1:16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P6">
        <v>1</v>
      </c>
    </row>
    <row r="7" spans="1:16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P7">
        <v>1</v>
      </c>
    </row>
    <row r="8" spans="1:16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P8">
        <v>1</v>
      </c>
    </row>
    <row r="9" spans="1:16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P9">
        <v>1</v>
      </c>
    </row>
    <row r="10" spans="1:16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P10">
        <v>1</v>
      </c>
    </row>
    <row r="11" spans="1:16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P11">
        <v>1</v>
      </c>
    </row>
    <row r="12" spans="1:16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P12">
        <v>1</v>
      </c>
    </row>
    <row r="13" spans="1:16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P13">
        <v>1</v>
      </c>
    </row>
    <row r="14" spans="1:16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P14">
        <v>1</v>
      </c>
    </row>
    <row r="15" spans="1:16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P15">
        <v>1</v>
      </c>
    </row>
    <row r="16" spans="1:16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P16">
        <v>1</v>
      </c>
    </row>
    <row r="17" spans="1:19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P17">
        <v>1</v>
      </c>
    </row>
    <row r="18" spans="1:19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P18">
        <v>1</v>
      </c>
    </row>
    <row r="19" spans="1:19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P19">
        <v>1</v>
      </c>
      <c r="S19">
        <f>AVERAGE(L2:L941)</f>
        <v>13.564893617021276</v>
      </c>
    </row>
    <row r="20" spans="1:19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P20">
        <v>1</v>
      </c>
    </row>
    <row r="21" spans="1:19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P21">
        <v>1</v>
      </c>
    </row>
    <row r="22" spans="1:19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P22">
        <v>1</v>
      </c>
    </row>
    <row r="23" spans="1:19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P23">
        <v>1</v>
      </c>
    </row>
    <row r="24" spans="1:19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P24">
        <v>1</v>
      </c>
    </row>
    <row r="25" spans="1:19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P25">
        <v>1</v>
      </c>
    </row>
    <row r="26" spans="1:19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P26">
        <v>1</v>
      </c>
    </row>
    <row r="27" spans="1:19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P27">
        <v>1</v>
      </c>
    </row>
    <row r="28" spans="1:19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P28">
        <v>1</v>
      </c>
    </row>
    <row r="29" spans="1:19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P29">
        <v>1</v>
      </c>
    </row>
    <row r="30" spans="1:19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P30">
        <v>1</v>
      </c>
    </row>
    <row r="31" spans="1:19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P31">
        <v>1</v>
      </c>
    </row>
    <row r="32" spans="1:19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P32">
        <v>1</v>
      </c>
    </row>
    <row r="33" spans="1:16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P33">
        <v>1</v>
      </c>
    </row>
    <row r="34" spans="1:16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P34">
        <v>1</v>
      </c>
    </row>
    <row r="35" spans="1:16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  <c r="P35">
        <v>1</v>
      </c>
    </row>
    <row r="36" spans="1:16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  <c r="P36">
        <v>1</v>
      </c>
    </row>
    <row r="37" spans="1:16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  <c r="P37">
        <v>1</v>
      </c>
    </row>
    <row r="38" spans="1:16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  <c r="P38">
        <v>1</v>
      </c>
    </row>
    <row r="39" spans="1:16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  <c r="P39">
        <v>1</v>
      </c>
    </row>
    <row r="40" spans="1:16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  <c r="P40">
        <v>1</v>
      </c>
    </row>
    <row r="41" spans="1:16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  <c r="P41">
        <v>1</v>
      </c>
    </row>
    <row r="42" spans="1:16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  <c r="P42">
        <v>1</v>
      </c>
    </row>
    <row r="43" spans="1:16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  <c r="P43">
        <v>1</v>
      </c>
    </row>
    <row r="44" spans="1:16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  <c r="P44">
        <v>1</v>
      </c>
    </row>
    <row r="45" spans="1:16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  <c r="P45">
        <v>1</v>
      </c>
    </row>
    <row r="46" spans="1:16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  <c r="P46">
        <v>1</v>
      </c>
    </row>
    <row r="47" spans="1:16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  <c r="P47">
        <v>1</v>
      </c>
    </row>
    <row r="48" spans="1:16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  <c r="P48">
        <v>1</v>
      </c>
    </row>
    <row r="49" spans="1:16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  <c r="P49">
        <v>1</v>
      </c>
    </row>
    <row r="50" spans="1:16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  <c r="P50">
        <v>1</v>
      </c>
    </row>
    <row r="51" spans="1:16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  <c r="P51">
        <v>1</v>
      </c>
    </row>
    <row r="52" spans="1:16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  <c r="P52">
        <v>1</v>
      </c>
    </row>
    <row r="53" spans="1:16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  <c r="P53">
        <v>1</v>
      </c>
    </row>
    <row r="54" spans="1:16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  <c r="P54">
        <v>1</v>
      </c>
    </row>
    <row r="55" spans="1:16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  <c r="P55">
        <v>1</v>
      </c>
    </row>
    <row r="56" spans="1:16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  <c r="P56">
        <v>1</v>
      </c>
    </row>
    <row r="57" spans="1:16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  <c r="P57">
        <v>1</v>
      </c>
    </row>
    <row r="58" spans="1:16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  <c r="P58">
        <v>1</v>
      </c>
    </row>
    <row r="59" spans="1:16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  <c r="P59">
        <v>1</v>
      </c>
    </row>
    <row r="60" spans="1:16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  <c r="P60">
        <v>1</v>
      </c>
    </row>
    <row r="61" spans="1:16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  <c r="P61">
        <v>1</v>
      </c>
    </row>
    <row r="62" spans="1:16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  <c r="P62">
        <v>1</v>
      </c>
    </row>
    <row r="63" spans="1:16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  <c r="P63">
        <v>1</v>
      </c>
    </row>
    <row r="64" spans="1:16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  <c r="P64">
        <v>1</v>
      </c>
    </row>
    <row r="65" spans="1:16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  <c r="P65">
        <v>1</v>
      </c>
    </row>
    <row r="66" spans="1:16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  <c r="P66">
        <v>1</v>
      </c>
    </row>
    <row r="67" spans="1:16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  <c r="P67">
        <v>1</v>
      </c>
    </row>
    <row r="68" spans="1:16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  <c r="P68">
        <v>1</v>
      </c>
    </row>
    <row r="69" spans="1:16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  <c r="P69">
        <v>1</v>
      </c>
    </row>
    <row r="70" spans="1:16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  <c r="P70">
        <v>1</v>
      </c>
    </row>
    <row r="71" spans="1:16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  <c r="P71">
        <v>1</v>
      </c>
    </row>
    <row r="72" spans="1:16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  <c r="P72">
        <v>1</v>
      </c>
    </row>
    <row r="73" spans="1:16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  <c r="P73">
        <v>1</v>
      </c>
    </row>
    <row r="74" spans="1:16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  <c r="P74">
        <v>1</v>
      </c>
    </row>
    <row r="75" spans="1:16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  <c r="P75">
        <v>1</v>
      </c>
    </row>
    <row r="76" spans="1:16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  <c r="P76">
        <v>1</v>
      </c>
    </row>
    <row r="77" spans="1:16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  <c r="P77">
        <v>1</v>
      </c>
    </row>
    <row r="78" spans="1:16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  <c r="P78">
        <v>1</v>
      </c>
    </row>
    <row r="79" spans="1:16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  <c r="P79">
        <v>1</v>
      </c>
    </row>
    <row r="80" spans="1:16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  <c r="P80">
        <v>1</v>
      </c>
    </row>
    <row r="81" spans="1:16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  <c r="P81">
        <v>1</v>
      </c>
    </row>
    <row r="82" spans="1:16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  <c r="P82">
        <v>1</v>
      </c>
    </row>
    <row r="83" spans="1:16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  <c r="P83">
        <v>1</v>
      </c>
    </row>
    <row r="84" spans="1:16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  <c r="P84">
        <v>1</v>
      </c>
    </row>
    <row r="85" spans="1:16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  <c r="P85">
        <v>1</v>
      </c>
    </row>
    <row r="86" spans="1:16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  <c r="P86">
        <v>1</v>
      </c>
    </row>
    <row r="87" spans="1:16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  <c r="P87">
        <v>1</v>
      </c>
    </row>
    <row r="88" spans="1:16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  <c r="P88">
        <v>1</v>
      </c>
    </row>
    <row r="89" spans="1:16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  <c r="P89">
        <v>1</v>
      </c>
    </row>
    <row r="90" spans="1:16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  <c r="P90">
        <v>1</v>
      </c>
    </row>
    <row r="91" spans="1:16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  <c r="P91">
        <v>1</v>
      </c>
    </row>
    <row r="92" spans="1:16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  <c r="P92">
        <v>1</v>
      </c>
    </row>
    <row r="93" spans="1:16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  <c r="P93">
        <v>1</v>
      </c>
    </row>
    <row r="94" spans="1:16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  <c r="P94">
        <v>1</v>
      </c>
    </row>
    <row r="95" spans="1:16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  <c r="P95">
        <v>1</v>
      </c>
    </row>
    <row r="96" spans="1:16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  <c r="P96">
        <v>1</v>
      </c>
    </row>
    <row r="97" spans="1:16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  <c r="P97">
        <v>1</v>
      </c>
    </row>
    <row r="98" spans="1:16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  <c r="P98">
        <v>1</v>
      </c>
    </row>
    <row r="99" spans="1:16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  <c r="P99">
        <v>1</v>
      </c>
    </row>
    <row r="100" spans="1:16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  <c r="P100">
        <v>1</v>
      </c>
    </row>
    <row r="101" spans="1:16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  <c r="P101">
        <v>1</v>
      </c>
    </row>
    <row r="102" spans="1:16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  <c r="P102">
        <v>1</v>
      </c>
    </row>
    <row r="103" spans="1:16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  <c r="P103">
        <v>1</v>
      </c>
    </row>
    <row r="104" spans="1:16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  <c r="P104">
        <v>1</v>
      </c>
    </row>
    <row r="105" spans="1:16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  <c r="P105">
        <v>1</v>
      </c>
    </row>
    <row r="106" spans="1:16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  <c r="P106">
        <v>1</v>
      </c>
    </row>
    <row r="107" spans="1:16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  <c r="P107">
        <v>1</v>
      </c>
    </row>
    <row r="108" spans="1:16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  <c r="P108">
        <v>1</v>
      </c>
    </row>
    <row r="109" spans="1:16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  <c r="P109">
        <v>1</v>
      </c>
    </row>
    <row r="110" spans="1:16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  <c r="P110">
        <v>1</v>
      </c>
    </row>
    <row r="111" spans="1:16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  <c r="P111">
        <v>1</v>
      </c>
    </row>
    <row r="112" spans="1:16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  <c r="P112">
        <v>1</v>
      </c>
    </row>
    <row r="113" spans="1:16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  <c r="P113">
        <v>1</v>
      </c>
    </row>
    <row r="114" spans="1:16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  <c r="P114">
        <v>1</v>
      </c>
    </row>
    <row r="115" spans="1:16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  <c r="P115">
        <v>1</v>
      </c>
    </row>
    <row r="116" spans="1:16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  <c r="P116">
        <v>1</v>
      </c>
    </row>
    <row r="117" spans="1:16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  <c r="P117">
        <v>1</v>
      </c>
    </row>
    <row r="118" spans="1:16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  <c r="P118">
        <v>1</v>
      </c>
    </row>
    <row r="119" spans="1:16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  <c r="P119">
        <v>1</v>
      </c>
    </row>
    <row r="120" spans="1:16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  <c r="P120">
        <v>1</v>
      </c>
    </row>
    <row r="121" spans="1:16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  <c r="P121">
        <v>1</v>
      </c>
    </row>
    <row r="122" spans="1:16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  <c r="P122">
        <v>1</v>
      </c>
    </row>
    <row r="123" spans="1:16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  <c r="P123">
        <v>1</v>
      </c>
    </row>
    <row r="124" spans="1:16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  <c r="P124">
        <v>1</v>
      </c>
    </row>
    <row r="125" spans="1:16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  <c r="P125">
        <v>1</v>
      </c>
    </row>
    <row r="126" spans="1:16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  <c r="P126">
        <v>1</v>
      </c>
    </row>
    <row r="127" spans="1:16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  <c r="P127">
        <v>1</v>
      </c>
    </row>
    <row r="128" spans="1:16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  <c r="P128">
        <v>1</v>
      </c>
    </row>
    <row r="129" spans="1:16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  <c r="P129">
        <v>1</v>
      </c>
    </row>
    <row r="130" spans="1:16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  <c r="P130">
        <v>1</v>
      </c>
    </row>
    <row r="131" spans="1:16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  <c r="P131">
        <v>1</v>
      </c>
    </row>
    <row r="132" spans="1:16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  <c r="P132">
        <v>1</v>
      </c>
    </row>
    <row r="133" spans="1:16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  <c r="P133">
        <v>1</v>
      </c>
    </row>
    <row r="134" spans="1:16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  <c r="P134">
        <v>1</v>
      </c>
    </row>
    <row r="135" spans="1:16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  <c r="P135">
        <v>1</v>
      </c>
    </row>
    <row r="136" spans="1:16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  <c r="P136">
        <v>1</v>
      </c>
    </row>
    <row r="137" spans="1:16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  <c r="P137">
        <v>1</v>
      </c>
    </row>
    <row r="138" spans="1:16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  <c r="P138">
        <v>1</v>
      </c>
    </row>
    <row r="139" spans="1:16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  <c r="P139">
        <v>1</v>
      </c>
    </row>
    <row r="140" spans="1:16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  <c r="P140">
        <v>1</v>
      </c>
    </row>
    <row r="141" spans="1:16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  <c r="P141">
        <v>1</v>
      </c>
    </row>
    <row r="142" spans="1:16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  <c r="P142">
        <v>1</v>
      </c>
    </row>
    <row r="143" spans="1:16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  <c r="P143">
        <v>1</v>
      </c>
    </row>
    <row r="144" spans="1:16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  <c r="P144">
        <v>1</v>
      </c>
    </row>
    <row r="145" spans="1:16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  <c r="P145">
        <v>1</v>
      </c>
    </row>
    <row r="146" spans="1:16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  <c r="P146">
        <v>1</v>
      </c>
    </row>
    <row r="147" spans="1:16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  <c r="P147">
        <v>1</v>
      </c>
    </row>
    <row r="148" spans="1:16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  <c r="P148">
        <v>1</v>
      </c>
    </row>
    <row r="149" spans="1:16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  <c r="P149">
        <v>1</v>
      </c>
    </row>
    <row r="150" spans="1:16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  <c r="P150">
        <v>1</v>
      </c>
    </row>
    <row r="151" spans="1:16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  <c r="P151">
        <v>1</v>
      </c>
    </row>
    <row r="152" spans="1:16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  <c r="P152">
        <v>1</v>
      </c>
    </row>
    <row r="153" spans="1:16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  <c r="P153">
        <v>1</v>
      </c>
    </row>
    <row r="154" spans="1:16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  <c r="P154">
        <v>1</v>
      </c>
    </row>
    <row r="155" spans="1:16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  <c r="P155">
        <v>1</v>
      </c>
    </row>
    <row r="156" spans="1:16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  <c r="P156">
        <v>1</v>
      </c>
    </row>
    <row r="157" spans="1:16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  <c r="P157">
        <v>1</v>
      </c>
    </row>
    <row r="158" spans="1:16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  <c r="P158">
        <v>1</v>
      </c>
    </row>
    <row r="159" spans="1:16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  <c r="P159">
        <v>1</v>
      </c>
    </row>
    <row r="160" spans="1:16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  <c r="P160">
        <v>1</v>
      </c>
    </row>
    <row r="161" spans="1:16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  <c r="P161">
        <v>1</v>
      </c>
    </row>
    <row r="162" spans="1:16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  <c r="P162">
        <v>1</v>
      </c>
    </row>
    <row r="163" spans="1:16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  <c r="P163">
        <v>1</v>
      </c>
    </row>
    <row r="164" spans="1:16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  <c r="P164">
        <v>1</v>
      </c>
    </row>
    <row r="165" spans="1:16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  <c r="P165">
        <v>1</v>
      </c>
    </row>
    <row r="166" spans="1:16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  <c r="P166">
        <v>1</v>
      </c>
    </row>
    <row r="167" spans="1:16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  <c r="P167">
        <v>1</v>
      </c>
    </row>
    <row r="168" spans="1:16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  <c r="P168">
        <v>1</v>
      </c>
    </row>
    <row r="169" spans="1:16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  <c r="P169">
        <v>1</v>
      </c>
    </row>
    <row r="170" spans="1:16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  <c r="P170">
        <v>1</v>
      </c>
    </row>
    <row r="171" spans="1:16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  <c r="P171">
        <v>1</v>
      </c>
    </row>
    <row r="172" spans="1:16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  <c r="P172">
        <v>1</v>
      </c>
    </row>
    <row r="173" spans="1:16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  <c r="P173">
        <v>1</v>
      </c>
    </row>
    <row r="174" spans="1:16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  <c r="P174">
        <v>1</v>
      </c>
    </row>
    <row r="175" spans="1:16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  <c r="P175">
        <v>1</v>
      </c>
    </row>
    <row r="176" spans="1:16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  <c r="P176">
        <v>1</v>
      </c>
    </row>
    <row r="177" spans="1:16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  <c r="P177">
        <v>1</v>
      </c>
    </row>
    <row r="178" spans="1:16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  <c r="P178">
        <v>1</v>
      </c>
    </row>
    <row r="179" spans="1:16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  <c r="P179">
        <v>1</v>
      </c>
    </row>
    <row r="180" spans="1:16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  <c r="P180">
        <v>1</v>
      </c>
    </row>
    <row r="181" spans="1:16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  <c r="P181">
        <v>1</v>
      </c>
    </row>
    <row r="182" spans="1:16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  <c r="P182">
        <v>1</v>
      </c>
    </row>
    <row r="183" spans="1:16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  <c r="P183">
        <v>1</v>
      </c>
    </row>
    <row r="184" spans="1:16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  <c r="P184">
        <v>1</v>
      </c>
    </row>
    <row r="185" spans="1:16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  <c r="P185">
        <v>1</v>
      </c>
    </row>
    <row r="186" spans="1:16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  <c r="P186">
        <v>1</v>
      </c>
    </row>
    <row r="187" spans="1:16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  <c r="P187">
        <v>1</v>
      </c>
    </row>
    <row r="188" spans="1:16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  <c r="P188">
        <v>1</v>
      </c>
    </row>
    <row r="189" spans="1:16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  <c r="P189">
        <v>1</v>
      </c>
    </row>
    <row r="190" spans="1:16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  <c r="P190">
        <v>1</v>
      </c>
    </row>
    <row r="191" spans="1:16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  <c r="P191">
        <v>1</v>
      </c>
    </row>
    <row r="192" spans="1:16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  <c r="P192">
        <v>1</v>
      </c>
    </row>
    <row r="193" spans="1:16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  <c r="P193">
        <v>1</v>
      </c>
    </row>
    <row r="194" spans="1:16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  <c r="P194">
        <v>1</v>
      </c>
    </row>
    <row r="195" spans="1:16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  <c r="P195">
        <v>1</v>
      </c>
    </row>
    <row r="196" spans="1:16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  <c r="P196">
        <v>1</v>
      </c>
    </row>
    <row r="197" spans="1:16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  <c r="P197">
        <v>1</v>
      </c>
    </row>
    <row r="198" spans="1:16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  <c r="P198">
        <v>1</v>
      </c>
    </row>
    <row r="199" spans="1:16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  <c r="P199">
        <v>1</v>
      </c>
    </row>
    <row r="200" spans="1:16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  <c r="P200">
        <v>1</v>
      </c>
    </row>
    <row r="201" spans="1:16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  <c r="P201">
        <v>1</v>
      </c>
    </row>
    <row r="202" spans="1:16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  <c r="P202">
        <v>1</v>
      </c>
    </row>
    <row r="203" spans="1:16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  <c r="P203">
        <v>1</v>
      </c>
    </row>
    <row r="204" spans="1:16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  <c r="P204">
        <v>1</v>
      </c>
    </row>
    <row r="205" spans="1:16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  <c r="P205">
        <v>1</v>
      </c>
    </row>
    <row r="206" spans="1:16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  <c r="P206">
        <v>1</v>
      </c>
    </row>
    <row r="207" spans="1:16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  <c r="P207">
        <v>1</v>
      </c>
    </row>
    <row r="208" spans="1:16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  <c r="P208">
        <v>1</v>
      </c>
    </row>
    <row r="209" spans="1:16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  <c r="P209">
        <v>1</v>
      </c>
    </row>
    <row r="210" spans="1:16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  <c r="P210">
        <v>1</v>
      </c>
    </row>
    <row r="211" spans="1:16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  <c r="P211">
        <v>1</v>
      </c>
    </row>
    <row r="212" spans="1:16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  <c r="P212">
        <v>1</v>
      </c>
    </row>
    <row r="213" spans="1:16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  <c r="P213">
        <v>1</v>
      </c>
    </row>
    <row r="214" spans="1:16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  <c r="P214">
        <v>1</v>
      </c>
    </row>
    <row r="215" spans="1:16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  <c r="P215">
        <v>1</v>
      </c>
    </row>
    <row r="216" spans="1:16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  <c r="P216">
        <v>1</v>
      </c>
    </row>
    <row r="217" spans="1:16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  <c r="P217">
        <v>1</v>
      </c>
    </row>
    <row r="218" spans="1:16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  <c r="P218">
        <v>1</v>
      </c>
    </row>
    <row r="219" spans="1:16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  <c r="P219">
        <v>1</v>
      </c>
    </row>
    <row r="220" spans="1:16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  <c r="P220">
        <v>1</v>
      </c>
    </row>
    <row r="221" spans="1:16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  <c r="P221">
        <v>1</v>
      </c>
    </row>
    <row r="222" spans="1:16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  <c r="P222">
        <v>1</v>
      </c>
    </row>
    <row r="223" spans="1:16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  <c r="P223">
        <v>1</v>
      </c>
    </row>
    <row r="224" spans="1:16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  <c r="P224">
        <v>1</v>
      </c>
    </row>
    <row r="225" spans="1:16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  <c r="P225">
        <v>1</v>
      </c>
    </row>
    <row r="226" spans="1:16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  <c r="P226">
        <v>1</v>
      </c>
    </row>
    <row r="227" spans="1:16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  <c r="P227">
        <v>1</v>
      </c>
    </row>
    <row r="228" spans="1:16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  <c r="P228">
        <v>1</v>
      </c>
    </row>
    <row r="229" spans="1:16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  <c r="P229">
        <v>1</v>
      </c>
    </row>
    <row r="230" spans="1:16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  <c r="P230">
        <v>1</v>
      </c>
    </row>
    <row r="231" spans="1:16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  <c r="P231">
        <v>1</v>
      </c>
    </row>
    <row r="232" spans="1:16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  <c r="P232">
        <v>1</v>
      </c>
    </row>
    <row r="233" spans="1:16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  <c r="P233">
        <v>1</v>
      </c>
    </row>
    <row r="234" spans="1:16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  <c r="P234">
        <v>1</v>
      </c>
    </row>
    <row r="235" spans="1:16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  <c r="P235">
        <v>1</v>
      </c>
    </row>
    <row r="236" spans="1:16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  <c r="P236">
        <v>1</v>
      </c>
    </row>
    <row r="237" spans="1:16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  <c r="P237">
        <v>1</v>
      </c>
    </row>
    <row r="238" spans="1:16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  <c r="P238">
        <v>1</v>
      </c>
    </row>
    <row r="239" spans="1:16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  <c r="P239">
        <v>1</v>
      </c>
    </row>
    <row r="240" spans="1:16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  <c r="P240">
        <v>1</v>
      </c>
    </row>
    <row r="241" spans="1:16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  <c r="P241">
        <v>1</v>
      </c>
    </row>
    <row r="242" spans="1:16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  <c r="P242">
        <v>1</v>
      </c>
    </row>
    <row r="243" spans="1:16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  <c r="P243">
        <v>1</v>
      </c>
    </row>
    <row r="244" spans="1:16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  <c r="P244">
        <v>1</v>
      </c>
    </row>
    <row r="245" spans="1:16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  <c r="P245">
        <v>1</v>
      </c>
    </row>
    <row r="246" spans="1:16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  <c r="P246">
        <v>1</v>
      </c>
    </row>
    <row r="247" spans="1:16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  <c r="P247">
        <v>1</v>
      </c>
    </row>
    <row r="248" spans="1:16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  <c r="P248">
        <v>1</v>
      </c>
    </row>
    <row r="249" spans="1:16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  <c r="P249">
        <v>1</v>
      </c>
    </row>
    <row r="250" spans="1:16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  <c r="P250">
        <v>1</v>
      </c>
    </row>
    <row r="251" spans="1:16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  <c r="P251">
        <v>1</v>
      </c>
    </row>
    <row r="252" spans="1:16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  <c r="P252">
        <v>1</v>
      </c>
    </row>
    <row r="253" spans="1:16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  <c r="P253">
        <v>1</v>
      </c>
    </row>
    <row r="254" spans="1:16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  <c r="P254">
        <v>1</v>
      </c>
    </row>
    <row r="255" spans="1:16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  <c r="P255">
        <v>1</v>
      </c>
    </row>
    <row r="256" spans="1:16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  <c r="P256">
        <v>1</v>
      </c>
    </row>
    <row r="257" spans="1:16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  <c r="P257">
        <v>1</v>
      </c>
    </row>
    <row r="258" spans="1:16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  <c r="P258">
        <v>1</v>
      </c>
    </row>
    <row r="259" spans="1:16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  <c r="P259">
        <v>1</v>
      </c>
    </row>
    <row r="260" spans="1:16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  <c r="P260">
        <v>1</v>
      </c>
    </row>
    <row r="261" spans="1:16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  <c r="P261">
        <v>1</v>
      </c>
    </row>
    <row r="262" spans="1:16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  <c r="P262">
        <v>1</v>
      </c>
    </row>
    <row r="263" spans="1:16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  <c r="P263">
        <v>1</v>
      </c>
    </row>
    <row r="264" spans="1:16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  <c r="P264">
        <v>1</v>
      </c>
    </row>
    <row r="265" spans="1:16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  <c r="P265">
        <v>1</v>
      </c>
    </row>
    <row r="266" spans="1:16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  <c r="P266">
        <v>1</v>
      </c>
    </row>
    <row r="267" spans="1:16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  <c r="P267">
        <v>1</v>
      </c>
    </row>
    <row r="268" spans="1:16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  <c r="P268">
        <v>1</v>
      </c>
    </row>
    <row r="269" spans="1:16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  <c r="P269">
        <v>1</v>
      </c>
    </row>
    <row r="270" spans="1:16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  <c r="P270">
        <v>1</v>
      </c>
    </row>
    <row r="271" spans="1:16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  <c r="P271">
        <v>1</v>
      </c>
    </row>
    <row r="272" spans="1:16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  <c r="P272">
        <v>1</v>
      </c>
    </row>
    <row r="273" spans="1:16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  <c r="P273">
        <v>1</v>
      </c>
    </row>
    <row r="274" spans="1:16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  <c r="P274">
        <v>1</v>
      </c>
    </row>
    <row r="275" spans="1:16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  <c r="P275">
        <v>1</v>
      </c>
    </row>
    <row r="276" spans="1:16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  <c r="P276">
        <v>1</v>
      </c>
    </row>
    <row r="277" spans="1:16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  <c r="P277">
        <v>1</v>
      </c>
    </row>
    <row r="278" spans="1:16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  <c r="P278">
        <v>1</v>
      </c>
    </row>
    <row r="279" spans="1:16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  <c r="P279">
        <v>1</v>
      </c>
    </row>
    <row r="280" spans="1:16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  <c r="P280">
        <v>1</v>
      </c>
    </row>
    <row r="281" spans="1:16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  <c r="P281">
        <v>1</v>
      </c>
    </row>
    <row r="282" spans="1:16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  <c r="P282">
        <v>1</v>
      </c>
    </row>
    <row r="283" spans="1:16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  <c r="P283">
        <v>1</v>
      </c>
    </row>
    <row r="284" spans="1:16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  <c r="P284">
        <v>1</v>
      </c>
    </row>
    <row r="285" spans="1:16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  <c r="P285">
        <v>1</v>
      </c>
    </row>
    <row r="286" spans="1:16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  <c r="P286">
        <v>1</v>
      </c>
    </row>
    <row r="287" spans="1:16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  <c r="P287">
        <v>1</v>
      </c>
    </row>
    <row r="288" spans="1:16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  <c r="P288">
        <v>1</v>
      </c>
    </row>
    <row r="289" spans="1:16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  <c r="P289">
        <v>1</v>
      </c>
    </row>
    <row r="290" spans="1:16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  <c r="P290">
        <v>1</v>
      </c>
    </row>
    <row r="291" spans="1:16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  <c r="P291">
        <v>1</v>
      </c>
    </row>
    <row r="292" spans="1:16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  <c r="P292">
        <v>1</v>
      </c>
    </row>
    <row r="293" spans="1:16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  <c r="P293">
        <v>1</v>
      </c>
    </row>
    <row r="294" spans="1:16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  <c r="P294">
        <v>1</v>
      </c>
    </row>
    <row r="295" spans="1:16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  <c r="P295">
        <v>1</v>
      </c>
    </row>
    <row r="296" spans="1:16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  <c r="P296">
        <v>1</v>
      </c>
    </row>
    <row r="297" spans="1:16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  <c r="P297">
        <v>1</v>
      </c>
    </row>
    <row r="298" spans="1:16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  <c r="P298">
        <v>1</v>
      </c>
    </row>
    <row r="299" spans="1:16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  <c r="P299">
        <v>1</v>
      </c>
    </row>
    <row r="300" spans="1:16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  <c r="P300">
        <v>1</v>
      </c>
    </row>
    <row r="301" spans="1:16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  <c r="P301">
        <v>1</v>
      </c>
    </row>
    <row r="302" spans="1:16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  <c r="P302">
        <v>1</v>
      </c>
    </row>
    <row r="303" spans="1:16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  <c r="P303">
        <v>1</v>
      </c>
    </row>
    <row r="304" spans="1:16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  <c r="P304">
        <v>1</v>
      </c>
    </row>
    <row r="305" spans="1:16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  <c r="P305">
        <v>1</v>
      </c>
    </row>
    <row r="306" spans="1:16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  <c r="P306">
        <v>1</v>
      </c>
    </row>
    <row r="307" spans="1:16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  <c r="P307">
        <v>1</v>
      </c>
    </row>
    <row r="308" spans="1:16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  <c r="P308">
        <v>1</v>
      </c>
    </row>
    <row r="309" spans="1:16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  <c r="P309">
        <v>1</v>
      </c>
    </row>
    <row r="310" spans="1:16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  <c r="P310">
        <v>1</v>
      </c>
    </row>
    <row r="311" spans="1:16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  <c r="P311">
        <v>1</v>
      </c>
    </row>
    <row r="312" spans="1:16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  <c r="P312">
        <v>1</v>
      </c>
    </row>
    <row r="313" spans="1:16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  <c r="P313">
        <v>1</v>
      </c>
    </row>
    <row r="314" spans="1:16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  <c r="P314">
        <v>1</v>
      </c>
    </row>
    <row r="315" spans="1:16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  <c r="P315">
        <v>1</v>
      </c>
    </row>
    <row r="316" spans="1:16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  <c r="P316">
        <v>1</v>
      </c>
    </row>
    <row r="317" spans="1:16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  <c r="P317">
        <v>1</v>
      </c>
    </row>
    <row r="318" spans="1:16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  <c r="P318">
        <v>1</v>
      </c>
    </row>
    <row r="319" spans="1:16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  <c r="P319">
        <v>1</v>
      </c>
    </row>
    <row r="320" spans="1:16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  <c r="P320">
        <v>1</v>
      </c>
    </row>
    <row r="321" spans="1:16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  <c r="P321">
        <v>1</v>
      </c>
    </row>
    <row r="322" spans="1:16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  <c r="P322">
        <v>1</v>
      </c>
    </row>
    <row r="323" spans="1:16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  <c r="P323">
        <v>1</v>
      </c>
    </row>
    <row r="324" spans="1:16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  <c r="P324">
        <v>1</v>
      </c>
    </row>
    <row r="325" spans="1:16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  <c r="P325">
        <v>1</v>
      </c>
    </row>
    <row r="326" spans="1:16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  <c r="P326">
        <v>1</v>
      </c>
    </row>
    <row r="327" spans="1:16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  <c r="P327">
        <v>1</v>
      </c>
    </row>
    <row r="328" spans="1:16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  <c r="P328">
        <v>1</v>
      </c>
    </row>
    <row r="329" spans="1:16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  <c r="P329">
        <v>1</v>
      </c>
    </row>
    <row r="330" spans="1:16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  <c r="P330">
        <v>1</v>
      </c>
    </row>
    <row r="331" spans="1:16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  <c r="P331">
        <v>1</v>
      </c>
    </row>
    <row r="332" spans="1:16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  <c r="P332">
        <v>1</v>
      </c>
    </row>
    <row r="333" spans="1:16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  <c r="P333">
        <v>1</v>
      </c>
    </row>
    <row r="334" spans="1:16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  <c r="P334">
        <v>1</v>
      </c>
    </row>
    <row r="335" spans="1:16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  <c r="P335">
        <v>1</v>
      </c>
    </row>
    <row r="336" spans="1:16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  <c r="P336">
        <v>1</v>
      </c>
    </row>
    <row r="337" spans="1:16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  <c r="P337">
        <v>1</v>
      </c>
    </row>
    <row r="338" spans="1:16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  <c r="P338">
        <v>1</v>
      </c>
    </row>
    <row r="339" spans="1:16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  <c r="P339">
        <v>1</v>
      </c>
    </row>
    <row r="340" spans="1:16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  <c r="P340">
        <v>1</v>
      </c>
    </row>
    <row r="341" spans="1:16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  <c r="P341">
        <v>1</v>
      </c>
    </row>
    <row r="342" spans="1:16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  <c r="P342">
        <v>1</v>
      </c>
    </row>
    <row r="343" spans="1:16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  <c r="P343">
        <v>1</v>
      </c>
    </row>
    <row r="344" spans="1:16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  <c r="P344">
        <v>1</v>
      </c>
    </row>
    <row r="345" spans="1:16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  <c r="P345">
        <v>1</v>
      </c>
    </row>
    <row r="346" spans="1:16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  <c r="P346">
        <v>1</v>
      </c>
    </row>
    <row r="347" spans="1:16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  <c r="P347">
        <v>1</v>
      </c>
    </row>
    <row r="348" spans="1:16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  <c r="P348">
        <v>1</v>
      </c>
    </row>
    <row r="349" spans="1:16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  <c r="P349">
        <v>1</v>
      </c>
    </row>
    <row r="350" spans="1:16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  <c r="P350">
        <v>1</v>
      </c>
    </row>
    <row r="351" spans="1:16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  <c r="P351">
        <v>1</v>
      </c>
    </row>
    <row r="352" spans="1:16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  <c r="P352">
        <v>1</v>
      </c>
    </row>
    <row r="353" spans="1:16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  <c r="P353">
        <v>1</v>
      </c>
    </row>
    <row r="354" spans="1:16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  <c r="P354">
        <v>1</v>
      </c>
    </row>
    <row r="355" spans="1:16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  <c r="P355">
        <v>1</v>
      </c>
    </row>
    <row r="356" spans="1:16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  <c r="P356">
        <v>1</v>
      </c>
    </row>
    <row r="357" spans="1:16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  <c r="P357">
        <v>1</v>
      </c>
    </row>
    <row r="358" spans="1:16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  <c r="P358">
        <v>1</v>
      </c>
    </row>
    <row r="359" spans="1:16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  <c r="P359">
        <v>1</v>
      </c>
    </row>
    <row r="360" spans="1:16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  <c r="P360">
        <v>1</v>
      </c>
    </row>
    <row r="361" spans="1:16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  <c r="P361">
        <v>1</v>
      </c>
    </row>
    <row r="362" spans="1:16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  <c r="P362">
        <v>1</v>
      </c>
    </row>
    <row r="363" spans="1:16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  <c r="P363">
        <v>1</v>
      </c>
    </row>
    <row r="364" spans="1:16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  <c r="P364">
        <v>1</v>
      </c>
    </row>
    <row r="365" spans="1:16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  <c r="P365">
        <v>1</v>
      </c>
    </row>
    <row r="366" spans="1:16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  <c r="P366">
        <v>1</v>
      </c>
    </row>
    <row r="367" spans="1:16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  <c r="P367">
        <v>1</v>
      </c>
    </row>
    <row r="368" spans="1:16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  <c r="P368">
        <v>1</v>
      </c>
    </row>
    <row r="369" spans="1:16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  <c r="P369">
        <v>1</v>
      </c>
    </row>
    <row r="370" spans="1:16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  <c r="P370">
        <v>1</v>
      </c>
    </row>
    <row r="371" spans="1:16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  <c r="P371">
        <v>1</v>
      </c>
    </row>
    <row r="372" spans="1:16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  <c r="P372">
        <v>1</v>
      </c>
    </row>
    <row r="373" spans="1:16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  <c r="P373">
        <v>1</v>
      </c>
    </row>
    <row r="374" spans="1:16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  <c r="P374">
        <v>1</v>
      </c>
    </row>
    <row r="375" spans="1:16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  <c r="P375">
        <v>1</v>
      </c>
    </row>
    <row r="376" spans="1:16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  <c r="P376">
        <v>1</v>
      </c>
    </row>
    <row r="377" spans="1:16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  <c r="P377">
        <v>1</v>
      </c>
    </row>
    <row r="378" spans="1:16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  <c r="P378">
        <v>1</v>
      </c>
    </row>
    <row r="379" spans="1:16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  <c r="P379">
        <v>1</v>
      </c>
    </row>
    <row r="380" spans="1:16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  <c r="P380">
        <v>1</v>
      </c>
    </row>
    <row r="381" spans="1:16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  <c r="P381">
        <v>1</v>
      </c>
    </row>
    <row r="382" spans="1:16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  <c r="P382">
        <v>1</v>
      </c>
    </row>
    <row r="383" spans="1:16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  <c r="P383">
        <v>1</v>
      </c>
    </row>
    <row r="384" spans="1:16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  <c r="P384">
        <v>1</v>
      </c>
    </row>
    <row r="385" spans="1:16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  <c r="P385">
        <v>1</v>
      </c>
    </row>
    <row r="386" spans="1:16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  <c r="P386">
        <v>1</v>
      </c>
    </row>
    <row r="387" spans="1:16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  <c r="P387">
        <v>1</v>
      </c>
    </row>
    <row r="388" spans="1:16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  <c r="P388">
        <v>1</v>
      </c>
    </row>
    <row r="389" spans="1:16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  <c r="P389">
        <v>1</v>
      </c>
    </row>
    <row r="390" spans="1:16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  <c r="P390">
        <v>1</v>
      </c>
    </row>
    <row r="391" spans="1:16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  <c r="P391">
        <v>1</v>
      </c>
    </row>
    <row r="392" spans="1:16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  <c r="P392">
        <v>1</v>
      </c>
    </row>
    <row r="393" spans="1:16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  <c r="P393">
        <v>1</v>
      </c>
    </row>
    <row r="394" spans="1:16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  <c r="P394">
        <v>1</v>
      </c>
    </row>
    <row r="395" spans="1:16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  <c r="P395">
        <v>1</v>
      </c>
    </row>
    <row r="396" spans="1:16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  <c r="P396">
        <v>1</v>
      </c>
    </row>
    <row r="397" spans="1:16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  <c r="P397">
        <v>1</v>
      </c>
    </row>
    <row r="398" spans="1:16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  <c r="P398">
        <v>1</v>
      </c>
    </row>
    <row r="399" spans="1:16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  <c r="P399">
        <v>1</v>
      </c>
    </row>
    <row r="400" spans="1:16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  <c r="P400">
        <v>1</v>
      </c>
    </row>
    <row r="401" spans="1:16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  <c r="P401">
        <v>1</v>
      </c>
    </row>
    <row r="402" spans="1:16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  <c r="P402">
        <v>1</v>
      </c>
    </row>
    <row r="403" spans="1:16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  <c r="P403">
        <v>1</v>
      </c>
    </row>
    <row r="404" spans="1:16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  <c r="P404">
        <v>1</v>
      </c>
    </row>
    <row r="405" spans="1:16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  <c r="P405">
        <v>1</v>
      </c>
    </row>
    <row r="406" spans="1:16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  <c r="P406">
        <v>1</v>
      </c>
    </row>
    <row r="407" spans="1:16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  <c r="P407">
        <v>1</v>
      </c>
    </row>
    <row r="408" spans="1:16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  <c r="P408">
        <v>1</v>
      </c>
    </row>
    <row r="409" spans="1:16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  <c r="P409">
        <v>1</v>
      </c>
    </row>
    <row r="410" spans="1:16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  <c r="P410">
        <v>1</v>
      </c>
    </row>
    <row r="411" spans="1:16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  <c r="P411">
        <v>1</v>
      </c>
    </row>
    <row r="412" spans="1:16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  <c r="P412">
        <v>1</v>
      </c>
    </row>
    <row r="413" spans="1:16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  <c r="P413">
        <v>1</v>
      </c>
    </row>
    <row r="414" spans="1:16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  <c r="P414">
        <v>1</v>
      </c>
    </row>
    <row r="415" spans="1:16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  <c r="P415">
        <v>1</v>
      </c>
    </row>
    <row r="416" spans="1:16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  <c r="P416">
        <v>1</v>
      </c>
    </row>
    <row r="417" spans="1:16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  <c r="P417">
        <v>1</v>
      </c>
    </row>
    <row r="418" spans="1:16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  <c r="P418">
        <v>1</v>
      </c>
    </row>
    <row r="419" spans="1:16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  <c r="P419">
        <v>1</v>
      </c>
    </row>
    <row r="420" spans="1:16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  <c r="P420">
        <v>1</v>
      </c>
    </row>
    <row r="421" spans="1:16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  <c r="P421">
        <v>1</v>
      </c>
    </row>
    <row r="422" spans="1:16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  <c r="P422">
        <v>1</v>
      </c>
    </row>
    <row r="423" spans="1:16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  <c r="P423">
        <v>1</v>
      </c>
    </row>
    <row r="424" spans="1:16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  <c r="P424">
        <v>1</v>
      </c>
    </row>
    <row r="425" spans="1:16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  <c r="P425">
        <v>1</v>
      </c>
    </row>
    <row r="426" spans="1:16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  <c r="P426">
        <v>1</v>
      </c>
    </row>
    <row r="427" spans="1:16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  <c r="P427">
        <v>1</v>
      </c>
    </row>
    <row r="428" spans="1:16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  <c r="P428">
        <v>1</v>
      </c>
    </row>
    <row r="429" spans="1:16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  <c r="P429">
        <v>1</v>
      </c>
    </row>
    <row r="430" spans="1:16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  <c r="P430">
        <v>1</v>
      </c>
    </row>
    <row r="431" spans="1:16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  <c r="P431">
        <v>1</v>
      </c>
    </row>
    <row r="432" spans="1:16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  <c r="P432">
        <v>1</v>
      </c>
    </row>
    <row r="433" spans="1:16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  <c r="P433">
        <v>1</v>
      </c>
    </row>
    <row r="434" spans="1:16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  <c r="P434">
        <v>1</v>
      </c>
    </row>
    <row r="435" spans="1:16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  <c r="P435">
        <v>1</v>
      </c>
    </row>
    <row r="436" spans="1:16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  <c r="P436">
        <v>1</v>
      </c>
    </row>
    <row r="437" spans="1:16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  <c r="P437">
        <v>1</v>
      </c>
    </row>
    <row r="438" spans="1:16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  <c r="P438">
        <v>1</v>
      </c>
    </row>
    <row r="439" spans="1:16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  <c r="P439">
        <v>1</v>
      </c>
    </row>
    <row r="440" spans="1:16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  <c r="P440">
        <v>1</v>
      </c>
    </row>
    <row r="441" spans="1:16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  <c r="P441">
        <v>1</v>
      </c>
    </row>
    <row r="442" spans="1:16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  <c r="P442">
        <v>1</v>
      </c>
    </row>
    <row r="443" spans="1:16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  <c r="P443">
        <v>1</v>
      </c>
    </row>
    <row r="444" spans="1:16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  <c r="P444">
        <v>1</v>
      </c>
    </row>
    <row r="445" spans="1:16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  <c r="P445">
        <v>1</v>
      </c>
    </row>
    <row r="446" spans="1:16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  <c r="P446">
        <v>1</v>
      </c>
    </row>
    <row r="447" spans="1:16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  <c r="P447">
        <v>1</v>
      </c>
    </row>
    <row r="448" spans="1:16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  <c r="P448">
        <v>1</v>
      </c>
    </row>
    <row r="449" spans="1:16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  <c r="P449">
        <v>1</v>
      </c>
    </row>
    <row r="450" spans="1:16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  <c r="P450">
        <v>1</v>
      </c>
    </row>
    <row r="451" spans="1:16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  <c r="P451">
        <v>1</v>
      </c>
    </row>
    <row r="452" spans="1:16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  <c r="P452">
        <v>1</v>
      </c>
    </row>
    <row r="453" spans="1:16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  <c r="P453">
        <v>1</v>
      </c>
    </row>
    <row r="454" spans="1:16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  <c r="P454">
        <v>1</v>
      </c>
    </row>
    <row r="455" spans="1:16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  <c r="P455">
        <v>1</v>
      </c>
    </row>
    <row r="456" spans="1:16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  <c r="P456">
        <v>1</v>
      </c>
    </row>
    <row r="457" spans="1:16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  <c r="P457">
        <v>1</v>
      </c>
    </row>
    <row r="458" spans="1:16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  <c r="P458">
        <v>1</v>
      </c>
    </row>
    <row r="459" spans="1:16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  <c r="P459">
        <v>1</v>
      </c>
    </row>
    <row r="460" spans="1:16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  <c r="P460">
        <v>1</v>
      </c>
    </row>
    <row r="461" spans="1:16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  <c r="P461">
        <v>1</v>
      </c>
    </row>
    <row r="462" spans="1:16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  <c r="P462">
        <v>1</v>
      </c>
    </row>
    <row r="463" spans="1:16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  <c r="P463">
        <v>1</v>
      </c>
    </row>
    <row r="464" spans="1:16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  <c r="P464">
        <v>1</v>
      </c>
    </row>
    <row r="465" spans="1:16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  <c r="P465">
        <v>1</v>
      </c>
    </row>
    <row r="466" spans="1:16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  <c r="P466">
        <v>1</v>
      </c>
    </row>
    <row r="467" spans="1:16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  <c r="P467">
        <v>1</v>
      </c>
    </row>
    <row r="468" spans="1:16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  <c r="P468">
        <v>1</v>
      </c>
    </row>
    <row r="469" spans="1:16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  <c r="P469">
        <v>1</v>
      </c>
    </row>
    <row r="470" spans="1:16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  <c r="P470">
        <v>1</v>
      </c>
    </row>
    <row r="471" spans="1:16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  <c r="P471">
        <v>1</v>
      </c>
    </row>
    <row r="472" spans="1:16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  <c r="P472">
        <v>1</v>
      </c>
    </row>
    <row r="473" spans="1:16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  <c r="P473">
        <v>1</v>
      </c>
    </row>
    <row r="474" spans="1:16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  <c r="P474">
        <v>1</v>
      </c>
    </row>
    <row r="475" spans="1:16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  <c r="P475">
        <v>1</v>
      </c>
    </row>
    <row r="476" spans="1:16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  <c r="P476">
        <v>1</v>
      </c>
    </row>
    <row r="477" spans="1:16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  <c r="P477">
        <v>1</v>
      </c>
    </row>
    <row r="478" spans="1:16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  <c r="P478">
        <v>1</v>
      </c>
    </row>
    <row r="479" spans="1:16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  <c r="P479">
        <v>1</v>
      </c>
    </row>
    <row r="480" spans="1:16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  <c r="P480">
        <v>1</v>
      </c>
    </row>
    <row r="481" spans="1:16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  <c r="P481">
        <v>1</v>
      </c>
    </row>
    <row r="482" spans="1:16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  <c r="P482">
        <v>1</v>
      </c>
    </row>
    <row r="483" spans="1:16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  <c r="P483">
        <v>1</v>
      </c>
    </row>
    <row r="484" spans="1:16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  <c r="P484">
        <v>1</v>
      </c>
    </row>
    <row r="485" spans="1:16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  <c r="P485">
        <v>1</v>
      </c>
    </row>
    <row r="486" spans="1:16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  <c r="P486">
        <v>1</v>
      </c>
    </row>
    <row r="487" spans="1:16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  <c r="P487">
        <v>1</v>
      </c>
    </row>
    <row r="488" spans="1:16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  <c r="P488">
        <v>1</v>
      </c>
    </row>
    <row r="489" spans="1:16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  <c r="P489">
        <v>1</v>
      </c>
    </row>
    <row r="490" spans="1:16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  <c r="P490">
        <v>1</v>
      </c>
    </row>
    <row r="491" spans="1:16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  <c r="P491">
        <v>1</v>
      </c>
    </row>
    <row r="492" spans="1:16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  <c r="P492">
        <v>1</v>
      </c>
    </row>
    <row r="493" spans="1:16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  <c r="P493">
        <v>1</v>
      </c>
    </row>
    <row r="494" spans="1:16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  <c r="P494">
        <v>1</v>
      </c>
    </row>
    <row r="495" spans="1:16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  <c r="P495">
        <v>1</v>
      </c>
    </row>
    <row r="496" spans="1:16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  <c r="P496">
        <v>1</v>
      </c>
    </row>
    <row r="497" spans="1:16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  <c r="P497">
        <v>1</v>
      </c>
    </row>
    <row r="498" spans="1:16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  <c r="P498">
        <v>1</v>
      </c>
    </row>
    <row r="499" spans="1:16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  <c r="P499">
        <v>1</v>
      </c>
    </row>
    <row r="500" spans="1:16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  <c r="P500">
        <v>1</v>
      </c>
    </row>
    <row r="501" spans="1:16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  <c r="P501">
        <v>1</v>
      </c>
    </row>
    <row r="502" spans="1:16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  <c r="P502">
        <v>1</v>
      </c>
    </row>
    <row r="503" spans="1:16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  <c r="P503">
        <v>1</v>
      </c>
    </row>
    <row r="504" spans="1:16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  <c r="P504">
        <v>1</v>
      </c>
    </row>
    <row r="505" spans="1:16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  <c r="P505">
        <v>1</v>
      </c>
    </row>
    <row r="506" spans="1:16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  <c r="P506">
        <v>1</v>
      </c>
    </row>
    <row r="507" spans="1:16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  <c r="P507">
        <v>1</v>
      </c>
    </row>
    <row r="508" spans="1:16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  <c r="P508">
        <v>1</v>
      </c>
    </row>
    <row r="509" spans="1:16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  <c r="P509">
        <v>1</v>
      </c>
    </row>
    <row r="510" spans="1:16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  <c r="P510">
        <v>1</v>
      </c>
    </row>
    <row r="511" spans="1:16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  <c r="P511">
        <v>1</v>
      </c>
    </row>
    <row r="512" spans="1:16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  <c r="P512">
        <v>1</v>
      </c>
    </row>
    <row r="513" spans="1:16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  <c r="P513">
        <v>1</v>
      </c>
    </row>
    <row r="514" spans="1:16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  <c r="P514">
        <v>1</v>
      </c>
    </row>
    <row r="515" spans="1:16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  <c r="P515">
        <v>1</v>
      </c>
    </row>
    <row r="516" spans="1:16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  <c r="P516">
        <v>1</v>
      </c>
    </row>
    <row r="517" spans="1:16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  <c r="P517">
        <v>1</v>
      </c>
    </row>
    <row r="518" spans="1:16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  <c r="P518">
        <v>1</v>
      </c>
    </row>
    <row r="519" spans="1:16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  <c r="P519">
        <v>1</v>
      </c>
    </row>
    <row r="520" spans="1:16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  <c r="P520">
        <v>1</v>
      </c>
    </row>
    <row r="521" spans="1:16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  <c r="P521">
        <v>1</v>
      </c>
    </row>
    <row r="522" spans="1:16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  <c r="P522">
        <v>1</v>
      </c>
    </row>
    <row r="523" spans="1:16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  <c r="P523">
        <v>1</v>
      </c>
    </row>
    <row r="524" spans="1:16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  <c r="P524">
        <v>1</v>
      </c>
    </row>
    <row r="525" spans="1:16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  <c r="P525">
        <v>1</v>
      </c>
    </row>
    <row r="526" spans="1:16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  <c r="P526">
        <v>1</v>
      </c>
    </row>
    <row r="527" spans="1:16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  <c r="P527">
        <v>1</v>
      </c>
    </row>
    <row r="528" spans="1:16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  <c r="P528">
        <v>1</v>
      </c>
    </row>
    <row r="529" spans="1:16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  <c r="P529">
        <v>1</v>
      </c>
    </row>
    <row r="530" spans="1:16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  <c r="P530">
        <v>1</v>
      </c>
    </row>
    <row r="531" spans="1:16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  <c r="P531">
        <v>1</v>
      </c>
    </row>
    <row r="532" spans="1:16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  <c r="P532">
        <v>1</v>
      </c>
    </row>
    <row r="533" spans="1:16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  <c r="P533">
        <v>1</v>
      </c>
    </row>
    <row r="534" spans="1:16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  <c r="P534">
        <v>1</v>
      </c>
    </row>
    <row r="535" spans="1:16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  <c r="P535">
        <v>1</v>
      </c>
    </row>
    <row r="536" spans="1:16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  <c r="P536">
        <v>1</v>
      </c>
    </row>
    <row r="537" spans="1:16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  <c r="P537">
        <v>1</v>
      </c>
    </row>
    <row r="538" spans="1:16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  <c r="P538">
        <v>1</v>
      </c>
    </row>
    <row r="539" spans="1:16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  <c r="P539">
        <v>1</v>
      </c>
    </row>
    <row r="540" spans="1:16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  <c r="P540">
        <v>1</v>
      </c>
    </row>
    <row r="541" spans="1:16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  <c r="P541">
        <v>1</v>
      </c>
    </row>
    <row r="542" spans="1:16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  <c r="P542">
        <v>1</v>
      </c>
    </row>
    <row r="543" spans="1:16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  <c r="P543">
        <v>1</v>
      </c>
    </row>
    <row r="544" spans="1:16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  <c r="P544">
        <v>1</v>
      </c>
    </row>
    <row r="545" spans="1:16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  <c r="P545">
        <v>1</v>
      </c>
    </row>
    <row r="546" spans="1:16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  <c r="P546">
        <v>1</v>
      </c>
    </row>
    <row r="547" spans="1:16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  <c r="P547">
        <v>1</v>
      </c>
    </row>
    <row r="548" spans="1:16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  <c r="P548">
        <v>1</v>
      </c>
    </row>
    <row r="549" spans="1:16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  <c r="P549">
        <v>1</v>
      </c>
    </row>
    <row r="550" spans="1:16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  <c r="P550">
        <v>1</v>
      </c>
    </row>
    <row r="551" spans="1:16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  <c r="P551">
        <v>1</v>
      </c>
    </row>
    <row r="552" spans="1:16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  <c r="P552">
        <v>1</v>
      </c>
    </row>
    <row r="553" spans="1:16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  <c r="P553">
        <v>1</v>
      </c>
    </row>
    <row r="554" spans="1:16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  <c r="P554">
        <v>1</v>
      </c>
    </row>
    <row r="555" spans="1:16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  <c r="P555">
        <v>1</v>
      </c>
    </row>
    <row r="556" spans="1:16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  <c r="P556">
        <v>1</v>
      </c>
    </row>
    <row r="557" spans="1:16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  <c r="P557">
        <v>1</v>
      </c>
    </row>
    <row r="558" spans="1:16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  <c r="P558">
        <v>1</v>
      </c>
    </row>
    <row r="559" spans="1:16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  <c r="P559">
        <v>1</v>
      </c>
    </row>
    <row r="560" spans="1:16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  <c r="P560">
        <v>1</v>
      </c>
    </row>
    <row r="561" spans="1:16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  <c r="P561">
        <v>1</v>
      </c>
    </row>
    <row r="562" spans="1:16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  <c r="P562">
        <v>1</v>
      </c>
    </row>
    <row r="563" spans="1:16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  <c r="P563">
        <v>1</v>
      </c>
    </row>
    <row r="564" spans="1:16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  <c r="P564">
        <v>1</v>
      </c>
    </row>
    <row r="565" spans="1:16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  <c r="P565">
        <v>1</v>
      </c>
    </row>
    <row r="566" spans="1:16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  <c r="P566">
        <v>1</v>
      </c>
    </row>
    <row r="567" spans="1:16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  <c r="P567">
        <v>1</v>
      </c>
    </row>
    <row r="568" spans="1:16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  <c r="P568">
        <v>1</v>
      </c>
    </row>
    <row r="569" spans="1:16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  <c r="P569">
        <v>1</v>
      </c>
    </row>
    <row r="570" spans="1:16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  <c r="P570">
        <v>1</v>
      </c>
    </row>
    <row r="571" spans="1:16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  <c r="P571">
        <v>1</v>
      </c>
    </row>
    <row r="572" spans="1:16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  <c r="P572">
        <v>1</v>
      </c>
    </row>
    <row r="573" spans="1:16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  <c r="P573">
        <v>1</v>
      </c>
    </row>
    <row r="574" spans="1:16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  <c r="P574">
        <v>1</v>
      </c>
    </row>
    <row r="575" spans="1:16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  <c r="P575">
        <v>1</v>
      </c>
    </row>
    <row r="576" spans="1:16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  <c r="P576">
        <v>1</v>
      </c>
    </row>
    <row r="577" spans="1:16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  <c r="P577">
        <v>1</v>
      </c>
    </row>
    <row r="578" spans="1:16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  <c r="P578">
        <v>1</v>
      </c>
    </row>
    <row r="579" spans="1:16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  <c r="P579">
        <v>1</v>
      </c>
    </row>
    <row r="580" spans="1:16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  <c r="P580">
        <v>1</v>
      </c>
    </row>
    <row r="581" spans="1:16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  <c r="P581">
        <v>1</v>
      </c>
    </row>
    <row r="582" spans="1:16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  <c r="P582">
        <v>1</v>
      </c>
    </row>
    <row r="583" spans="1:16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  <c r="P583">
        <v>1</v>
      </c>
    </row>
    <row r="584" spans="1:16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  <c r="P584">
        <v>1</v>
      </c>
    </row>
    <row r="585" spans="1:16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  <c r="P585">
        <v>1</v>
      </c>
    </row>
    <row r="586" spans="1:16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  <c r="P586">
        <v>1</v>
      </c>
    </row>
    <row r="587" spans="1:16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  <c r="P587">
        <v>1</v>
      </c>
    </row>
    <row r="588" spans="1:16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  <c r="P588">
        <v>1</v>
      </c>
    </row>
    <row r="589" spans="1:16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  <c r="P589">
        <v>1</v>
      </c>
    </row>
    <row r="590" spans="1:16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  <c r="P590">
        <v>1</v>
      </c>
    </row>
    <row r="591" spans="1:16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  <c r="P591">
        <v>1</v>
      </c>
    </row>
    <row r="592" spans="1:16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  <c r="P592">
        <v>1</v>
      </c>
    </row>
    <row r="593" spans="1:16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  <c r="P593">
        <v>1</v>
      </c>
    </row>
    <row r="594" spans="1:16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  <c r="P594">
        <v>1</v>
      </c>
    </row>
    <row r="595" spans="1:16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  <c r="P595">
        <v>1</v>
      </c>
    </row>
    <row r="596" spans="1:16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  <c r="P596">
        <v>1</v>
      </c>
    </row>
    <row r="597" spans="1:16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  <c r="P597">
        <v>1</v>
      </c>
    </row>
    <row r="598" spans="1:16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  <c r="P598">
        <v>1</v>
      </c>
    </row>
    <row r="599" spans="1:16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  <c r="P599">
        <v>1</v>
      </c>
    </row>
    <row r="600" spans="1:16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  <c r="P600">
        <v>1</v>
      </c>
    </row>
    <row r="601" spans="1:16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  <c r="P601">
        <v>1</v>
      </c>
    </row>
    <row r="602" spans="1:16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  <c r="P602">
        <v>1</v>
      </c>
    </row>
    <row r="603" spans="1:16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  <c r="P603">
        <v>1</v>
      </c>
    </row>
    <row r="604" spans="1:16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  <c r="P604">
        <v>1</v>
      </c>
    </row>
    <row r="605" spans="1:16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  <c r="P605">
        <v>1</v>
      </c>
    </row>
    <row r="606" spans="1:16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  <c r="P606">
        <v>1</v>
      </c>
    </row>
    <row r="607" spans="1:16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  <c r="P607">
        <v>1</v>
      </c>
    </row>
    <row r="608" spans="1:16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  <c r="P608">
        <v>1</v>
      </c>
    </row>
    <row r="609" spans="1:16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  <c r="P609">
        <v>1</v>
      </c>
    </row>
    <row r="610" spans="1:16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  <c r="P610">
        <v>1</v>
      </c>
    </row>
    <row r="611" spans="1:16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  <c r="P611">
        <v>1</v>
      </c>
    </row>
    <row r="612" spans="1:16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  <c r="P612">
        <v>1</v>
      </c>
    </row>
    <row r="613" spans="1:16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  <c r="P613">
        <v>1</v>
      </c>
    </row>
    <row r="614" spans="1:16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  <c r="P614">
        <v>1</v>
      </c>
    </row>
    <row r="615" spans="1:16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  <c r="P615">
        <v>1</v>
      </c>
    </row>
    <row r="616" spans="1:16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  <c r="P616">
        <v>1</v>
      </c>
    </row>
    <row r="617" spans="1:16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  <c r="P617">
        <v>1</v>
      </c>
    </row>
    <row r="618" spans="1:16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  <c r="P618">
        <v>1</v>
      </c>
    </row>
    <row r="619" spans="1:16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  <c r="P619">
        <v>1</v>
      </c>
    </row>
    <row r="620" spans="1:16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  <c r="P620">
        <v>1</v>
      </c>
    </row>
    <row r="621" spans="1:16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  <c r="P621">
        <v>1</v>
      </c>
    </row>
    <row r="622" spans="1:16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  <c r="P622">
        <v>1</v>
      </c>
    </row>
    <row r="623" spans="1:16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  <c r="P623">
        <v>1</v>
      </c>
    </row>
    <row r="624" spans="1:16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  <c r="P624">
        <v>1</v>
      </c>
    </row>
    <row r="625" spans="1:16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  <c r="P625">
        <v>1</v>
      </c>
    </row>
    <row r="626" spans="1:16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  <c r="P626">
        <v>1</v>
      </c>
    </row>
    <row r="627" spans="1:16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  <c r="P627">
        <v>1</v>
      </c>
    </row>
    <row r="628" spans="1:16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  <c r="P628">
        <v>1</v>
      </c>
    </row>
    <row r="629" spans="1:16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  <c r="P629">
        <v>1</v>
      </c>
    </row>
    <row r="630" spans="1:16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  <c r="P630">
        <v>1</v>
      </c>
    </row>
    <row r="631" spans="1:16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  <c r="P631">
        <v>1</v>
      </c>
    </row>
    <row r="632" spans="1:16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  <c r="P632">
        <v>1</v>
      </c>
    </row>
    <row r="633" spans="1:16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  <c r="P633">
        <v>1</v>
      </c>
    </row>
    <row r="634" spans="1:16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  <c r="P634">
        <v>1</v>
      </c>
    </row>
    <row r="635" spans="1:16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  <c r="P635">
        <v>1</v>
      </c>
    </row>
    <row r="636" spans="1:16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  <c r="P636">
        <v>1</v>
      </c>
    </row>
    <row r="637" spans="1:16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  <c r="P637">
        <v>1</v>
      </c>
    </row>
    <row r="638" spans="1:16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  <c r="P638">
        <v>1</v>
      </c>
    </row>
    <row r="639" spans="1:16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  <c r="P639">
        <v>1</v>
      </c>
    </row>
    <row r="640" spans="1:16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  <c r="P640">
        <v>1</v>
      </c>
    </row>
    <row r="641" spans="1:16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  <c r="P641">
        <v>1</v>
      </c>
    </row>
    <row r="642" spans="1:16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  <c r="P642">
        <v>1</v>
      </c>
    </row>
    <row r="643" spans="1:16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  <c r="P643">
        <v>1</v>
      </c>
    </row>
    <row r="644" spans="1:16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  <c r="P644">
        <v>1</v>
      </c>
    </row>
    <row r="645" spans="1:16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  <c r="P645">
        <v>1</v>
      </c>
    </row>
    <row r="646" spans="1:16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  <c r="P646">
        <v>1</v>
      </c>
    </row>
    <row r="647" spans="1:16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  <c r="P647">
        <v>1</v>
      </c>
    </row>
    <row r="648" spans="1:16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  <c r="P648">
        <v>1</v>
      </c>
    </row>
    <row r="649" spans="1:16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  <c r="P649">
        <v>1</v>
      </c>
    </row>
    <row r="650" spans="1:16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  <c r="P650">
        <v>1</v>
      </c>
    </row>
    <row r="651" spans="1:16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  <c r="P651">
        <v>1</v>
      </c>
    </row>
    <row r="652" spans="1:16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  <c r="P652">
        <v>1</v>
      </c>
    </row>
    <row r="653" spans="1:16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  <c r="P653">
        <v>1</v>
      </c>
    </row>
    <row r="654" spans="1:16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  <c r="P654">
        <v>1</v>
      </c>
    </row>
    <row r="655" spans="1:16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  <c r="P655">
        <v>1</v>
      </c>
    </row>
    <row r="656" spans="1:16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  <c r="P656">
        <v>1</v>
      </c>
    </row>
    <row r="657" spans="1:16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  <c r="P657">
        <v>1</v>
      </c>
    </row>
    <row r="658" spans="1:16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  <c r="P658">
        <v>1</v>
      </c>
    </row>
    <row r="659" spans="1:16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  <c r="P659">
        <v>1</v>
      </c>
    </row>
    <row r="660" spans="1:16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  <c r="P660">
        <v>1</v>
      </c>
    </row>
    <row r="661" spans="1:16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  <c r="P661">
        <v>1</v>
      </c>
    </row>
    <row r="662" spans="1:16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  <c r="P662">
        <v>1</v>
      </c>
    </row>
    <row r="663" spans="1:16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  <c r="P663">
        <v>1</v>
      </c>
    </row>
    <row r="664" spans="1:16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  <c r="P664">
        <v>1</v>
      </c>
    </row>
    <row r="665" spans="1:16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  <c r="P665">
        <v>1</v>
      </c>
    </row>
    <row r="666" spans="1:16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  <c r="P666">
        <v>1</v>
      </c>
    </row>
    <row r="667" spans="1:16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  <c r="P667">
        <v>1</v>
      </c>
    </row>
    <row r="668" spans="1:16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  <c r="P668">
        <v>1</v>
      </c>
    </row>
    <row r="669" spans="1:16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  <c r="P669">
        <v>1</v>
      </c>
    </row>
    <row r="670" spans="1:16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  <c r="P670">
        <v>1</v>
      </c>
    </row>
    <row r="671" spans="1:16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  <c r="P671">
        <v>1</v>
      </c>
    </row>
    <row r="672" spans="1:16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  <c r="P672">
        <v>1</v>
      </c>
    </row>
    <row r="673" spans="1:16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  <c r="P673">
        <v>1</v>
      </c>
    </row>
    <row r="674" spans="1:16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  <c r="P674">
        <v>1</v>
      </c>
    </row>
    <row r="675" spans="1:16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  <c r="P675">
        <v>1</v>
      </c>
    </row>
    <row r="676" spans="1:16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  <c r="P676">
        <v>1</v>
      </c>
    </row>
    <row r="677" spans="1:16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  <c r="P677">
        <v>1</v>
      </c>
    </row>
    <row r="678" spans="1:16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  <c r="P678">
        <v>1</v>
      </c>
    </row>
    <row r="679" spans="1:16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  <c r="P679">
        <v>1</v>
      </c>
    </row>
    <row r="680" spans="1:16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  <c r="P680">
        <v>1</v>
      </c>
    </row>
    <row r="681" spans="1:16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  <c r="P681">
        <v>1</v>
      </c>
    </row>
    <row r="682" spans="1:16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  <c r="P682">
        <v>1</v>
      </c>
    </row>
    <row r="683" spans="1:16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  <c r="P683">
        <v>1</v>
      </c>
    </row>
    <row r="684" spans="1:16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  <c r="P684">
        <v>1</v>
      </c>
    </row>
    <row r="685" spans="1:16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  <c r="P685">
        <v>1</v>
      </c>
    </row>
    <row r="686" spans="1:16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  <c r="P686">
        <v>1</v>
      </c>
    </row>
    <row r="687" spans="1:16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  <c r="P687">
        <v>1</v>
      </c>
    </row>
    <row r="688" spans="1:16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  <c r="P688">
        <v>1</v>
      </c>
    </row>
    <row r="689" spans="1:16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  <c r="P689">
        <v>1</v>
      </c>
    </row>
    <row r="690" spans="1:16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  <c r="P690">
        <v>1</v>
      </c>
    </row>
    <row r="691" spans="1:16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  <c r="P691">
        <v>1</v>
      </c>
    </row>
    <row r="692" spans="1:16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  <c r="P692">
        <v>1</v>
      </c>
    </row>
    <row r="693" spans="1:16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  <c r="P693">
        <v>1</v>
      </c>
    </row>
    <row r="694" spans="1:16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  <c r="P694">
        <v>1</v>
      </c>
    </row>
    <row r="695" spans="1:16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  <c r="P695">
        <v>1</v>
      </c>
    </row>
    <row r="696" spans="1:16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  <c r="P696">
        <v>1</v>
      </c>
    </row>
    <row r="697" spans="1:16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  <c r="P697">
        <v>1</v>
      </c>
    </row>
    <row r="698" spans="1:16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  <c r="P698">
        <v>1</v>
      </c>
    </row>
    <row r="699" spans="1:16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  <c r="P699">
        <v>1</v>
      </c>
    </row>
    <row r="700" spans="1:16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  <c r="P700">
        <v>1</v>
      </c>
    </row>
    <row r="701" spans="1:16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  <c r="P701">
        <v>1</v>
      </c>
    </row>
    <row r="702" spans="1:16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  <c r="P702">
        <v>1</v>
      </c>
    </row>
    <row r="703" spans="1:16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  <c r="P703">
        <v>1</v>
      </c>
    </row>
    <row r="704" spans="1:16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  <c r="P704">
        <v>1</v>
      </c>
    </row>
    <row r="705" spans="1:16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  <c r="P705">
        <v>1</v>
      </c>
    </row>
    <row r="706" spans="1:16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  <c r="P706">
        <v>1</v>
      </c>
    </row>
    <row r="707" spans="1:16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  <c r="P707">
        <v>1</v>
      </c>
    </row>
    <row r="708" spans="1:16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  <c r="P708">
        <v>1</v>
      </c>
    </row>
    <row r="709" spans="1:16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  <c r="P709">
        <v>1</v>
      </c>
    </row>
    <row r="710" spans="1:16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  <c r="P710">
        <v>1</v>
      </c>
    </row>
    <row r="711" spans="1:16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  <c r="P711">
        <v>1</v>
      </c>
    </row>
    <row r="712" spans="1:16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  <c r="P712">
        <v>1</v>
      </c>
    </row>
    <row r="713" spans="1:16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  <c r="P713">
        <v>1</v>
      </c>
    </row>
    <row r="714" spans="1:16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  <c r="P714">
        <v>1</v>
      </c>
    </row>
    <row r="715" spans="1:16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  <c r="P715">
        <v>1</v>
      </c>
    </row>
    <row r="716" spans="1:16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  <c r="P716">
        <v>1</v>
      </c>
    </row>
    <row r="717" spans="1:16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  <c r="P717">
        <v>1</v>
      </c>
    </row>
    <row r="718" spans="1:16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  <c r="P718">
        <v>1</v>
      </c>
    </row>
    <row r="719" spans="1:16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  <c r="P719">
        <v>1</v>
      </c>
    </row>
    <row r="720" spans="1:16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  <c r="P720">
        <v>1</v>
      </c>
    </row>
    <row r="721" spans="1:16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  <c r="P721">
        <v>1</v>
      </c>
    </row>
    <row r="722" spans="1:16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  <c r="P722">
        <v>1</v>
      </c>
    </row>
    <row r="723" spans="1:16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  <c r="P723">
        <v>1</v>
      </c>
    </row>
    <row r="724" spans="1:16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  <c r="P724">
        <v>1</v>
      </c>
    </row>
    <row r="725" spans="1:16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  <c r="P725">
        <v>1</v>
      </c>
    </row>
    <row r="726" spans="1:16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  <c r="P726">
        <v>1</v>
      </c>
    </row>
    <row r="727" spans="1:16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  <c r="P727">
        <v>1</v>
      </c>
    </row>
    <row r="728" spans="1:16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  <c r="P728">
        <v>1</v>
      </c>
    </row>
    <row r="729" spans="1:16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  <c r="P729">
        <v>1</v>
      </c>
    </row>
    <row r="730" spans="1:16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  <c r="P730">
        <v>1</v>
      </c>
    </row>
    <row r="731" spans="1:16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  <c r="P731">
        <v>1</v>
      </c>
    </row>
    <row r="732" spans="1:16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  <c r="P732">
        <v>1</v>
      </c>
    </row>
    <row r="733" spans="1:16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  <c r="P733">
        <v>1</v>
      </c>
    </row>
    <row r="734" spans="1:16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  <c r="P734">
        <v>1</v>
      </c>
    </row>
    <row r="735" spans="1:16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  <c r="P735">
        <v>1</v>
      </c>
    </row>
    <row r="736" spans="1:16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  <c r="P736">
        <v>1</v>
      </c>
    </row>
    <row r="737" spans="1:16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  <c r="P737">
        <v>1</v>
      </c>
    </row>
    <row r="738" spans="1:16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  <c r="P738">
        <v>1</v>
      </c>
    </row>
    <row r="739" spans="1:16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  <c r="P739">
        <v>1</v>
      </c>
    </row>
    <row r="740" spans="1:16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  <c r="P740">
        <v>1</v>
      </c>
    </row>
    <row r="741" spans="1:16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  <c r="P741">
        <v>1</v>
      </c>
    </row>
    <row r="742" spans="1:16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  <c r="P742">
        <v>1</v>
      </c>
    </row>
    <row r="743" spans="1:16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  <c r="P743">
        <v>1</v>
      </c>
    </row>
    <row r="744" spans="1:16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  <c r="P744">
        <v>1</v>
      </c>
    </row>
    <row r="745" spans="1:16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  <c r="P745">
        <v>1</v>
      </c>
    </row>
    <row r="746" spans="1:16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  <c r="P746">
        <v>1</v>
      </c>
    </row>
    <row r="747" spans="1:16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  <c r="P747">
        <v>1</v>
      </c>
    </row>
    <row r="748" spans="1:16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  <c r="P748">
        <v>1</v>
      </c>
    </row>
    <row r="749" spans="1:16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  <c r="P749">
        <v>1</v>
      </c>
    </row>
    <row r="750" spans="1:16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  <c r="P750">
        <v>1</v>
      </c>
    </row>
    <row r="751" spans="1:16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  <c r="P751">
        <v>1</v>
      </c>
    </row>
    <row r="752" spans="1:16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  <c r="P752">
        <v>1</v>
      </c>
    </row>
    <row r="753" spans="1:16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  <c r="P753">
        <v>1</v>
      </c>
    </row>
    <row r="754" spans="1:16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  <c r="P754">
        <v>1</v>
      </c>
    </row>
    <row r="755" spans="1:16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  <c r="P755">
        <v>1</v>
      </c>
    </row>
    <row r="756" spans="1:16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  <c r="P756">
        <v>1</v>
      </c>
    </row>
    <row r="757" spans="1:16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  <c r="P757">
        <v>1</v>
      </c>
    </row>
    <row r="758" spans="1:16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  <c r="P758">
        <v>1</v>
      </c>
    </row>
    <row r="759" spans="1:16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  <c r="P759">
        <v>1</v>
      </c>
    </row>
    <row r="760" spans="1:16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  <c r="P760">
        <v>1</v>
      </c>
    </row>
    <row r="761" spans="1:16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  <c r="P761">
        <v>1</v>
      </c>
    </row>
    <row r="762" spans="1:16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  <c r="P762">
        <v>1</v>
      </c>
    </row>
    <row r="763" spans="1:16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  <c r="P763">
        <v>1</v>
      </c>
    </row>
    <row r="764" spans="1:16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  <c r="P764">
        <v>1</v>
      </c>
    </row>
    <row r="765" spans="1:16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  <c r="P765">
        <v>1</v>
      </c>
    </row>
    <row r="766" spans="1:16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  <c r="P766">
        <v>1</v>
      </c>
    </row>
    <row r="767" spans="1:16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  <c r="P767">
        <v>1</v>
      </c>
    </row>
    <row r="768" spans="1:16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  <c r="P768">
        <v>1</v>
      </c>
    </row>
    <row r="769" spans="1:16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  <c r="P769">
        <v>1</v>
      </c>
    </row>
    <row r="770" spans="1:16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  <c r="P770">
        <v>1</v>
      </c>
    </row>
    <row r="771" spans="1:16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  <c r="P771">
        <v>1</v>
      </c>
    </row>
    <row r="772" spans="1:16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  <c r="P772">
        <v>1</v>
      </c>
    </row>
    <row r="773" spans="1:16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  <c r="P773">
        <v>1</v>
      </c>
    </row>
    <row r="774" spans="1:16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  <c r="P774">
        <v>1</v>
      </c>
    </row>
    <row r="775" spans="1:16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  <c r="P775">
        <v>1</v>
      </c>
    </row>
    <row r="776" spans="1:16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  <c r="P776">
        <v>1</v>
      </c>
    </row>
    <row r="777" spans="1:16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  <c r="P777">
        <v>1</v>
      </c>
    </row>
    <row r="778" spans="1:16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  <c r="P778">
        <v>1</v>
      </c>
    </row>
    <row r="779" spans="1:16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  <c r="P779">
        <v>1</v>
      </c>
    </row>
    <row r="780" spans="1:16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  <c r="P780">
        <v>1</v>
      </c>
    </row>
    <row r="781" spans="1:16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  <c r="P781">
        <v>1</v>
      </c>
    </row>
    <row r="782" spans="1:16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  <c r="P782">
        <v>1</v>
      </c>
    </row>
    <row r="783" spans="1:16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  <c r="P783">
        <v>1</v>
      </c>
    </row>
    <row r="784" spans="1:16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  <c r="P784">
        <v>1</v>
      </c>
    </row>
    <row r="785" spans="1:16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  <c r="P785">
        <v>1</v>
      </c>
    </row>
    <row r="786" spans="1:16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  <c r="P786">
        <v>1</v>
      </c>
    </row>
    <row r="787" spans="1:16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  <c r="P787">
        <v>1</v>
      </c>
    </row>
    <row r="788" spans="1:16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  <c r="P788">
        <v>1</v>
      </c>
    </row>
    <row r="789" spans="1:16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  <c r="P789">
        <v>1</v>
      </c>
    </row>
    <row r="790" spans="1:16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  <c r="P790">
        <v>1</v>
      </c>
    </row>
    <row r="791" spans="1:16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  <c r="P791">
        <v>1</v>
      </c>
    </row>
    <row r="792" spans="1:16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  <c r="P792">
        <v>1</v>
      </c>
    </row>
    <row r="793" spans="1:16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  <c r="P793">
        <v>1</v>
      </c>
    </row>
    <row r="794" spans="1:16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  <c r="P794">
        <v>1</v>
      </c>
    </row>
    <row r="795" spans="1:16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  <c r="P795">
        <v>1</v>
      </c>
    </row>
    <row r="796" spans="1:16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  <c r="P796">
        <v>1</v>
      </c>
    </row>
    <row r="797" spans="1:16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  <c r="P797">
        <v>1</v>
      </c>
    </row>
    <row r="798" spans="1:16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  <c r="P798">
        <v>1</v>
      </c>
    </row>
    <row r="799" spans="1:16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  <c r="P799">
        <v>1</v>
      </c>
    </row>
    <row r="800" spans="1:16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  <c r="P800">
        <v>1</v>
      </c>
    </row>
    <row r="801" spans="1:16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  <c r="P801">
        <v>1</v>
      </c>
    </row>
    <row r="802" spans="1:16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  <c r="P802">
        <v>1</v>
      </c>
    </row>
    <row r="803" spans="1:16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  <c r="P803">
        <v>1</v>
      </c>
    </row>
    <row r="804" spans="1:16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  <c r="P804">
        <v>1</v>
      </c>
    </row>
    <row r="805" spans="1:16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  <c r="P805">
        <v>1</v>
      </c>
    </row>
    <row r="806" spans="1:16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  <c r="P806">
        <v>1</v>
      </c>
    </row>
    <row r="807" spans="1:16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  <c r="P807">
        <v>1</v>
      </c>
    </row>
    <row r="808" spans="1:16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  <c r="P808">
        <v>1</v>
      </c>
    </row>
    <row r="809" spans="1:16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  <c r="P809">
        <v>1</v>
      </c>
    </row>
    <row r="810" spans="1:16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  <c r="P810">
        <v>1</v>
      </c>
    </row>
    <row r="811" spans="1:16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  <c r="P811">
        <v>1</v>
      </c>
    </row>
    <row r="812" spans="1:16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  <c r="P812">
        <v>1</v>
      </c>
    </row>
    <row r="813" spans="1:16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  <c r="P813">
        <v>1</v>
      </c>
    </row>
    <row r="814" spans="1:16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  <c r="P814">
        <v>1</v>
      </c>
    </row>
    <row r="815" spans="1:16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  <c r="P815">
        <v>1</v>
      </c>
    </row>
    <row r="816" spans="1:16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  <c r="P816">
        <v>1</v>
      </c>
    </row>
    <row r="817" spans="1:16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  <c r="P817">
        <v>1</v>
      </c>
    </row>
    <row r="818" spans="1:16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  <c r="P818">
        <v>1</v>
      </c>
    </row>
    <row r="819" spans="1:16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  <c r="P819">
        <v>1</v>
      </c>
    </row>
    <row r="820" spans="1:16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  <c r="P820">
        <v>1</v>
      </c>
    </row>
    <row r="821" spans="1:16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  <c r="P821">
        <v>1</v>
      </c>
    </row>
    <row r="822" spans="1:16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  <c r="P822">
        <v>1</v>
      </c>
    </row>
    <row r="823" spans="1:16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  <c r="P823">
        <v>1</v>
      </c>
    </row>
    <row r="824" spans="1:16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  <c r="P824">
        <v>1</v>
      </c>
    </row>
    <row r="825" spans="1:16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  <c r="P825">
        <v>1</v>
      </c>
    </row>
    <row r="826" spans="1:16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  <c r="P826">
        <v>1</v>
      </c>
    </row>
    <row r="827" spans="1:16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  <c r="P827">
        <v>1</v>
      </c>
    </row>
    <row r="828" spans="1:16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  <c r="P828">
        <v>1</v>
      </c>
    </row>
    <row r="829" spans="1:16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  <c r="P829">
        <v>1</v>
      </c>
    </row>
    <row r="830" spans="1:16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  <c r="P830">
        <v>1</v>
      </c>
    </row>
    <row r="831" spans="1:16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  <c r="P831">
        <v>1</v>
      </c>
    </row>
    <row r="832" spans="1:16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  <c r="P832">
        <v>1</v>
      </c>
    </row>
    <row r="833" spans="1:16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  <c r="P833">
        <v>1</v>
      </c>
    </row>
    <row r="834" spans="1:16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  <c r="P834">
        <v>1</v>
      </c>
    </row>
    <row r="835" spans="1:16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  <c r="P835">
        <v>1</v>
      </c>
    </row>
    <row r="836" spans="1:16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  <c r="P836">
        <v>1</v>
      </c>
    </row>
    <row r="837" spans="1:16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  <c r="P837">
        <v>1</v>
      </c>
    </row>
    <row r="838" spans="1:16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  <c r="P838">
        <v>1</v>
      </c>
    </row>
    <row r="839" spans="1:16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  <c r="P839">
        <v>1</v>
      </c>
    </row>
    <row r="840" spans="1:16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  <c r="P840">
        <v>1</v>
      </c>
    </row>
    <row r="841" spans="1:16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  <c r="P841">
        <v>1</v>
      </c>
    </row>
    <row r="842" spans="1:16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  <c r="P842">
        <v>1</v>
      </c>
    </row>
    <row r="843" spans="1:16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  <c r="P843">
        <v>1</v>
      </c>
    </row>
    <row r="844" spans="1:16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  <c r="P844">
        <v>1</v>
      </c>
    </row>
    <row r="845" spans="1:16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  <c r="P845">
        <v>1</v>
      </c>
    </row>
    <row r="846" spans="1:16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  <c r="P846">
        <v>1</v>
      </c>
    </row>
    <row r="847" spans="1:16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  <c r="P847">
        <v>1</v>
      </c>
    </row>
    <row r="848" spans="1:16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  <c r="P848">
        <v>1</v>
      </c>
    </row>
    <row r="849" spans="1:16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  <c r="P849">
        <v>1</v>
      </c>
    </row>
    <row r="850" spans="1:16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  <c r="P850">
        <v>1</v>
      </c>
    </row>
    <row r="851" spans="1:16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  <c r="P851">
        <v>1</v>
      </c>
    </row>
    <row r="852" spans="1:16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  <c r="P852">
        <v>1</v>
      </c>
    </row>
    <row r="853" spans="1:16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  <c r="P853">
        <v>1</v>
      </c>
    </row>
    <row r="854" spans="1:16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  <c r="P854">
        <v>1</v>
      </c>
    </row>
    <row r="855" spans="1:16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  <c r="P855">
        <v>1</v>
      </c>
    </row>
    <row r="856" spans="1:16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  <c r="P856">
        <v>1</v>
      </c>
    </row>
    <row r="857" spans="1:16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  <c r="P857">
        <v>1</v>
      </c>
    </row>
    <row r="858" spans="1:16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  <c r="P858">
        <v>1</v>
      </c>
    </row>
    <row r="859" spans="1:16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  <c r="P859">
        <v>1</v>
      </c>
    </row>
    <row r="860" spans="1:16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  <c r="P860">
        <v>1</v>
      </c>
    </row>
    <row r="861" spans="1:16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  <c r="P861">
        <v>1</v>
      </c>
    </row>
    <row r="862" spans="1:16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  <c r="P862">
        <v>1</v>
      </c>
    </row>
    <row r="863" spans="1:16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  <c r="P863">
        <v>1</v>
      </c>
    </row>
    <row r="864" spans="1:16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  <c r="P864">
        <v>1</v>
      </c>
    </row>
    <row r="865" spans="1:16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  <c r="P865">
        <v>1</v>
      </c>
    </row>
    <row r="866" spans="1:16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  <c r="P866">
        <v>1</v>
      </c>
    </row>
    <row r="867" spans="1:16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  <c r="P867">
        <v>1</v>
      </c>
    </row>
    <row r="868" spans="1:16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  <c r="P868">
        <v>1</v>
      </c>
    </row>
    <row r="869" spans="1:16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  <c r="P869">
        <v>1</v>
      </c>
    </row>
    <row r="870" spans="1:16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  <c r="P870">
        <v>1</v>
      </c>
    </row>
    <row r="871" spans="1:16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  <c r="P871">
        <v>1</v>
      </c>
    </row>
    <row r="872" spans="1:16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  <c r="P872">
        <v>1</v>
      </c>
    </row>
    <row r="873" spans="1:16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  <c r="P873">
        <v>1</v>
      </c>
    </row>
    <row r="874" spans="1:16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  <c r="P874">
        <v>1</v>
      </c>
    </row>
    <row r="875" spans="1:16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  <c r="P875">
        <v>1</v>
      </c>
    </row>
    <row r="876" spans="1:16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  <c r="P876">
        <v>1</v>
      </c>
    </row>
    <row r="877" spans="1:16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  <c r="P877">
        <v>1</v>
      </c>
    </row>
    <row r="878" spans="1:16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  <c r="P878">
        <v>1</v>
      </c>
    </row>
    <row r="879" spans="1:16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  <c r="P879">
        <v>1</v>
      </c>
    </row>
    <row r="880" spans="1:16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  <c r="P880">
        <v>1</v>
      </c>
    </row>
    <row r="881" spans="1:16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  <c r="P881">
        <v>1</v>
      </c>
    </row>
    <row r="882" spans="1:16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  <c r="P882">
        <v>1</v>
      </c>
    </row>
    <row r="883" spans="1:16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  <c r="P883">
        <v>1</v>
      </c>
    </row>
    <row r="884" spans="1:16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  <c r="P884">
        <v>1</v>
      </c>
    </row>
    <row r="885" spans="1:16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  <c r="P885">
        <v>1</v>
      </c>
    </row>
    <row r="886" spans="1:16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  <c r="P886">
        <v>1</v>
      </c>
    </row>
    <row r="887" spans="1:16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  <c r="P887">
        <v>1</v>
      </c>
    </row>
    <row r="888" spans="1:16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  <c r="P888">
        <v>1</v>
      </c>
    </row>
    <row r="889" spans="1:16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  <c r="P889">
        <v>1</v>
      </c>
    </row>
    <row r="890" spans="1:16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  <c r="P890">
        <v>1</v>
      </c>
    </row>
    <row r="891" spans="1:16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  <c r="P891">
        <v>1</v>
      </c>
    </row>
    <row r="892" spans="1:16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  <c r="P892">
        <v>1</v>
      </c>
    </row>
    <row r="893" spans="1:16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  <c r="P893">
        <v>1</v>
      </c>
    </row>
    <row r="894" spans="1:16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  <c r="P894">
        <v>1</v>
      </c>
    </row>
    <row r="895" spans="1:16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  <c r="P895">
        <v>1</v>
      </c>
    </row>
    <row r="896" spans="1:16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  <c r="P896">
        <v>1</v>
      </c>
    </row>
    <row r="897" spans="1:16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  <c r="P897">
        <v>1</v>
      </c>
    </row>
    <row r="898" spans="1:16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  <c r="P898">
        <v>1</v>
      </c>
    </row>
    <row r="899" spans="1:16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  <c r="P899">
        <v>1</v>
      </c>
    </row>
    <row r="900" spans="1:16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  <c r="P900">
        <v>1</v>
      </c>
    </row>
    <row r="901" spans="1:16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  <c r="P901">
        <v>1</v>
      </c>
    </row>
    <row r="902" spans="1:16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  <c r="P902">
        <v>1</v>
      </c>
    </row>
    <row r="903" spans="1:16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  <c r="P903">
        <v>1</v>
      </c>
    </row>
    <row r="904" spans="1:16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  <c r="P904">
        <v>1</v>
      </c>
    </row>
    <row r="905" spans="1:16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  <c r="P905">
        <v>1</v>
      </c>
    </row>
    <row r="906" spans="1:16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  <c r="P906">
        <v>1</v>
      </c>
    </row>
    <row r="907" spans="1:16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  <c r="P907">
        <v>1</v>
      </c>
    </row>
    <row r="908" spans="1:16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  <c r="P908">
        <v>1</v>
      </c>
    </row>
    <row r="909" spans="1:16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  <c r="P909">
        <v>1</v>
      </c>
    </row>
    <row r="910" spans="1:16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  <c r="P910">
        <v>1</v>
      </c>
    </row>
    <row r="911" spans="1:16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  <c r="P911">
        <v>1</v>
      </c>
    </row>
    <row r="912" spans="1:16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  <c r="P912">
        <v>1</v>
      </c>
    </row>
    <row r="913" spans="1:16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  <c r="P913">
        <v>1</v>
      </c>
    </row>
    <row r="914" spans="1:16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  <c r="P914">
        <v>1</v>
      </c>
    </row>
    <row r="915" spans="1:16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  <c r="P915">
        <v>1</v>
      </c>
    </row>
    <row r="916" spans="1:16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  <c r="P916">
        <v>1</v>
      </c>
    </row>
    <row r="917" spans="1:16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  <c r="P917">
        <v>1</v>
      </c>
    </row>
    <row r="918" spans="1:16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  <c r="P918">
        <v>1</v>
      </c>
    </row>
    <row r="919" spans="1:16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  <c r="P919">
        <v>1</v>
      </c>
    </row>
    <row r="920" spans="1:16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  <c r="P920">
        <v>1</v>
      </c>
    </row>
    <row r="921" spans="1:16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  <c r="P921">
        <v>1</v>
      </c>
    </row>
    <row r="922" spans="1:16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  <c r="P922">
        <v>1</v>
      </c>
    </row>
    <row r="923" spans="1:16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  <c r="P923">
        <v>1</v>
      </c>
    </row>
    <row r="924" spans="1:16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  <c r="P924">
        <v>1</v>
      </c>
    </row>
    <row r="925" spans="1:16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  <c r="P925">
        <v>1</v>
      </c>
    </row>
    <row r="926" spans="1:16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  <c r="P926">
        <v>1</v>
      </c>
    </row>
    <row r="927" spans="1:16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  <c r="P927">
        <v>1</v>
      </c>
    </row>
    <row r="928" spans="1:16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  <c r="P928">
        <v>1</v>
      </c>
    </row>
    <row r="929" spans="1:16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  <c r="P929">
        <v>1</v>
      </c>
    </row>
    <row r="930" spans="1:16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  <c r="P930">
        <v>1</v>
      </c>
    </row>
    <row r="931" spans="1:16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  <c r="P931">
        <v>1</v>
      </c>
    </row>
    <row r="932" spans="1:16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  <c r="P932">
        <v>1</v>
      </c>
    </row>
    <row r="933" spans="1:16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  <c r="P933">
        <v>1</v>
      </c>
    </row>
    <row r="934" spans="1:16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  <c r="P934">
        <v>1</v>
      </c>
    </row>
    <row r="935" spans="1:16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  <c r="P935">
        <v>1</v>
      </c>
    </row>
    <row r="936" spans="1:16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  <c r="P936">
        <v>1</v>
      </c>
    </row>
    <row r="937" spans="1:16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  <c r="P937">
        <v>1</v>
      </c>
    </row>
    <row r="938" spans="1:16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  <c r="P938">
        <v>1</v>
      </c>
    </row>
    <row r="939" spans="1:16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  <c r="P939">
        <v>1</v>
      </c>
    </row>
    <row r="940" spans="1:16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  <c r="P940">
        <v>1</v>
      </c>
    </row>
    <row r="941" spans="1:16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  <c r="P941">
        <v>1</v>
      </c>
    </row>
  </sheetData>
  <sortState xmlns:xlrd2="http://schemas.microsoft.com/office/spreadsheetml/2017/richdata2" ref="A2:O941">
    <sortCondition ref="A1:A9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3222-FB5C-49D1-B277-6F019543CDE0}">
  <dimension ref="A1:I32"/>
  <sheetViews>
    <sheetView zoomScale="40" zoomScaleNormal="40" workbookViewId="0">
      <selection activeCell="I73" sqref="I73"/>
    </sheetView>
  </sheetViews>
  <sheetFormatPr defaultRowHeight="14.4" x14ac:dyDescent="0.3"/>
  <cols>
    <col min="1" max="1" width="13.109375" customWidth="1"/>
    <col min="2" max="2" width="22.44140625" customWidth="1"/>
    <col min="3" max="3" width="17.109375" customWidth="1"/>
    <col min="4" max="4" width="25.33203125" customWidth="1"/>
    <col min="5" max="5" width="22.21875" customWidth="1"/>
    <col min="6" max="6" width="29.109375" customWidth="1"/>
    <col min="7" max="7" width="20" customWidth="1"/>
    <col min="8" max="8" width="20.6640625" customWidth="1"/>
    <col min="9" max="9" width="19.21875" customWidth="1"/>
  </cols>
  <sheetData>
    <row r="1" spans="1:9" x14ac:dyDescent="0.3">
      <c r="A1" t="s">
        <v>1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3">
      <c r="A2" s="1">
        <v>42708</v>
      </c>
      <c r="B2">
        <f>SUMIF(dailyActivity_merged!$B$2:$B$941,'Filtered Dates'!A2,dailyActivity_merged!$P$2:$P$941)</f>
        <v>33</v>
      </c>
      <c r="C2" t="str">
        <f>IF(B2&gt;25,"Active day",IF(B2&gt;15,"Fairly active day","Slightly active day"))</f>
        <v>Active day</v>
      </c>
      <c r="D2">
        <f>AVERAGEIF(dailyActivity_merged!$B$2:$B$941,'Filtered Dates'!A2,dailyActivity_merged!$D$2:$D$941)</f>
        <v>5.9827272485602991</v>
      </c>
      <c r="E2">
        <f>SUMIF(dailyActivity_merged!$B$2:$B$941,'Filtered Dates'!A2,dailyActivity_merged!$C$2:$C$941)</f>
        <v>271816</v>
      </c>
      <c r="F2">
        <f>SUMIF(dailyActivity_merged!$B$2:$B$941,'Filtered Dates'!A2,dailyActivity_merged!$O$2:$O$941)</f>
        <v>78893</v>
      </c>
      <c r="G2">
        <f>SUMIF(dailyActivity_merged!$B$2:$B$941,'Filtered Dates'!A2,dailyActivity_merged!$L$2:$L$941)</f>
        <v>259</v>
      </c>
      <c r="H2">
        <f>SUMIF(dailyActivity_merged!$B$2:$B$941,'Filtered Dates'!A2,dailyActivity_merged!$M$2:$M$941)</f>
        <v>6567</v>
      </c>
      <c r="I2">
        <f>SUMIF(dailyActivity_merged!$B$2:$B$941,'Filtered Dates'!A2,dailyActivity_merged!$K$2:$K$941)</f>
        <v>736</v>
      </c>
    </row>
    <row r="3" spans="1:9" x14ac:dyDescent="0.3">
      <c r="A3" t="s">
        <v>15</v>
      </c>
      <c r="B3">
        <f>SUMIF(dailyActivity_merged!$B$2:$B$941,'Filtered Dates'!A3,dailyActivity_merged!$P$2:$P$941)</f>
        <v>33</v>
      </c>
      <c r="C3" t="str">
        <f t="shared" ref="C3:C32" si="0">IF(B3&gt;25,"Active day",IF(B3&gt;15,"Fairly active day","Slightly active day"))</f>
        <v>Active day</v>
      </c>
      <c r="D3">
        <f>AVERAGEIF(dailyActivity_merged!$B$2:$B$941,'Filtered Dates'!A3,dailyActivity_merged!$D$2:$D$941)</f>
        <v>5.1033333160660481</v>
      </c>
      <c r="E3">
        <f>SUMIF(dailyActivity_merged!$B$2:$B$941,'Filtered Dates'!A3,dailyActivity_merged!$C$2:$C$941)</f>
        <v>237558</v>
      </c>
      <c r="F3">
        <f>SUMIF(dailyActivity_merged!$B$2:$B$941,'Filtered Dates'!A3,dailyActivity_merged!$O$2:$O$941)</f>
        <v>75459</v>
      </c>
      <c r="G3">
        <f>SUMIF(dailyActivity_merged!$B$2:$B$941,'Filtered Dates'!A3,dailyActivity_merged!$L$2:$L$941)</f>
        <v>349</v>
      </c>
      <c r="H3">
        <f>SUMIF(dailyActivity_merged!$B$2:$B$941,'Filtered Dates'!A3,dailyActivity_merged!$M$2:$M$941)</f>
        <v>5998</v>
      </c>
      <c r="I3">
        <f>SUMIF(dailyActivity_merged!$B$2:$B$941,'Filtered Dates'!A3,dailyActivity_merged!$K$2:$K$941)</f>
        <v>671</v>
      </c>
    </row>
    <row r="4" spans="1:9" x14ac:dyDescent="0.3">
      <c r="A4" t="s">
        <v>16</v>
      </c>
      <c r="B4">
        <f>SUMIF(dailyActivity_merged!$B$2:$B$941,'Filtered Dates'!A4,dailyActivity_merged!$P$2:$P$941)</f>
        <v>33</v>
      </c>
      <c r="C4" t="str">
        <f t="shared" si="0"/>
        <v>Active day</v>
      </c>
      <c r="D4">
        <f>AVERAGEIF(dailyActivity_merged!$B$2:$B$941,'Filtered Dates'!A4,dailyActivity_merged!$D$2:$D$941)</f>
        <v>5.5993939624591302</v>
      </c>
      <c r="E4">
        <f>SUMIF(dailyActivity_merged!$B$2:$B$941,'Filtered Dates'!A4,dailyActivity_merged!$C$2:$C$941)</f>
        <v>255538</v>
      </c>
      <c r="F4">
        <f>SUMIF(dailyActivity_merged!$B$2:$B$941,'Filtered Dates'!A4,dailyActivity_merged!$O$2:$O$941)</f>
        <v>77761</v>
      </c>
      <c r="G4">
        <f>SUMIF(dailyActivity_merged!$B$2:$B$941,'Filtered Dates'!A4,dailyActivity_merged!$L$2:$L$941)</f>
        <v>409</v>
      </c>
      <c r="H4">
        <f>SUMIF(dailyActivity_merged!$B$2:$B$941,'Filtered Dates'!A4,dailyActivity_merged!$M$2:$M$941)</f>
        <v>6633</v>
      </c>
      <c r="I4">
        <f>SUMIF(dailyActivity_merged!$B$2:$B$941,'Filtered Dates'!A4,dailyActivity_merged!$K$2:$K$941)</f>
        <v>691</v>
      </c>
    </row>
    <row r="5" spans="1:9" x14ac:dyDescent="0.3">
      <c r="A5" t="s">
        <v>17</v>
      </c>
      <c r="B5">
        <f>SUMIF(dailyActivity_merged!$B$2:$B$941,'Filtered Dates'!A5,dailyActivity_merged!$P$2:$P$941)</f>
        <v>33</v>
      </c>
      <c r="C5" t="str">
        <f t="shared" si="0"/>
        <v>Active day</v>
      </c>
      <c r="D5">
        <f>AVERAGEIF(dailyActivity_merged!$B$2:$B$941,'Filtered Dates'!A5,dailyActivity_merged!$D$2:$D$941)</f>
        <v>5.2878787770415796</v>
      </c>
      <c r="E5">
        <f>SUMIF(dailyActivity_merged!$B$2:$B$941,'Filtered Dates'!A5,dailyActivity_merged!$C$2:$C$941)</f>
        <v>248617</v>
      </c>
      <c r="F5">
        <f>SUMIF(dailyActivity_merged!$B$2:$B$941,'Filtered Dates'!A5,dailyActivity_merged!$O$2:$O$941)</f>
        <v>77721</v>
      </c>
      <c r="G5">
        <f>SUMIF(dailyActivity_merged!$B$2:$B$941,'Filtered Dates'!A5,dailyActivity_merged!$L$2:$L$941)</f>
        <v>326</v>
      </c>
      <c r="H5">
        <f>SUMIF(dailyActivity_merged!$B$2:$B$941,'Filtered Dates'!A5,dailyActivity_merged!$M$2:$M$941)</f>
        <v>7057</v>
      </c>
      <c r="I5">
        <f>SUMIF(dailyActivity_merged!$B$2:$B$941,'Filtered Dates'!A5,dailyActivity_merged!$K$2:$K$941)</f>
        <v>633</v>
      </c>
    </row>
    <row r="6" spans="1:9" x14ac:dyDescent="0.3">
      <c r="A6" t="s">
        <v>18</v>
      </c>
      <c r="B6">
        <f>SUMIF(dailyActivity_merged!$B$2:$B$941,'Filtered Dates'!A6,dailyActivity_merged!$P$2:$P$941)</f>
        <v>32</v>
      </c>
      <c r="C6" t="str">
        <f t="shared" si="0"/>
        <v>Active day</v>
      </c>
      <c r="D6">
        <f>AVERAGEIF(dailyActivity_merged!$B$2:$B$941,'Filtered Dates'!A6,dailyActivity_merged!$D$2:$D$941)</f>
        <v>6.2915625174646248</v>
      </c>
      <c r="E6">
        <f>SUMIF(dailyActivity_merged!$B$2:$B$941,'Filtered Dates'!A6,dailyActivity_merged!$C$2:$C$941)</f>
        <v>277733</v>
      </c>
      <c r="F6">
        <f>SUMIF(dailyActivity_merged!$B$2:$B$941,'Filtered Dates'!A6,dailyActivity_merged!$O$2:$O$941)</f>
        <v>76574</v>
      </c>
      <c r="G6">
        <f>SUMIF(dailyActivity_merged!$B$2:$B$941,'Filtered Dates'!A6,dailyActivity_merged!$L$2:$L$941)</f>
        <v>484</v>
      </c>
      <c r="H6">
        <f>SUMIF(dailyActivity_merged!$B$2:$B$941,'Filtered Dates'!A6,dailyActivity_merged!$M$2:$M$941)</f>
        <v>6202</v>
      </c>
      <c r="I6">
        <f>SUMIF(dailyActivity_merged!$B$2:$B$941,'Filtered Dates'!A6,dailyActivity_merged!$K$2:$K$941)</f>
        <v>891</v>
      </c>
    </row>
    <row r="7" spans="1:9" x14ac:dyDescent="0.3">
      <c r="A7" t="s">
        <v>19</v>
      </c>
      <c r="B7">
        <f>SUMIF(dailyActivity_merged!$B$2:$B$941,'Filtered Dates'!A7,dailyActivity_merged!$P$2:$P$941)</f>
        <v>32</v>
      </c>
      <c r="C7" t="str">
        <f t="shared" si="0"/>
        <v>Active day</v>
      </c>
      <c r="D7">
        <f>AVERAGEIF(dailyActivity_merged!$B$2:$B$941,'Filtered Dates'!A7,dailyActivity_merged!$D$2:$D$941)</f>
        <v>4.5406249602674507</v>
      </c>
      <c r="E7">
        <f>SUMIF(dailyActivity_merged!$B$2:$B$941,'Filtered Dates'!A7,dailyActivity_merged!$C$2:$C$941)</f>
        <v>205096</v>
      </c>
      <c r="F7">
        <f>SUMIF(dailyActivity_merged!$B$2:$B$941,'Filtered Dates'!A7,dailyActivity_merged!$O$2:$O$941)</f>
        <v>71391</v>
      </c>
      <c r="G7">
        <f>SUMIF(dailyActivity_merged!$B$2:$B$941,'Filtered Dates'!A7,dailyActivity_merged!$L$2:$L$941)</f>
        <v>379</v>
      </c>
      <c r="H7">
        <f>SUMIF(dailyActivity_merged!$B$2:$B$941,'Filtered Dates'!A7,dailyActivity_merged!$M$2:$M$941)</f>
        <v>5291</v>
      </c>
      <c r="I7">
        <f>SUMIF(dailyActivity_merged!$B$2:$B$941,'Filtered Dates'!A7,dailyActivity_merged!$K$2:$K$941)</f>
        <v>605</v>
      </c>
    </row>
    <row r="8" spans="1:9" x14ac:dyDescent="0.3">
      <c r="A8" t="s">
        <v>20</v>
      </c>
      <c r="B8">
        <f>SUMIF(dailyActivity_merged!$B$2:$B$941,'Filtered Dates'!A8,dailyActivity_merged!$P$2:$P$941)</f>
        <v>32</v>
      </c>
      <c r="C8" t="str">
        <f t="shared" si="0"/>
        <v>Active day</v>
      </c>
      <c r="D8">
        <f>AVERAGEIF(dailyActivity_merged!$B$2:$B$941,'Filtered Dates'!A8,dailyActivity_merged!$D$2:$D$941)</f>
        <v>5.657812474993988</v>
      </c>
      <c r="E8">
        <f>SUMIF(dailyActivity_merged!$B$2:$B$941,'Filtered Dates'!A8,dailyActivity_merged!$C$2:$C$941)</f>
        <v>252703</v>
      </c>
      <c r="F8">
        <f>SUMIF(dailyActivity_merged!$B$2:$B$941,'Filtered Dates'!A8,dailyActivity_merged!$O$2:$O$941)</f>
        <v>74668</v>
      </c>
      <c r="G8">
        <f>SUMIF(dailyActivity_merged!$B$2:$B$941,'Filtered Dates'!A8,dailyActivity_merged!$L$2:$L$941)</f>
        <v>516</v>
      </c>
      <c r="H8">
        <f>SUMIF(dailyActivity_merged!$B$2:$B$941,'Filtered Dates'!A8,dailyActivity_merged!$M$2:$M$941)</f>
        <v>6025</v>
      </c>
      <c r="I8">
        <f>SUMIF(dailyActivity_merged!$B$2:$B$941,'Filtered Dates'!A8,dailyActivity_merged!$K$2:$K$941)</f>
        <v>781</v>
      </c>
    </row>
    <row r="9" spans="1:9" x14ac:dyDescent="0.3">
      <c r="A9" t="s">
        <v>21</v>
      </c>
      <c r="B9">
        <f>SUMIF(dailyActivity_merged!$B$2:$B$941,'Filtered Dates'!A9,dailyActivity_merged!$P$2:$P$941)</f>
        <v>32</v>
      </c>
      <c r="C9" t="str">
        <f t="shared" si="0"/>
        <v>Active day</v>
      </c>
      <c r="D9">
        <f>AVERAGEIF(dailyActivity_merged!$B$2:$B$941,'Filtered Dates'!A9,dailyActivity_merged!$D$2:$D$941)</f>
        <v>5.8718749247491324</v>
      </c>
      <c r="E9">
        <f>SUMIF(dailyActivity_merged!$B$2:$B$941,'Filtered Dates'!A9,dailyActivity_merged!$C$2:$C$941)</f>
        <v>257557</v>
      </c>
      <c r="F9">
        <f>SUMIF(dailyActivity_merged!$B$2:$B$941,'Filtered Dates'!A9,dailyActivity_merged!$O$2:$O$941)</f>
        <v>75491</v>
      </c>
      <c r="G9">
        <f>SUMIF(dailyActivity_merged!$B$2:$B$941,'Filtered Dates'!A9,dailyActivity_merged!$L$2:$L$941)</f>
        <v>441</v>
      </c>
      <c r="H9">
        <f>SUMIF(dailyActivity_merged!$B$2:$B$941,'Filtered Dates'!A9,dailyActivity_merged!$M$2:$M$941)</f>
        <v>6461</v>
      </c>
      <c r="I9">
        <f>SUMIF(dailyActivity_merged!$B$2:$B$941,'Filtered Dates'!A9,dailyActivity_merged!$K$2:$K$941)</f>
        <v>767</v>
      </c>
    </row>
    <row r="10" spans="1:9" x14ac:dyDescent="0.3">
      <c r="A10" t="s">
        <v>22</v>
      </c>
      <c r="B10">
        <f>SUMIF(dailyActivity_merged!$B$2:$B$941,'Filtered Dates'!A10,dailyActivity_merged!$P$2:$P$941)</f>
        <v>32</v>
      </c>
      <c r="C10" t="str">
        <f t="shared" si="0"/>
        <v>Active day</v>
      </c>
      <c r="D10">
        <f>AVERAGEIF(dailyActivity_merged!$B$2:$B$941,'Filtered Dates'!A10,dailyActivity_merged!$D$2:$D$941)</f>
        <v>5.9503125439514415</v>
      </c>
      <c r="E10">
        <f>SUMIF(dailyActivity_merged!$B$2:$B$941,'Filtered Dates'!A10,dailyActivity_merged!$C$2:$C$941)</f>
        <v>261215</v>
      </c>
      <c r="F10">
        <f>SUMIF(dailyActivity_merged!$B$2:$B$941,'Filtered Dates'!A10,dailyActivity_merged!$O$2:$O$941)</f>
        <v>76647</v>
      </c>
      <c r="G10">
        <f>SUMIF(dailyActivity_merged!$B$2:$B$941,'Filtered Dates'!A10,dailyActivity_merged!$L$2:$L$941)</f>
        <v>600</v>
      </c>
      <c r="H10">
        <f>SUMIF(dailyActivity_merged!$B$2:$B$941,'Filtered Dates'!A10,dailyActivity_merged!$M$2:$M$941)</f>
        <v>6515</v>
      </c>
      <c r="I10">
        <f>SUMIF(dailyActivity_merged!$B$2:$B$941,'Filtered Dates'!A10,dailyActivity_merged!$K$2:$K$941)</f>
        <v>774</v>
      </c>
    </row>
    <row r="11" spans="1:9" x14ac:dyDescent="0.3">
      <c r="A11" t="s">
        <v>23</v>
      </c>
      <c r="B11">
        <f>SUMIF(dailyActivity_merged!$B$2:$B$941,'Filtered Dates'!A11,dailyActivity_merged!$P$2:$P$941)</f>
        <v>32</v>
      </c>
      <c r="C11" t="str">
        <f t="shared" si="0"/>
        <v>Active day</v>
      </c>
      <c r="D11">
        <f>AVERAGEIF(dailyActivity_merged!$B$2:$B$941,'Filtered Dates'!A11,dailyActivity_merged!$D$2:$D$941)</f>
        <v>6.030000067315993</v>
      </c>
      <c r="E11">
        <f>SUMIF(dailyActivity_merged!$B$2:$B$941,'Filtered Dates'!A11,dailyActivity_merged!$C$2:$C$941)</f>
        <v>263795</v>
      </c>
      <c r="F11">
        <f>SUMIF(dailyActivity_merged!$B$2:$B$941,'Filtered Dates'!A11,dailyActivity_merged!$O$2:$O$941)</f>
        <v>77500</v>
      </c>
      <c r="G11">
        <f>SUMIF(dailyActivity_merged!$B$2:$B$941,'Filtered Dates'!A11,dailyActivity_merged!$L$2:$L$941)</f>
        <v>478</v>
      </c>
      <c r="H11">
        <f>SUMIF(dailyActivity_merged!$B$2:$B$941,'Filtered Dates'!A11,dailyActivity_merged!$M$2:$M$941)</f>
        <v>5845</v>
      </c>
      <c r="I11">
        <f>SUMIF(dailyActivity_merged!$B$2:$B$941,'Filtered Dates'!A11,dailyActivity_merged!$K$2:$K$941)</f>
        <v>859</v>
      </c>
    </row>
    <row r="12" spans="1:9" x14ac:dyDescent="0.3">
      <c r="A12" t="s">
        <v>24</v>
      </c>
      <c r="B12">
        <f>SUMIF(dailyActivity_merged!$B$2:$B$941,'Filtered Dates'!A12,dailyActivity_merged!$P$2:$P$941)</f>
        <v>32</v>
      </c>
      <c r="C12" t="str">
        <f t="shared" si="0"/>
        <v>Active day</v>
      </c>
      <c r="D12">
        <f>AVERAGEIF(dailyActivity_merged!$B$2:$B$941,'Filtered Dates'!A12,dailyActivity_merged!$D$2:$D$941)</f>
        <v>5.3278124725911784</v>
      </c>
      <c r="E12">
        <f>SUMIF(dailyActivity_merged!$B$2:$B$941,'Filtered Dates'!A12,dailyActivity_merged!$C$2:$C$941)</f>
        <v>238284</v>
      </c>
      <c r="F12">
        <f>SUMIF(dailyActivity_merged!$B$2:$B$941,'Filtered Dates'!A12,dailyActivity_merged!$O$2:$O$941)</f>
        <v>74485</v>
      </c>
      <c r="G12">
        <f>SUMIF(dailyActivity_merged!$B$2:$B$941,'Filtered Dates'!A12,dailyActivity_merged!$L$2:$L$941)</f>
        <v>424</v>
      </c>
      <c r="H12">
        <f>SUMIF(dailyActivity_merged!$B$2:$B$941,'Filtered Dates'!A12,dailyActivity_merged!$M$2:$M$941)</f>
        <v>6257</v>
      </c>
      <c r="I12">
        <f>SUMIF(dailyActivity_merged!$B$2:$B$941,'Filtered Dates'!A12,dailyActivity_merged!$K$2:$K$941)</f>
        <v>782</v>
      </c>
    </row>
    <row r="13" spans="1:9" x14ac:dyDescent="0.3">
      <c r="A13" t="s">
        <v>25</v>
      </c>
      <c r="B13">
        <f>SUMIF(dailyActivity_merged!$B$2:$B$941,'Filtered Dates'!A13,dailyActivity_merged!$P$2:$P$941)</f>
        <v>32</v>
      </c>
      <c r="C13" t="str">
        <f t="shared" si="0"/>
        <v>Active day</v>
      </c>
      <c r="D13">
        <f>AVERAGEIF(dailyActivity_merged!$B$2:$B$941,'Filtered Dates'!A13,dailyActivity_merged!$D$2:$D$941)</f>
        <v>5.8412500396370906</v>
      </c>
      <c r="E13">
        <f>SUMIF(dailyActivity_merged!$B$2:$B$941,'Filtered Dates'!A13,dailyActivity_merged!$C$2:$C$941)</f>
        <v>267124</v>
      </c>
      <c r="F13">
        <f>SUMIF(dailyActivity_merged!$B$2:$B$941,'Filtered Dates'!A13,dailyActivity_merged!$O$2:$O$941)</f>
        <v>76709</v>
      </c>
      <c r="G13">
        <f>SUMIF(dailyActivity_merged!$B$2:$B$941,'Filtered Dates'!A13,dailyActivity_merged!$L$2:$L$941)</f>
        <v>481</v>
      </c>
      <c r="H13">
        <f>SUMIF(dailyActivity_merged!$B$2:$B$941,'Filtered Dates'!A13,dailyActivity_merged!$M$2:$M$941)</f>
        <v>7453</v>
      </c>
      <c r="I13">
        <f>SUMIF(dailyActivity_merged!$B$2:$B$941,'Filtered Dates'!A13,dailyActivity_merged!$K$2:$K$941)</f>
        <v>601</v>
      </c>
    </row>
    <row r="14" spans="1:9" x14ac:dyDescent="0.3">
      <c r="A14" t="s">
        <v>26</v>
      </c>
      <c r="B14">
        <f>SUMIF(dailyActivity_merged!$B$2:$B$941,'Filtered Dates'!A14,dailyActivity_merged!$P$2:$P$941)</f>
        <v>32</v>
      </c>
      <c r="C14" t="str">
        <f t="shared" si="0"/>
        <v>Active day</v>
      </c>
      <c r="D14">
        <f>AVERAGEIF(dailyActivity_merged!$B$2:$B$941,'Filtered Dates'!A14,dailyActivity_merged!$D$2:$D$941)</f>
        <v>5.4675000272691285</v>
      </c>
      <c r="E14">
        <f>SUMIF(dailyActivity_merged!$B$2:$B$941,'Filtered Dates'!A14,dailyActivity_merged!$C$2:$C$941)</f>
        <v>236621</v>
      </c>
      <c r="F14">
        <f>SUMIF(dailyActivity_merged!$B$2:$B$941,'Filtered Dates'!A14,dailyActivity_merged!$O$2:$O$941)</f>
        <v>73326</v>
      </c>
      <c r="G14">
        <f>SUMIF(dailyActivity_merged!$B$2:$B$941,'Filtered Dates'!A14,dailyActivity_merged!$L$2:$L$941)</f>
        <v>439</v>
      </c>
      <c r="H14">
        <f>SUMIF(dailyActivity_merged!$B$2:$B$941,'Filtered Dates'!A14,dailyActivity_merged!$M$2:$M$941)</f>
        <v>5962</v>
      </c>
      <c r="I14">
        <f>SUMIF(dailyActivity_merged!$B$2:$B$941,'Filtered Dates'!A14,dailyActivity_merged!$K$2:$K$941)</f>
        <v>673</v>
      </c>
    </row>
    <row r="15" spans="1:9" x14ac:dyDescent="0.3">
      <c r="A15" t="s">
        <v>27</v>
      </c>
      <c r="B15">
        <f>SUMIF(dailyActivity_merged!$B$2:$B$941,'Filtered Dates'!A15,dailyActivity_merged!$P$2:$P$941)</f>
        <v>32</v>
      </c>
      <c r="C15" t="str">
        <f t="shared" si="0"/>
        <v>Active day</v>
      </c>
      <c r="D15">
        <f>AVERAGEIF(dailyActivity_merged!$B$2:$B$941,'Filtered Dates'!A15,dailyActivity_merged!$D$2:$D$941)</f>
        <v>5.6328125181607911</v>
      </c>
      <c r="E15">
        <f>SUMIF(dailyActivity_merged!$B$2:$B$941,'Filtered Dates'!A15,dailyActivity_merged!$C$2:$C$941)</f>
        <v>253849</v>
      </c>
      <c r="F15">
        <f>SUMIF(dailyActivity_merged!$B$2:$B$941,'Filtered Dates'!A15,dailyActivity_merged!$O$2:$O$941)</f>
        <v>75186</v>
      </c>
      <c r="G15">
        <f>SUMIF(dailyActivity_merged!$B$2:$B$941,'Filtered Dates'!A15,dailyActivity_merged!$L$2:$L$941)</f>
        <v>364</v>
      </c>
      <c r="H15">
        <f>SUMIF(dailyActivity_merged!$B$2:$B$941,'Filtered Dates'!A15,dailyActivity_merged!$M$2:$M$941)</f>
        <v>6172</v>
      </c>
      <c r="I15">
        <f>SUMIF(dailyActivity_merged!$B$2:$B$941,'Filtered Dates'!A15,dailyActivity_merged!$K$2:$K$941)</f>
        <v>909</v>
      </c>
    </row>
    <row r="16" spans="1:9" x14ac:dyDescent="0.3">
      <c r="A16" t="s">
        <v>28</v>
      </c>
      <c r="B16">
        <f>SUMIF(dailyActivity_merged!$B$2:$B$941,'Filtered Dates'!A16,dailyActivity_merged!$P$2:$P$941)</f>
        <v>32</v>
      </c>
      <c r="C16" t="str">
        <f t="shared" si="0"/>
        <v>Active day</v>
      </c>
      <c r="D16">
        <f>AVERAGEIF(dailyActivity_merged!$B$2:$B$941,'Filtered Dates'!A16,dailyActivity_merged!$D$2:$D$941)</f>
        <v>5.5346875265240651</v>
      </c>
      <c r="E16">
        <f>SUMIF(dailyActivity_merged!$B$2:$B$941,'Filtered Dates'!A16,dailyActivity_merged!$C$2:$C$941)</f>
        <v>250688</v>
      </c>
      <c r="F16">
        <f>SUMIF(dailyActivity_merged!$B$2:$B$941,'Filtered Dates'!A16,dailyActivity_merged!$O$2:$O$941)</f>
        <v>74604</v>
      </c>
      <c r="G16">
        <f>SUMIF(dailyActivity_merged!$B$2:$B$941,'Filtered Dates'!A16,dailyActivity_merged!$L$2:$L$941)</f>
        <v>564</v>
      </c>
      <c r="H16">
        <f>SUMIF(dailyActivity_merged!$B$2:$B$941,'Filtered Dates'!A16,dailyActivity_merged!$M$2:$M$941)</f>
        <v>6408</v>
      </c>
      <c r="I16">
        <f>SUMIF(dailyActivity_merged!$B$2:$B$941,'Filtered Dates'!A16,dailyActivity_merged!$K$2:$K$941)</f>
        <v>634</v>
      </c>
    </row>
    <row r="17" spans="1:9" x14ac:dyDescent="0.3">
      <c r="A17" t="s">
        <v>29</v>
      </c>
      <c r="B17">
        <f>SUMIF(dailyActivity_merged!$B$2:$B$941,'Filtered Dates'!A17,dailyActivity_merged!$P$2:$P$941)</f>
        <v>32</v>
      </c>
      <c r="C17" t="str">
        <f t="shared" si="0"/>
        <v>Active day</v>
      </c>
      <c r="D17">
        <f>AVERAGEIF(dailyActivity_merged!$B$2:$B$941,'Filtered Dates'!A17,dailyActivity_merged!$D$2:$D$941)</f>
        <v>5.9153124988079089</v>
      </c>
      <c r="E17">
        <f>SUMIF(dailyActivity_merged!$B$2:$B$941,'Filtered Dates'!A17,dailyActivity_merged!$C$2:$C$941)</f>
        <v>258516</v>
      </c>
      <c r="F17">
        <f>SUMIF(dailyActivity_merged!$B$2:$B$941,'Filtered Dates'!A17,dailyActivity_merged!$O$2:$O$941)</f>
        <v>74514</v>
      </c>
      <c r="G17">
        <f>SUMIF(dailyActivity_merged!$B$2:$B$941,'Filtered Dates'!A17,dailyActivity_merged!$L$2:$L$941)</f>
        <v>345</v>
      </c>
      <c r="H17">
        <f>SUMIF(dailyActivity_merged!$B$2:$B$941,'Filtered Dates'!A17,dailyActivity_merged!$M$2:$M$941)</f>
        <v>6322</v>
      </c>
      <c r="I17">
        <f>SUMIF(dailyActivity_merged!$B$2:$B$941,'Filtered Dates'!A17,dailyActivity_merged!$K$2:$K$941)</f>
        <v>757</v>
      </c>
    </row>
    <row r="18" spans="1:9" x14ac:dyDescent="0.3">
      <c r="A18" t="s">
        <v>30</v>
      </c>
      <c r="B18">
        <f>SUMIF(dailyActivity_merged!$B$2:$B$941,'Filtered Dates'!A18,dailyActivity_merged!$P$2:$P$941)</f>
        <v>32</v>
      </c>
      <c r="C18" t="str">
        <f t="shared" si="0"/>
        <v>Active day</v>
      </c>
      <c r="D18">
        <f>AVERAGEIF(dailyActivity_merged!$B$2:$B$941,'Filtered Dates'!A18,dailyActivity_merged!$D$2:$D$941)</f>
        <v>5.3615625165402907</v>
      </c>
      <c r="E18">
        <f>SUMIF(dailyActivity_merged!$B$2:$B$941,'Filtered Dates'!A18,dailyActivity_merged!$C$2:$C$941)</f>
        <v>242996</v>
      </c>
      <c r="F18">
        <f>SUMIF(dailyActivity_merged!$B$2:$B$941,'Filtered Dates'!A18,dailyActivity_merged!$O$2:$O$941)</f>
        <v>74114</v>
      </c>
      <c r="G18">
        <f>SUMIF(dailyActivity_merged!$B$2:$B$941,'Filtered Dates'!A18,dailyActivity_merged!$L$2:$L$941)</f>
        <v>378</v>
      </c>
      <c r="H18">
        <f>SUMIF(dailyActivity_merged!$B$2:$B$941,'Filtered Dates'!A18,dailyActivity_merged!$M$2:$M$941)</f>
        <v>6694</v>
      </c>
      <c r="I18">
        <f>SUMIF(dailyActivity_merged!$B$2:$B$941,'Filtered Dates'!A18,dailyActivity_merged!$K$2:$K$941)</f>
        <v>575</v>
      </c>
    </row>
    <row r="19" spans="1:9" x14ac:dyDescent="0.3">
      <c r="A19" t="s">
        <v>31</v>
      </c>
      <c r="B19">
        <f>SUMIF(dailyActivity_merged!$B$2:$B$941,'Filtered Dates'!A19,dailyActivity_merged!$P$2:$P$941)</f>
        <v>32</v>
      </c>
      <c r="C19" t="str">
        <f t="shared" si="0"/>
        <v>Active day</v>
      </c>
      <c r="D19">
        <f>AVERAGEIF(dailyActivity_merged!$B$2:$B$941,'Filtered Dates'!A19,dailyActivity_merged!$D$2:$D$941)</f>
        <v>5.1812499882071306</v>
      </c>
      <c r="E19">
        <f>SUMIF(dailyActivity_merged!$B$2:$B$941,'Filtered Dates'!A19,dailyActivity_merged!$C$2:$C$941)</f>
        <v>234289</v>
      </c>
      <c r="F19">
        <f>SUMIF(dailyActivity_merged!$B$2:$B$941,'Filtered Dates'!A19,dailyActivity_merged!$O$2:$O$941)</f>
        <v>72722</v>
      </c>
      <c r="G19">
        <f>SUMIF(dailyActivity_merged!$B$2:$B$941,'Filtered Dates'!A19,dailyActivity_merged!$L$2:$L$941)</f>
        <v>448</v>
      </c>
      <c r="H19">
        <f>SUMIF(dailyActivity_merged!$B$2:$B$941,'Filtered Dates'!A19,dailyActivity_merged!$M$2:$M$941)</f>
        <v>6559</v>
      </c>
      <c r="I19">
        <f>SUMIF(dailyActivity_merged!$B$2:$B$941,'Filtered Dates'!A19,dailyActivity_merged!$K$2:$K$941)</f>
        <v>520</v>
      </c>
    </row>
    <row r="20" spans="1:9" x14ac:dyDescent="0.3">
      <c r="A20" t="s">
        <v>32</v>
      </c>
      <c r="B20">
        <f>SUMIF(dailyActivity_merged!$B$2:$B$941,'Filtered Dates'!A20,dailyActivity_merged!$P$2:$P$941)</f>
        <v>31</v>
      </c>
      <c r="C20" t="str">
        <f t="shared" si="0"/>
        <v>Active day</v>
      </c>
      <c r="D20">
        <f>AVERAGEIF(dailyActivity_merged!$B$2:$B$941,'Filtered Dates'!A20,dailyActivity_merged!$D$2:$D$941)</f>
        <v>6.1006451037622274</v>
      </c>
      <c r="E20">
        <f>SUMIF(dailyActivity_merged!$B$2:$B$941,'Filtered Dates'!A20,dailyActivity_merged!$C$2:$C$941)</f>
        <v>258726</v>
      </c>
      <c r="F20">
        <f>SUMIF(dailyActivity_merged!$B$2:$B$941,'Filtered Dates'!A20,dailyActivity_merged!$O$2:$O$941)</f>
        <v>73592</v>
      </c>
      <c r="G20">
        <f>SUMIF(dailyActivity_merged!$B$2:$B$941,'Filtered Dates'!A20,dailyActivity_merged!$L$2:$L$941)</f>
        <v>513</v>
      </c>
      <c r="H20">
        <f>SUMIF(dailyActivity_merged!$B$2:$B$941,'Filtered Dates'!A20,dailyActivity_merged!$M$2:$M$941)</f>
        <v>6775</v>
      </c>
      <c r="I20">
        <f>SUMIF(dailyActivity_merged!$B$2:$B$941,'Filtered Dates'!A20,dailyActivity_merged!$K$2:$K$941)</f>
        <v>628</v>
      </c>
    </row>
    <row r="21" spans="1:9" x14ac:dyDescent="0.3">
      <c r="A21" s="1">
        <v>42374</v>
      </c>
      <c r="B21">
        <f>SUMIF(dailyActivity_merged!$B$2:$B$941,'Filtered Dates'!A21,dailyActivity_merged!$P$2:$P$941)</f>
        <v>30</v>
      </c>
      <c r="C21" t="str">
        <f t="shared" si="0"/>
        <v>Active day</v>
      </c>
      <c r="D21">
        <f>AVERAGEIF(dailyActivity_merged!$B$2:$B$941,'Filtered Dates'!A21,dailyActivity_merged!$D$2:$D$941)</f>
        <v>4.9749999940395355</v>
      </c>
      <c r="E21">
        <f>SUMIF(dailyActivity_merged!$B$2:$B$941,'Filtered Dates'!A21,dailyActivity_merged!$C$2:$C$941)</f>
        <v>206870</v>
      </c>
      <c r="F21">
        <f>SUMIF(dailyActivity_merged!$B$2:$B$941,'Filtered Dates'!A21,dailyActivity_merged!$O$2:$O$941)</f>
        <v>66913</v>
      </c>
      <c r="G21">
        <f>SUMIF(dailyActivity_merged!$B$2:$B$941,'Filtered Dates'!A21,dailyActivity_merged!$L$2:$L$941)</f>
        <v>471</v>
      </c>
      <c r="H21">
        <f>SUMIF(dailyActivity_merged!$B$2:$B$941,'Filtered Dates'!A21,dailyActivity_merged!$M$2:$M$941)</f>
        <v>4808</v>
      </c>
      <c r="I21">
        <f>SUMIF(dailyActivity_merged!$B$2:$B$941,'Filtered Dates'!A21,dailyActivity_merged!$K$2:$K$941)</f>
        <v>679</v>
      </c>
    </row>
    <row r="22" spans="1:9" x14ac:dyDescent="0.3">
      <c r="A22" s="1">
        <v>42405</v>
      </c>
      <c r="B22">
        <f>SUMIF(dailyActivity_merged!$B$2:$B$941,'Filtered Dates'!A22,dailyActivity_merged!$P$2:$P$941)</f>
        <v>29</v>
      </c>
      <c r="C22" t="str">
        <f t="shared" si="0"/>
        <v>Active day</v>
      </c>
      <c r="D22">
        <f>AVERAGEIF(dailyActivity_merged!$B$2:$B$941,'Filtered Dates'!A22,dailyActivity_merged!$D$2:$D$941)</f>
        <v>4.9672413643064184</v>
      </c>
      <c r="E22">
        <f>SUMIF(dailyActivity_merged!$B$2:$B$941,'Filtered Dates'!A22,dailyActivity_merged!$C$2:$C$941)</f>
        <v>204434</v>
      </c>
      <c r="F22">
        <f>SUMIF(dailyActivity_merged!$B$2:$B$941,'Filtered Dates'!A22,dailyActivity_merged!$O$2:$O$941)</f>
        <v>65988</v>
      </c>
      <c r="G22">
        <f>SUMIF(dailyActivity_merged!$B$2:$B$941,'Filtered Dates'!A22,dailyActivity_merged!$L$2:$L$941)</f>
        <v>382</v>
      </c>
      <c r="H22">
        <f>SUMIF(dailyActivity_merged!$B$2:$B$941,'Filtered Dates'!A22,dailyActivity_merged!$M$2:$M$941)</f>
        <v>5418</v>
      </c>
      <c r="I22">
        <f>SUMIF(dailyActivity_merged!$B$2:$B$941,'Filtered Dates'!A22,dailyActivity_merged!$K$2:$K$941)</f>
        <v>466</v>
      </c>
    </row>
    <row r="23" spans="1:9" x14ac:dyDescent="0.3">
      <c r="A23" s="1">
        <v>42434</v>
      </c>
      <c r="B23">
        <f>SUMIF(dailyActivity_merged!$B$2:$B$941,'Filtered Dates'!A23,dailyActivity_merged!$P$2:$P$941)</f>
        <v>29</v>
      </c>
      <c r="C23" t="str">
        <f t="shared" si="0"/>
        <v>Active day</v>
      </c>
      <c r="D23">
        <f>AVERAGEIF(dailyActivity_merged!$B$2:$B$941,'Filtered Dates'!A23,dailyActivity_merged!$D$2:$D$941)</f>
        <v>6.0944827448833614</v>
      </c>
      <c r="E23">
        <f>SUMIF(dailyActivity_merged!$B$2:$B$941,'Filtered Dates'!A23,dailyActivity_merged!$C$2:$C$941)</f>
        <v>248203</v>
      </c>
      <c r="F23">
        <f>SUMIF(dailyActivity_merged!$B$2:$B$941,'Filtered Dates'!A23,dailyActivity_merged!$O$2:$O$941)</f>
        <v>71163</v>
      </c>
      <c r="G23">
        <f>SUMIF(dailyActivity_merged!$B$2:$B$941,'Filtered Dates'!A23,dailyActivity_merged!$L$2:$L$941)</f>
        <v>430</v>
      </c>
      <c r="H23">
        <f>SUMIF(dailyActivity_merged!$B$2:$B$941,'Filtered Dates'!A23,dailyActivity_merged!$M$2:$M$941)</f>
        <v>5897</v>
      </c>
      <c r="I23">
        <f>SUMIF(dailyActivity_merged!$B$2:$B$941,'Filtered Dates'!A23,dailyActivity_merged!$K$2:$K$941)</f>
        <v>723</v>
      </c>
    </row>
    <row r="24" spans="1:9" x14ac:dyDescent="0.3">
      <c r="A24" s="1">
        <v>42465</v>
      </c>
      <c r="B24">
        <f>SUMIF(dailyActivity_merged!$B$2:$B$941,'Filtered Dates'!A24,dailyActivity_merged!$P$2:$P$941)</f>
        <v>29</v>
      </c>
      <c r="C24" t="str">
        <f t="shared" si="0"/>
        <v>Active day</v>
      </c>
      <c r="D24">
        <f>AVERAGEIF(dailyActivity_merged!$B$2:$B$941,'Filtered Dates'!A24,dailyActivity_merged!$D$2:$D$941)</f>
        <v>4.9403447919878456</v>
      </c>
      <c r="E24">
        <f>SUMIF(dailyActivity_merged!$B$2:$B$941,'Filtered Dates'!A24,dailyActivity_merged!$C$2:$C$941)</f>
        <v>196149</v>
      </c>
      <c r="F24">
        <f>SUMIF(dailyActivity_merged!$B$2:$B$941,'Filtered Dates'!A24,dailyActivity_merged!$O$2:$O$941)</f>
        <v>66211</v>
      </c>
      <c r="G24">
        <f>SUMIF(dailyActivity_merged!$B$2:$B$941,'Filtered Dates'!A24,dailyActivity_merged!$L$2:$L$941)</f>
        <v>323</v>
      </c>
      <c r="H24">
        <f>SUMIF(dailyActivity_merged!$B$2:$B$941,'Filtered Dates'!A24,dailyActivity_merged!$M$2:$M$941)</f>
        <v>5214</v>
      </c>
      <c r="I24">
        <f>SUMIF(dailyActivity_merged!$B$2:$B$941,'Filtered Dates'!A24,dailyActivity_merged!$K$2:$K$941)</f>
        <v>405</v>
      </c>
    </row>
    <row r="25" spans="1:9" x14ac:dyDescent="0.3">
      <c r="A25" s="1">
        <v>42495</v>
      </c>
      <c r="B25">
        <f>SUMIF(dailyActivity_merged!$B$2:$B$941,'Filtered Dates'!A25,dailyActivity_merged!$P$2:$P$941)</f>
        <v>29</v>
      </c>
      <c r="C25" t="str">
        <f t="shared" si="0"/>
        <v>Active day</v>
      </c>
      <c r="D25">
        <f>AVERAGEIF(dailyActivity_merged!$B$2:$B$941,'Filtered Dates'!A25,dailyActivity_merged!$D$2:$D$941)</f>
        <v>6.2165517437046933</v>
      </c>
      <c r="E25">
        <f>SUMIF(dailyActivity_merged!$B$2:$B$941,'Filtered Dates'!A25,dailyActivity_merged!$C$2:$C$941)</f>
        <v>253200</v>
      </c>
      <c r="F25">
        <f>SUMIF(dailyActivity_merged!$B$2:$B$941,'Filtered Dates'!A25,dailyActivity_merged!$O$2:$O$941)</f>
        <v>70037</v>
      </c>
      <c r="G25">
        <f>SUMIF(dailyActivity_merged!$B$2:$B$941,'Filtered Dates'!A25,dailyActivity_merged!$L$2:$L$941)</f>
        <v>448</v>
      </c>
      <c r="H25">
        <f>SUMIF(dailyActivity_merged!$B$2:$B$941,'Filtered Dates'!A25,dailyActivity_merged!$M$2:$M$941)</f>
        <v>6010</v>
      </c>
      <c r="I25">
        <f>SUMIF(dailyActivity_merged!$B$2:$B$941,'Filtered Dates'!A25,dailyActivity_merged!$K$2:$K$941)</f>
        <v>640</v>
      </c>
    </row>
    <row r="26" spans="1:9" x14ac:dyDescent="0.3">
      <c r="A26" s="1">
        <v>42526</v>
      </c>
      <c r="B26">
        <f>SUMIF(dailyActivity_merged!$B$2:$B$941,'Filtered Dates'!A26,dailyActivity_merged!$P$2:$P$941)</f>
        <v>29</v>
      </c>
      <c r="C26" t="str">
        <f t="shared" si="0"/>
        <v>Active day</v>
      </c>
      <c r="D26">
        <f>AVERAGEIF(dailyActivity_merged!$B$2:$B$941,'Filtered Dates'!A26,dailyActivity_merged!$D$2:$D$941)</f>
        <v>5.4572413758342639</v>
      </c>
      <c r="E26">
        <f>SUMIF(dailyActivity_merged!$B$2:$B$941,'Filtered Dates'!A26,dailyActivity_merged!$C$2:$C$941)</f>
        <v>217287</v>
      </c>
      <c r="F26">
        <f>SUMIF(dailyActivity_merged!$B$2:$B$941,'Filtered Dates'!A26,dailyActivity_merged!$O$2:$O$941)</f>
        <v>68877</v>
      </c>
      <c r="G26">
        <f>SUMIF(dailyActivity_merged!$B$2:$B$941,'Filtered Dates'!A26,dailyActivity_merged!$L$2:$L$941)</f>
        <v>328</v>
      </c>
      <c r="H26">
        <f>SUMIF(dailyActivity_merged!$B$2:$B$941,'Filtered Dates'!A26,dailyActivity_merged!$M$2:$M$941)</f>
        <v>5856</v>
      </c>
      <c r="I26">
        <f>SUMIF(dailyActivity_merged!$B$2:$B$941,'Filtered Dates'!A26,dailyActivity_merged!$K$2:$K$941)</f>
        <v>592</v>
      </c>
    </row>
    <row r="27" spans="1:9" x14ac:dyDescent="0.3">
      <c r="A27" s="1">
        <v>42556</v>
      </c>
      <c r="B27">
        <f>SUMIF(dailyActivity_merged!$B$2:$B$941,'Filtered Dates'!A27,dailyActivity_merged!$P$2:$P$941)</f>
        <v>29</v>
      </c>
      <c r="C27" t="str">
        <f t="shared" si="0"/>
        <v>Active day</v>
      </c>
      <c r="D27">
        <f>AVERAGEIF(dailyActivity_merged!$B$2:$B$941,'Filtered Dates'!A27,dailyActivity_merged!$D$2:$D$941)</f>
        <v>5.1244827714459618</v>
      </c>
      <c r="E27">
        <f>SUMIF(dailyActivity_merged!$B$2:$B$941,'Filtered Dates'!A27,dailyActivity_merged!$C$2:$C$941)</f>
        <v>207386</v>
      </c>
      <c r="F27">
        <f>SUMIF(dailyActivity_merged!$B$2:$B$941,'Filtered Dates'!A27,dailyActivity_merged!$O$2:$O$941)</f>
        <v>65141</v>
      </c>
      <c r="G27">
        <f>SUMIF(dailyActivity_merged!$B$2:$B$941,'Filtered Dates'!A27,dailyActivity_merged!$L$2:$L$941)</f>
        <v>407</v>
      </c>
      <c r="H27">
        <f>SUMIF(dailyActivity_merged!$B$2:$B$941,'Filtered Dates'!A27,dailyActivity_merged!$M$2:$M$941)</f>
        <v>5256</v>
      </c>
      <c r="I27">
        <f>SUMIF(dailyActivity_merged!$B$2:$B$941,'Filtered Dates'!A27,dailyActivity_merged!$K$2:$K$941)</f>
        <v>598</v>
      </c>
    </row>
    <row r="28" spans="1:9" x14ac:dyDescent="0.3">
      <c r="A28" s="1">
        <v>42587</v>
      </c>
      <c r="B28">
        <f>SUMIF(dailyActivity_merged!$B$2:$B$941,'Filtered Dates'!A28,dailyActivity_merged!$P$2:$P$941)</f>
        <v>27</v>
      </c>
      <c r="C28" t="str">
        <f t="shared" si="0"/>
        <v>Active day</v>
      </c>
      <c r="D28">
        <f>AVERAGEIF(dailyActivity_merged!$B$2:$B$941,'Filtered Dates'!A28,dailyActivity_merged!$D$2:$D$941)</f>
        <v>5.1399999812797281</v>
      </c>
      <c r="E28">
        <f>SUMIF(dailyActivity_merged!$B$2:$B$941,'Filtered Dates'!A28,dailyActivity_merged!$C$2:$C$941)</f>
        <v>190334</v>
      </c>
      <c r="F28">
        <f>SUMIF(dailyActivity_merged!$B$2:$B$941,'Filtered Dates'!A28,dailyActivity_merged!$O$2:$O$941)</f>
        <v>62193</v>
      </c>
      <c r="G28">
        <f>SUMIF(dailyActivity_merged!$B$2:$B$941,'Filtered Dates'!A28,dailyActivity_merged!$L$2:$L$941)</f>
        <v>469</v>
      </c>
      <c r="H28">
        <f>SUMIF(dailyActivity_merged!$B$2:$B$941,'Filtered Dates'!A28,dailyActivity_merged!$M$2:$M$941)</f>
        <v>4990</v>
      </c>
      <c r="I28">
        <f>SUMIF(dailyActivity_merged!$B$2:$B$941,'Filtered Dates'!A28,dailyActivity_merged!$K$2:$K$941)</f>
        <v>461</v>
      </c>
    </row>
    <row r="29" spans="1:9" x14ac:dyDescent="0.3">
      <c r="A29" s="1">
        <v>42618</v>
      </c>
      <c r="B29">
        <f>SUMIF(dailyActivity_merged!$B$2:$B$941,'Filtered Dates'!A29,dailyActivity_merged!$P$2:$P$941)</f>
        <v>27</v>
      </c>
      <c r="C29" t="str">
        <f t="shared" si="0"/>
        <v>Active day</v>
      </c>
      <c r="D29">
        <f>AVERAGEIF(dailyActivity_merged!$B$2:$B$941,'Filtered Dates'!A29,dailyActivity_merged!$D$2:$D$941)</f>
        <v>5.9629629585478066</v>
      </c>
      <c r="E29">
        <f>SUMIF(dailyActivity_merged!$B$2:$B$941,'Filtered Dates'!A29,dailyActivity_merged!$C$2:$C$941)</f>
        <v>222718</v>
      </c>
      <c r="F29">
        <f>SUMIF(dailyActivity_merged!$B$2:$B$941,'Filtered Dates'!A29,dailyActivity_merged!$O$2:$O$941)</f>
        <v>63063</v>
      </c>
      <c r="G29">
        <f>SUMIF(dailyActivity_merged!$B$2:$B$941,'Filtered Dates'!A29,dailyActivity_merged!$L$2:$L$941)</f>
        <v>418</v>
      </c>
      <c r="H29">
        <f>SUMIF(dailyActivity_merged!$B$2:$B$941,'Filtered Dates'!A29,dailyActivity_merged!$M$2:$M$941)</f>
        <v>5432</v>
      </c>
      <c r="I29">
        <f>SUMIF(dailyActivity_merged!$B$2:$B$941,'Filtered Dates'!A29,dailyActivity_merged!$K$2:$K$941)</f>
        <v>617</v>
      </c>
    </row>
    <row r="30" spans="1:9" x14ac:dyDescent="0.3">
      <c r="A30" s="1">
        <v>42648</v>
      </c>
      <c r="B30">
        <f>SUMIF(dailyActivity_merged!$B$2:$B$941,'Filtered Dates'!A30,dailyActivity_merged!$P$2:$P$941)</f>
        <v>26</v>
      </c>
      <c r="C30" t="str">
        <f t="shared" si="0"/>
        <v>Active day</v>
      </c>
      <c r="D30">
        <f>AVERAGEIF(dailyActivity_merged!$B$2:$B$941,'Filtered Dates'!A30,dailyActivity_merged!$D$2:$D$941)</f>
        <v>5.6661537530330515</v>
      </c>
      <c r="E30">
        <f>SUMIF(dailyActivity_merged!$B$2:$B$941,'Filtered Dates'!A30,dailyActivity_merged!$C$2:$C$941)</f>
        <v>206737</v>
      </c>
      <c r="F30">
        <f>SUMIF(dailyActivity_merged!$B$2:$B$941,'Filtered Dates'!A30,dailyActivity_merged!$O$2:$O$941)</f>
        <v>57963</v>
      </c>
      <c r="G30">
        <f>SUMIF(dailyActivity_merged!$B$2:$B$941,'Filtered Dates'!A30,dailyActivity_merged!$L$2:$L$941)</f>
        <v>485</v>
      </c>
      <c r="H30">
        <f>SUMIF(dailyActivity_merged!$B$2:$B$941,'Filtered Dates'!A30,dailyActivity_merged!$M$2:$M$941)</f>
        <v>4663</v>
      </c>
      <c r="I30">
        <f>SUMIF(dailyActivity_merged!$B$2:$B$941,'Filtered Dates'!A30,dailyActivity_merged!$K$2:$K$941)</f>
        <v>629</v>
      </c>
    </row>
    <row r="31" spans="1:9" x14ac:dyDescent="0.3">
      <c r="A31" s="1">
        <v>42679</v>
      </c>
      <c r="B31">
        <f>SUMIF(dailyActivity_merged!$B$2:$B$941,'Filtered Dates'!A31,dailyActivity_merged!$P$2:$P$941)</f>
        <v>24</v>
      </c>
      <c r="C31" t="str">
        <f t="shared" si="0"/>
        <v>Fairly active day</v>
      </c>
      <c r="D31">
        <f>AVERAGEIF(dailyActivity_merged!$B$2:$B$941,'Filtered Dates'!A31,dailyActivity_merged!$D$2:$D$941)</f>
        <v>5.4945833086967468</v>
      </c>
      <c r="E31">
        <f>SUMIF(dailyActivity_merged!$B$2:$B$941,'Filtered Dates'!A31,dailyActivity_merged!$C$2:$C$941)</f>
        <v>180468</v>
      </c>
      <c r="F31">
        <f>SUMIF(dailyActivity_merged!$B$2:$B$941,'Filtered Dates'!A31,dailyActivity_merged!$O$2:$O$941)</f>
        <v>52562</v>
      </c>
      <c r="G31">
        <f>SUMIF(dailyActivity_merged!$B$2:$B$941,'Filtered Dates'!A31,dailyActivity_merged!$L$2:$L$941)</f>
        <v>348</v>
      </c>
      <c r="H31">
        <f>SUMIF(dailyActivity_merged!$B$2:$B$941,'Filtered Dates'!A31,dailyActivity_merged!$M$2:$M$941)</f>
        <v>4429</v>
      </c>
      <c r="I31">
        <f>SUMIF(dailyActivity_merged!$B$2:$B$941,'Filtered Dates'!A31,dailyActivity_merged!$K$2:$K$941)</f>
        <v>510</v>
      </c>
    </row>
    <row r="32" spans="1:9" x14ac:dyDescent="0.3">
      <c r="A32" s="1">
        <v>42709</v>
      </c>
      <c r="B32">
        <f>SUMIF(dailyActivity_merged!$B$2:$B$941,'Filtered Dates'!A32,dailyActivity_merged!$P$2:$P$941)</f>
        <v>21</v>
      </c>
      <c r="C32" t="str">
        <f t="shared" si="0"/>
        <v>Fairly active day</v>
      </c>
      <c r="D32">
        <f>AVERAGEIF(dailyActivity_merged!$B$2:$B$941,'Filtered Dates'!A32,dailyActivity_merged!$D$2:$D$941)</f>
        <v>2.4433333211179296</v>
      </c>
      <c r="E32">
        <f>SUMIF(dailyActivity_merged!$B$2:$B$941,'Filtered Dates'!A32,dailyActivity_merged!$C$2:$C$941)</f>
        <v>73129</v>
      </c>
      <c r="F32">
        <f>SUMIF(dailyActivity_merged!$B$2:$B$941,'Filtered Dates'!A32,dailyActivity_merged!$O$2:$O$941)</f>
        <v>23925</v>
      </c>
      <c r="G32">
        <f>SUMIF(dailyActivity_merged!$B$2:$B$941,'Filtered Dates'!A32,dailyActivity_merged!$L$2:$L$941)</f>
        <v>45</v>
      </c>
      <c r="H32">
        <f>SUMIF(dailyActivity_merged!$B$2:$B$941,'Filtered Dates'!A32,dailyActivity_merged!$M$2:$M$941)</f>
        <v>2075</v>
      </c>
      <c r="I32">
        <f>SUMIF(dailyActivity_merged!$B$2:$B$941,'Filtered Dates'!A32,dailyActivity_merged!$K$2:$K$941)</f>
        <v>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9E94-22DE-4B34-BD55-A76B6EDEF207}">
  <dimension ref="A1:N34"/>
  <sheetViews>
    <sheetView zoomScale="70" zoomScaleNormal="70" workbookViewId="0">
      <selection activeCell="M26" sqref="M26"/>
    </sheetView>
  </sheetViews>
  <sheetFormatPr defaultRowHeight="14.4" x14ac:dyDescent="0.3"/>
  <cols>
    <col min="1" max="1" width="12.21875" customWidth="1"/>
    <col min="2" max="2" width="11.88671875" customWidth="1"/>
    <col min="3" max="3" width="14.88671875" customWidth="1"/>
    <col min="4" max="4" width="15.33203125" customWidth="1"/>
    <col min="5" max="5" width="18.5546875" customWidth="1"/>
    <col min="6" max="6" width="11.88671875" customWidth="1"/>
    <col min="7" max="7" width="16" customWidth="1"/>
    <col min="8" max="8" width="19.44140625" customWidth="1"/>
    <col min="9" max="9" width="20.5546875" customWidth="1"/>
    <col min="10" max="10" width="18.88671875" customWidth="1"/>
    <col min="13" max="13" width="18.5546875" customWidth="1"/>
    <col min="14" max="14" width="33.21875" customWidth="1"/>
  </cols>
  <sheetData>
    <row r="1" spans="1:14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11</v>
      </c>
      <c r="I1" t="s">
        <v>12</v>
      </c>
      <c r="J1" t="s">
        <v>10</v>
      </c>
    </row>
    <row r="2" spans="1:14" x14ac:dyDescent="0.3">
      <c r="A2">
        <v>1503960366</v>
      </c>
      <c r="B2">
        <f>COUNTIF(dailyActivity_merged!$A$2:$A$941,A2)</f>
        <v>31</v>
      </c>
      <c r="C2" t="str">
        <f t="shared" ref="C2:C34" si="0">IF(B2&gt;=20,"Active",IF(B2&gt;10,"Fairly Active","Lightly Active"))</f>
        <v>Active</v>
      </c>
      <c r="D2">
        <f>AVERAGEIF(dailyActivity_merged!$A$2:$A$941,'FIltered Unique Id''s'!A2,dailyActivity_merged!$D$2:$D$941)</f>
        <v>7.8096773855147834</v>
      </c>
      <c r="E2" t="str">
        <f>IF(D2&gt;=10,"Pro",IF(D2&gt;=5,"Intermediate","Beginner"))</f>
        <v>Intermediate</v>
      </c>
      <c r="F2">
        <f>SUMIF(dailyActivity_merged!$A$2:$A$941,'FIltered Unique Id''s'!A2,dailyActivity_merged!$C$2:$C$941)</f>
        <v>375619</v>
      </c>
      <c r="G2">
        <f>SUMIF(dailyActivity_merged!$A$2:$A$941,'FIltered Unique Id''s'!A2,dailyActivity_merged!$O$2:$O$941)</f>
        <v>56309</v>
      </c>
      <c r="H2">
        <f>SUMIF(dailyActivity_merged!$A$2:$A$941,'FIltered Unique Id''s'!A2,dailyActivity_merged!$L$2:$L$941)</f>
        <v>594</v>
      </c>
      <c r="I2">
        <f>SUMIF(dailyActivity_merged!$A$2:$A$941,'FIltered Unique Id''s'!A2,dailyActivity_merged!$M$2:$M$941)</f>
        <v>6818</v>
      </c>
      <c r="J2">
        <f>SUMIF(dailyActivity_merged!$A$2:$A$941,'FIltered Unique Id''s'!A2,dailyActivity_merged!$K$2:$K$941)</f>
        <v>1200</v>
      </c>
    </row>
    <row r="3" spans="1:14" x14ac:dyDescent="0.3">
      <c r="A3">
        <v>1624580081</v>
      </c>
      <c r="B3">
        <f>COUNTIF(dailyActivity_merged!$A$2:$A$941,A3)</f>
        <v>31</v>
      </c>
      <c r="C3" t="str">
        <f t="shared" si="0"/>
        <v>Active</v>
      </c>
      <c r="D3">
        <f>AVERAGEIF(dailyActivity_merged!$A$2:$A$941,'FIltered Unique Id''s'!A3,dailyActivity_merged!$D$2:$D$941)</f>
        <v>3.9148387293661795</v>
      </c>
      <c r="E3" t="str">
        <f t="shared" ref="E3:E34" si="1">IF(D3&gt;=10,"Pro",IF(D3&gt;=5,"Intermediate","Beginner"))</f>
        <v>Beginner</v>
      </c>
      <c r="F3">
        <f>SUMIF(dailyActivity_merged!$A$2:$A$941,'FIltered Unique Id''s'!A3,dailyActivity_merged!$C$2:$C$941)</f>
        <v>178061</v>
      </c>
      <c r="G3">
        <f>SUMIF(dailyActivity_merged!$A$2:$A$941,'FIltered Unique Id''s'!A3,dailyActivity_merged!$O$2:$O$941)</f>
        <v>45984</v>
      </c>
      <c r="H3">
        <f>SUMIF(dailyActivity_merged!$A$2:$A$941,'FIltered Unique Id''s'!A3,dailyActivity_merged!$L$2:$L$941)</f>
        <v>180</v>
      </c>
      <c r="I3">
        <f>SUMIF(dailyActivity_merged!$A$2:$A$941,'FIltered Unique Id''s'!A3,dailyActivity_merged!$M$2:$M$941)</f>
        <v>4758</v>
      </c>
      <c r="J3">
        <f>SUMIF(dailyActivity_merged!$A$2:$A$941,'FIltered Unique Id''s'!A3,dailyActivity_merged!$K$2:$K$941)</f>
        <v>269</v>
      </c>
    </row>
    <row r="4" spans="1:14" x14ac:dyDescent="0.3">
      <c r="A4">
        <v>1644430081</v>
      </c>
      <c r="B4">
        <f>COUNTIF(dailyActivity_merged!$A$2:$A$941,A4)</f>
        <v>30</v>
      </c>
      <c r="C4" t="str">
        <f t="shared" si="0"/>
        <v>Active</v>
      </c>
      <c r="D4">
        <f>AVERAGEIF(dailyActivity_merged!$A$2:$A$941,'FIltered Unique Id''s'!A4,dailyActivity_merged!$D$2:$D$941)</f>
        <v>5.2953333536783873</v>
      </c>
      <c r="E4" t="str">
        <f t="shared" si="1"/>
        <v>Intermediate</v>
      </c>
      <c r="F4">
        <f>SUMIF(dailyActivity_merged!$A$2:$A$941,'FIltered Unique Id''s'!A4,dailyActivity_merged!$C$2:$C$941)</f>
        <v>218489</v>
      </c>
      <c r="G4">
        <f>SUMIF(dailyActivity_merged!$A$2:$A$941,'FIltered Unique Id''s'!A4,dailyActivity_merged!$O$2:$O$941)</f>
        <v>84339</v>
      </c>
      <c r="H4">
        <f>SUMIF(dailyActivity_merged!$A$2:$A$941,'FIltered Unique Id''s'!A4,dailyActivity_merged!$L$2:$L$941)</f>
        <v>641</v>
      </c>
      <c r="I4">
        <f>SUMIF(dailyActivity_merged!$A$2:$A$941,'FIltered Unique Id''s'!A4,dailyActivity_merged!$M$2:$M$941)</f>
        <v>5354</v>
      </c>
      <c r="J4">
        <f>SUMIF(dailyActivity_merged!$A$2:$A$941,'FIltered Unique Id''s'!A4,dailyActivity_merged!$K$2:$K$941)</f>
        <v>287</v>
      </c>
    </row>
    <row r="5" spans="1:14" x14ac:dyDescent="0.3">
      <c r="A5">
        <v>1844505072</v>
      </c>
      <c r="B5">
        <f>COUNTIF(dailyActivity_merged!$A$2:$A$941,A5)</f>
        <v>31</v>
      </c>
      <c r="C5" t="str">
        <f t="shared" si="0"/>
        <v>Active</v>
      </c>
      <c r="D5">
        <f>AVERAGEIF(dailyActivity_merged!$A$2:$A$941,'FIltered Unique Id''s'!A5,dailyActivity_merged!$D$2:$D$941)</f>
        <v>1.7061290368437778</v>
      </c>
      <c r="E5" t="str">
        <f t="shared" si="1"/>
        <v>Beginner</v>
      </c>
      <c r="F5">
        <f>SUMIF(dailyActivity_merged!$A$2:$A$941,'FIltered Unique Id''s'!A5,dailyActivity_merged!$C$2:$C$941)</f>
        <v>79982</v>
      </c>
      <c r="G5">
        <f>SUMIF(dailyActivity_merged!$A$2:$A$941,'FIltered Unique Id''s'!A5,dailyActivity_merged!$O$2:$O$941)</f>
        <v>48778</v>
      </c>
      <c r="H5">
        <f>SUMIF(dailyActivity_merged!$A$2:$A$941,'FIltered Unique Id''s'!A5,dailyActivity_merged!$L$2:$L$941)</f>
        <v>40</v>
      </c>
      <c r="I5">
        <f>SUMIF(dailyActivity_merged!$A$2:$A$941,'FIltered Unique Id''s'!A5,dailyActivity_merged!$M$2:$M$941)</f>
        <v>3579</v>
      </c>
      <c r="J5">
        <f>SUMIF(dailyActivity_merged!$A$2:$A$941,'FIltered Unique Id''s'!A5,dailyActivity_merged!$K$2:$K$941)</f>
        <v>4</v>
      </c>
    </row>
    <row r="6" spans="1:14" x14ac:dyDescent="0.3">
      <c r="A6">
        <v>1927972279</v>
      </c>
      <c r="B6">
        <f>COUNTIF(dailyActivity_merged!$A$2:$A$941,A6)</f>
        <v>31</v>
      </c>
      <c r="C6" t="str">
        <f t="shared" si="0"/>
        <v>Active</v>
      </c>
      <c r="D6">
        <f>AVERAGEIF(dailyActivity_merged!$A$2:$A$941,'FIltered Unique Id''s'!A6,dailyActivity_merged!$D$2:$D$941)</f>
        <v>0.63451612308140759</v>
      </c>
      <c r="E6" t="str">
        <f t="shared" si="1"/>
        <v>Beginner</v>
      </c>
      <c r="F6">
        <f>SUMIF(dailyActivity_merged!$A$2:$A$941,'FIltered Unique Id''s'!A6,dailyActivity_merged!$C$2:$C$941)</f>
        <v>28400</v>
      </c>
      <c r="G6">
        <f>SUMIF(dailyActivity_merged!$A$2:$A$941,'FIltered Unique Id''s'!A6,dailyActivity_merged!$O$2:$O$941)</f>
        <v>67357</v>
      </c>
      <c r="H6">
        <f>SUMIF(dailyActivity_merged!$A$2:$A$941,'FIltered Unique Id''s'!A6,dailyActivity_merged!$L$2:$L$941)</f>
        <v>24</v>
      </c>
      <c r="I6">
        <f>SUMIF(dailyActivity_merged!$A$2:$A$941,'FIltered Unique Id''s'!A6,dailyActivity_merged!$M$2:$M$941)</f>
        <v>1196</v>
      </c>
      <c r="J6">
        <f>SUMIF(dailyActivity_merged!$A$2:$A$941,'FIltered Unique Id''s'!A6,dailyActivity_merged!$K$2:$K$941)</f>
        <v>41</v>
      </c>
    </row>
    <row r="7" spans="1:14" x14ac:dyDescent="0.3">
      <c r="A7">
        <v>2022484408</v>
      </c>
      <c r="B7">
        <f>COUNTIF(dailyActivity_merged!$A$2:$A$941,A7)</f>
        <v>31</v>
      </c>
      <c r="C7" t="str">
        <f t="shared" si="0"/>
        <v>Active</v>
      </c>
      <c r="D7">
        <f>AVERAGEIF(dailyActivity_merged!$A$2:$A$941,'FIltered Unique Id''s'!A7,dailyActivity_merged!$D$2:$D$941)</f>
        <v>8.0841934911666371</v>
      </c>
      <c r="E7" t="str">
        <f t="shared" si="1"/>
        <v>Intermediate</v>
      </c>
      <c r="F7">
        <f>SUMIF(dailyActivity_merged!$A$2:$A$941,'FIltered Unique Id''s'!A7,dailyActivity_merged!$C$2:$C$941)</f>
        <v>352490</v>
      </c>
      <c r="G7">
        <f>SUMIF(dailyActivity_merged!$A$2:$A$941,'FIltered Unique Id''s'!A7,dailyActivity_merged!$O$2:$O$941)</f>
        <v>77809</v>
      </c>
      <c r="H7">
        <f>SUMIF(dailyActivity_merged!$A$2:$A$941,'FIltered Unique Id''s'!A7,dailyActivity_merged!$L$2:$L$941)</f>
        <v>600</v>
      </c>
      <c r="I7">
        <f>SUMIF(dailyActivity_merged!$A$2:$A$941,'FIltered Unique Id''s'!A7,dailyActivity_merged!$M$2:$M$941)</f>
        <v>7981</v>
      </c>
      <c r="J7">
        <f>SUMIF(dailyActivity_merged!$A$2:$A$941,'FIltered Unique Id''s'!A7,dailyActivity_merged!$K$2:$K$941)</f>
        <v>1125</v>
      </c>
    </row>
    <row r="8" spans="1:14" x14ac:dyDescent="0.3">
      <c r="A8">
        <v>2026352035</v>
      </c>
      <c r="B8">
        <f>COUNTIF(dailyActivity_merged!$A$2:$A$941,A8)</f>
        <v>31</v>
      </c>
      <c r="C8" t="str">
        <f t="shared" si="0"/>
        <v>Active</v>
      </c>
      <c r="D8">
        <f>AVERAGEIF(dailyActivity_merged!$A$2:$A$941,'FIltered Unique Id''s'!A8,dailyActivity_merged!$D$2:$D$941)</f>
        <v>3.4548387152533384</v>
      </c>
      <c r="E8" t="str">
        <f t="shared" si="1"/>
        <v>Beginner</v>
      </c>
      <c r="F8">
        <f>SUMIF(dailyActivity_merged!$A$2:$A$941,'FIltered Unique Id''s'!A8,dailyActivity_merged!$C$2:$C$941)</f>
        <v>172573</v>
      </c>
      <c r="G8">
        <f>SUMIF(dailyActivity_merged!$A$2:$A$941,'FIltered Unique Id''s'!A8,dailyActivity_merged!$O$2:$O$941)</f>
        <v>47760</v>
      </c>
      <c r="H8">
        <f>SUMIF(dailyActivity_merged!$A$2:$A$941,'FIltered Unique Id''s'!A8,dailyActivity_merged!$L$2:$L$941)</f>
        <v>8</v>
      </c>
      <c r="I8">
        <f>SUMIF(dailyActivity_merged!$A$2:$A$941,'FIltered Unique Id''s'!A8,dailyActivity_merged!$M$2:$M$941)</f>
        <v>7956</v>
      </c>
      <c r="J8">
        <f>SUMIF(dailyActivity_merged!$A$2:$A$941,'FIltered Unique Id''s'!A8,dailyActivity_merged!$K$2:$K$941)</f>
        <v>3</v>
      </c>
    </row>
    <row r="9" spans="1:14" x14ac:dyDescent="0.3">
      <c r="A9">
        <v>2320127002</v>
      </c>
      <c r="B9">
        <f>COUNTIF(dailyActivity_merged!$A$2:$A$941,A9)</f>
        <v>31</v>
      </c>
      <c r="C9" t="str">
        <f t="shared" si="0"/>
        <v>Active</v>
      </c>
      <c r="D9">
        <f>AVERAGEIF(dailyActivity_merged!$A$2:$A$941,'FIltered Unique Id''s'!A9,dailyActivity_merged!$D$2:$D$941)</f>
        <v>3.1877419044894557</v>
      </c>
      <c r="E9" t="str">
        <f t="shared" si="1"/>
        <v>Beginner</v>
      </c>
      <c r="F9">
        <f>SUMIF(dailyActivity_merged!$A$2:$A$941,'FIltered Unique Id''s'!A9,dailyActivity_merged!$C$2:$C$941)</f>
        <v>146223</v>
      </c>
      <c r="G9">
        <f>SUMIF(dailyActivity_merged!$A$2:$A$941,'FIltered Unique Id''s'!A9,dailyActivity_merged!$O$2:$O$941)</f>
        <v>53449</v>
      </c>
      <c r="H9">
        <f>SUMIF(dailyActivity_merged!$A$2:$A$941,'FIltered Unique Id''s'!A9,dailyActivity_merged!$L$2:$L$941)</f>
        <v>80</v>
      </c>
      <c r="I9">
        <f>SUMIF(dailyActivity_merged!$A$2:$A$941,'FIltered Unique Id''s'!A9,dailyActivity_merged!$M$2:$M$941)</f>
        <v>6144</v>
      </c>
      <c r="J9">
        <f>SUMIF(dailyActivity_merged!$A$2:$A$941,'FIltered Unique Id''s'!A9,dailyActivity_merged!$K$2:$K$941)</f>
        <v>42</v>
      </c>
    </row>
    <row r="10" spans="1:14" x14ac:dyDescent="0.3">
      <c r="A10">
        <v>2347167796</v>
      </c>
      <c r="B10">
        <f>COUNTIF(dailyActivity_merged!$A$2:$A$941,A10)</f>
        <v>18</v>
      </c>
      <c r="C10" t="str">
        <f t="shared" si="0"/>
        <v>Fairly Active</v>
      </c>
      <c r="D10">
        <f>AVERAGEIF(dailyActivity_merged!$A$2:$A$941,'FIltered Unique Id''s'!A10,dailyActivity_merged!$D$2:$D$941)</f>
        <v>6.3555555359150011</v>
      </c>
      <c r="E10" t="str">
        <f t="shared" si="1"/>
        <v>Intermediate</v>
      </c>
      <c r="F10">
        <f>SUMIF(dailyActivity_merged!$A$2:$A$941,'FIltered Unique Id''s'!A10,dailyActivity_merged!$C$2:$C$941)</f>
        <v>171354</v>
      </c>
      <c r="G10">
        <f>SUMIF(dailyActivity_merged!$A$2:$A$941,'FIltered Unique Id''s'!A10,dailyActivity_merged!$O$2:$O$941)</f>
        <v>36782</v>
      </c>
      <c r="H10">
        <f>SUMIF(dailyActivity_merged!$A$2:$A$941,'FIltered Unique Id''s'!A10,dailyActivity_merged!$L$2:$L$941)</f>
        <v>370</v>
      </c>
      <c r="I10">
        <f>SUMIF(dailyActivity_merged!$A$2:$A$941,'FIltered Unique Id''s'!A10,dailyActivity_merged!$M$2:$M$941)</f>
        <v>4545</v>
      </c>
      <c r="J10">
        <f>SUMIF(dailyActivity_merged!$A$2:$A$941,'FIltered Unique Id''s'!A10,dailyActivity_merged!$K$2:$K$941)</f>
        <v>243</v>
      </c>
    </row>
    <row r="11" spans="1:14" x14ac:dyDescent="0.3">
      <c r="A11">
        <v>2873212765</v>
      </c>
      <c r="B11">
        <f>COUNTIF(dailyActivity_merged!$A$2:$A$941,A11)</f>
        <v>31</v>
      </c>
      <c r="C11" t="str">
        <f t="shared" si="0"/>
        <v>Active</v>
      </c>
      <c r="D11">
        <f>AVERAGEIF(dailyActivity_merged!$A$2:$A$941,'FIltered Unique Id''s'!A11,dailyActivity_merged!$D$2:$D$941)</f>
        <v>5.1016128601566439</v>
      </c>
      <c r="E11" t="str">
        <f t="shared" si="1"/>
        <v>Intermediate</v>
      </c>
      <c r="F11">
        <f>SUMIF(dailyActivity_merged!$A$2:$A$941,'FIltered Unique Id''s'!A11,dailyActivity_merged!$C$2:$C$941)</f>
        <v>234229</v>
      </c>
      <c r="G11">
        <f>SUMIF(dailyActivity_merged!$A$2:$A$941,'FIltered Unique Id''s'!A11,dailyActivity_merged!$O$2:$O$941)</f>
        <v>59426</v>
      </c>
      <c r="H11">
        <f>SUMIF(dailyActivity_merged!$A$2:$A$941,'FIltered Unique Id''s'!A11,dailyActivity_merged!$L$2:$L$941)</f>
        <v>190</v>
      </c>
      <c r="I11">
        <f>SUMIF(dailyActivity_merged!$A$2:$A$941,'FIltered Unique Id''s'!A11,dailyActivity_merged!$M$2:$M$941)</f>
        <v>9548</v>
      </c>
      <c r="J11">
        <f>SUMIF(dailyActivity_merged!$A$2:$A$941,'FIltered Unique Id''s'!A11,dailyActivity_merged!$K$2:$K$941)</f>
        <v>437</v>
      </c>
    </row>
    <row r="12" spans="1:14" x14ac:dyDescent="0.3">
      <c r="A12">
        <v>3372868164</v>
      </c>
      <c r="B12">
        <f>COUNTIF(dailyActivity_merged!$A$2:$A$941,A12)</f>
        <v>20</v>
      </c>
      <c r="C12" t="str">
        <f t="shared" si="0"/>
        <v>Active</v>
      </c>
      <c r="D12">
        <f>AVERAGEIF(dailyActivity_merged!$A$2:$A$941,'FIltered Unique Id''s'!A12,dailyActivity_merged!$D$2:$D$941)</f>
        <v>4.707000041007996</v>
      </c>
      <c r="E12" t="str">
        <f t="shared" si="1"/>
        <v>Beginner</v>
      </c>
      <c r="F12">
        <f>SUMIF(dailyActivity_merged!$A$2:$A$941,'FIltered Unique Id''s'!A12,dailyActivity_merged!$C$2:$C$941)</f>
        <v>137233</v>
      </c>
      <c r="G12">
        <f>SUMIF(dailyActivity_merged!$A$2:$A$941,'FIltered Unique Id''s'!A12,dailyActivity_merged!$O$2:$O$941)</f>
        <v>38662</v>
      </c>
      <c r="H12">
        <f>SUMIF(dailyActivity_merged!$A$2:$A$941,'FIltered Unique Id''s'!A12,dailyActivity_merged!$L$2:$L$941)</f>
        <v>82</v>
      </c>
      <c r="I12">
        <f>SUMIF(dailyActivity_merged!$A$2:$A$941,'FIltered Unique Id''s'!A12,dailyActivity_merged!$M$2:$M$941)</f>
        <v>6558</v>
      </c>
      <c r="J12">
        <f>SUMIF(dailyActivity_merged!$A$2:$A$941,'FIltered Unique Id''s'!A12,dailyActivity_merged!$K$2:$K$941)</f>
        <v>183</v>
      </c>
    </row>
    <row r="13" spans="1:14" x14ac:dyDescent="0.3">
      <c r="A13">
        <v>3977333714</v>
      </c>
      <c r="B13">
        <f>COUNTIF(dailyActivity_merged!$A$2:$A$941,A13)</f>
        <v>30</v>
      </c>
      <c r="C13" t="str">
        <f t="shared" si="0"/>
        <v>Active</v>
      </c>
      <c r="D13">
        <f>AVERAGEIF(dailyActivity_merged!$A$2:$A$941,'FIltered Unique Id''s'!A13,dailyActivity_merged!$D$2:$D$941)</f>
        <v>7.5169999440511095</v>
      </c>
      <c r="E13" t="str">
        <f t="shared" si="1"/>
        <v>Intermediate</v>
      </c>
      <c r="F13">
        <f>SUMIF(dailyActivity_merged!$A$2:$A$941,'FIltered Unique Id''s'!A13,dailyActivity_merged!$C$2:$C$941)</f>
        <v>329537</v>
      </c>
      <c r="G13">
        <f>SUMIF(dailyActivity_merged!$A$2:$A$941,'FIltered Unique Id''s'!A13,dailyActivity_merged!$O$2:$O$941)</f>
        <v>45410</v>
      </c>
      <c r="H13">
        <f>SUMIF(dailyActivity_merged!$A$2:$A$941,'FIltered Unique Id''s'!A13,dailyActivity_merged!$L$2:$L$941)</f>
        <v>1838</v>
      </c>
      <c r="I13">
        <f>SUMIF(dailyActivity_merged!$A$2:$A$941,'FIltered Unique Id''s'!A13,dailyActivity_merged!$M$2:$M$941)</f>
        <v>5243</v>
      </c>
      <c r="J13">
        <f>SUMIF(dailyActivity_merged!$A$2:$A$941,'FIltered Unique Id''s'!A13,dailyActivity_merged!$K$2:$K$941)</f>
        <v>567</v>
      </c>
    </row>
    <row r="14" spans="1:14" x14ac:dyDescent="0.3">
      <c r="A14">
        <v>4020332650</v>
      </c>
      <c r="B14">
        <f>COUNTIF(dailyActivity_merged!$A$2:$A$941,A14)</f>
        <v>31</v>
      </c>
      <c r="C14" t="str">
        <f t="shared" si="0"/>
        <v>Active</v>
      </c>
      <c r="D14">
        <f>AVERAGEIF(dailyActivity_merged!$A$2:$A$941,'FIltered Unique Id''s'!A14,dailyActivity_merged!$D$2:$D$941)</f>
        <v>1.6261290389323431</v>
      </c>
      <c r="E14" t="str">
        <f t="shared" si="1"/>
        <v>Beginner</v>
      </c>
      <c r="F14">
        <f>SUMIF(dailyActivity_merged!$A$2:$A$941,'FIltered Unique Id''s'!A14,dailyActivity_merged!$C$2:$C$941)</f>
        <v>70284</v>
      </c>
      <c r="G14">
        <f>SUMIF(dailyActivity_merged!$A$2:$A$941,'FIltered Unique Id''s'!A14,dailyActivity_merged!$O$2:$O$941)</f>
        <v>73960</v>
      </c>
      <c r="H14">
        <f>SUMIF(dailyActivity_merged!$A$2:$A$941,'FIltered Unique Id''s'!A14,dailyActivity_merged!$L$2:$L$941)</f>
        <v>166</v>
      </c>
      <c r="I14">
        <f>SUMIF(dailyActivity_merged!$A$2:$A$941,'FIltered Unique Id''s'!A14,dailyActivity_merged!$M$2:$M$941)</f>
        <v>2385</v>
      </c>
      <c r="J14">
        <f>SUMIF(dailyActivity_merged!$A$2:$A$941,'FIltered Unique Id''s'!A14,dailyActivity_merged!$K$2:$K$941)</f>
        <v>161</v>
      </c>
    </row>
    <row r="15" spans="1:14" x14ac:dyDescent="0.3">
      <c r="A15">
        <v>4057192912</v>
      </c>
      <c r="B15">
        <f>COUNTIF(dailyActivity_merged!$A$2:$A$941,A15)</f>
        <v>4</v>
      </c>
      <c r="C15" t="str">
        <f t="shared" si="0"/>
        <v>Lightly Active</v>
      </c>
      <c r="D15">
        <f>AVERAGEIF(dailyActivity_merged!$A$2:$A$941,'FIltered Unique Id''s'!A15,dailyActivity_merged!$D$2:$D$941)</f>
        <v>2.8625000119209298</v>
      </c>
      <c r="E15" t="str">
        <f t="shared" si="1"/>
        <v>Beginner</v>
      </c>
      <c r="F15">
        <f>SUMIF(dailyActivity_merged!$A$2:$A$941,'FIltered Unique Id''s'!A15,dailyActivity_merged!$C$2:$C$941)</f>
        <v>15352</v>
      </c>
      <c r="G15">
        <f>SUMIF(dailyActivity_merged!$A$2:$A$941,'FIltered Unique Id''s'!A15,dailyActivity_merged!$O$2:$O$941)</f>
        <v>7895</v>
      </c>
      <c r="H15">
        <f>SUMIF(dailyActivity_merged!$A$2:$A$941,'FIltered Unique Id''s'!A15,dailyActivity_merged!$L$2:$L$941)</f>
        <v>6</v>
      </c>
      <c r="I15">
        <f>SUMIF(dailyActivity_merged!$A$2:$A$941,'FIltered Unique Id''s'!A15,dailyActivity_merged!$M$2:$M$941)</f>
        <v>412</v>
      </c>
      <c r="J15">
        <f>SUMIF(dailyActivity_merged!$A$2:$A$941,'FIltered Unique Id''s'!A15,dailyActivity_merged!$K$2:$K$941)</f>
        <v>3</v>
      </c>
      <c r="M15" t="s">
        <v>37</v>
      </c>
      <c r="N15" t="s">
        <v>40</v>
      </c>
    </row>
    <row r="16" spans="1:14" x14ac:dyDescent="0.3">
      <c r="A16">
        <v>4319703577</v>
      </c>
      <c r="B16">
        <f>COUNTIF(dailyActivity_merged!$A$2:$A$941,A16)</f>
        <v>31</v>
      </c>
      <c r="C16" t="str">
        <f t="shared" si="0"/>
        <v>Active</v>
      </c>
      <c r="D16">
        <f>AVERAGEIF(dailyActivity_merged!$A$2:$A$941,'FIltered Unique Id''s'!A16,dailyActivity_merged!$D$2:$D$941)</f>
        <v>4.8922580470361057</v>
      </c>
      <c r="E16" t="str">
        <f t="shared" si="1"/>
        <v>Beginner</v>
      </c>
      <c r="F16">
        <f>SUMIF(dailyActivity_merged!$A$2:$A$941,'FIltered Unique Id''s'!A16,dailyActivity_merged!$C$2:$C$941)</f>
        <v>225334</v>
      </c>
      <c r="G16">
        <f>SUMIF(dailyActivity_merged!$A$2:$A$941,'FIltered Unique Id''s'!A16,dailyActivity_merged!$O$2:$O$941)</f>
        <v>63168</v>
      </c>
      <c r="H16">
        <f>SUMIF(dailyActivity_merged!$A$2:$A$941,'FIltered Unique Id''s'!A16,dailyActivity_merged!$L$2:$L$941)</f>
        <v>382</v>
      </c>
      <c r="I16">
        <f>SUMIF(dailyActivity_merged!$A$2:$A$941,'FIltered Unique Id''s'!A16,dailyActivity_merged!$M$2:$M$941)</f>
        <v>7092</v>
      </c>
      <c r="J16">
        <f>SUMIF(dailyActivity_merged!$A$2:$A$941,'FIltered Unique Id''s'!A16,dailyActivity_merged!$K$2:$K$941)</f>
        <v>111</v>
      </c>
      <c r="M16" t="s">
        <v>41</v>
      </c>
      <c r="N16">
        <f>COUNTIF(Table1[Performance Level],M16)</f>
        <v>17</v>
      </c>
    </row>
    <row r="17" spans="1:14" x14ac:dyDescent="0.3">
      <c r="A17">
        <v>4388161847</v>
      </c>
      <c r="B17">
        <f>COUNTIF(dailyActivity_merged!$A$2:$A$941,A17)</f>
        <v>31</v>
      </c>
      <c r="C17" t="str">
        <f t="shared" si="0"/>
        <v>Active</v>
      </c>
      <c r="D17">
        <f>AVERAGEIF(dailyActivity_merged!$A$2:$A$941,'FIltered Unique Id''s'!A17,dailyActivity_merged!$D$2:$D$941)</f>
        <v>8.393225892897572</v>
      </c>
      <c r="E17" t="str">
        <f t="shared" si="1"/>
        <v>Intermediate</v>
      </c>
      <c r="F17">
        <f>SUMIF(dailyActivity_merged!$A$2:$A$941,'FIltered Unique Id''s'!A17,dailyActivity_merged!$C$2:$C$941)</f>
        <v>335232</v>
      </c>
      <c r="G17">
        <f>SUMIF(dailyActivity_merged!$A$2:$A$941,'FIltered Unique Id''s'!A17,dailyActivity_merged!$O$2:$O$941)</f>
        <v>95910</v>
      </c>
      <c r="H17">
        <f>SUMIF(dailyActivity_merged!$A$2:$A$941,'FIltered Unique Id''s'!A17,dailyActivity_merged!$L$2:$L$941)</f>
        <v>631</v>
      </c>
      <c r="I17">
        <f>SUMIF(dailyActivity_merged!$A$2:$A$941,'FIltered Unique Id''s'!A17,dailyActivity_merged!$M$2:$M$941)</f>
        <v>7110</v>
      </c>
      <c r="J17">
        <f>SUMIF(dailyActivity_merged!$A$2:$A$941,'FIltered Unique Id''s'!A17,dailyActivity_merged!$K$2:$K$941)</f>
        <v>718</v>
      </c>
      <c r="M17" t="s">
        <v>42</v>
      </c>
      <c r="N17">
        <f>COUNTIF(Table1[Performance Level],M17)</f>
        <v>14</v>
      </c>
    </row>
    <row r="18" spans="1:14" x14ac:dyDescent="0.3">
      <c r="A18">
        <v>4445114986</v>
      </c>
      <c r="B18">
        <f>COUNTIF(dailyActivity_merged!$A$2:$A$941,A18)</f>
        <v>31</v>
      </c>
      <c r="C18" t="str">
        <f t="shared" si="0"/>
        <v>Active</v>
      </c>
      <c r="D18">
        <f>AVERAGEIF(dailyActivity_merged!$A$2:$A$941,'FIltered Unique Id''s'!A18,dailyActivity_merged!$D$2:$D$941)</f>
        <v>3.2458064402303388</v>
      </c>
      <c r="E18" t="str">
        <f t="shared" si="1"/>
        <v>Beginner</v>
      </c>
      <c r="F18">
        <f>SUMIF(dailyActivity_merged!$A$2:$A$941,'FIltered Unique Id''s'!A18,dailyActivity_merged!$C$2:$C$941)</f>
        <v>148693</v>
      </c>
      <c r="G18">
        <f>SUMIF(dailyActivity_merged!$A$2:$A$941,'FIltered Unique Id''s'!A18,dailyActivity_merged!$O$2:$O$941)</f>
        <v>67772</v>
      </c>
      <c r="H18">
        <f>SUMIF(dailyActivity_merged!$A$2:$A$941,'FIltered Unique Id''s'!A18,dailyActivity_merged!$L$2:$L$941)</f>
        <v>54</v>
      </c>
      <c r="I18">
        <f>SUMIF(dailyActivity_merged!$A$2:$A$941,'FIltered Unique Id''s'!A18,dailyActivity_merged!$M$2:$M$941)</f>
        <v>6482</v>
      </c>
      <c r="J18">
        <f>SUMIF(dailyActivity_merged!$A$2:$A$941,'FIltered Unique Id''s'!A18,dailyActivity_merged!$K$2:$K$941)</f>
        <v>205</v>
      </c>
      <c r="M18" t="s">
        <v>43</v>
      </c>
      <c r="N18">
        <f>COUNTIF(Table1[Performance Level],M18)</f>
        <v>2</v>
      </c>
    </row>
    <row r="19" spans="1:14" x14ac:dyDescent="0.3">
      <c r="A19">
        <v>4558609924</v>
      </c>
      <c r="B19">
        <f>COUNTIF(dailyActivity_merged!$A$2:$A$941,A19)</f>
        <v>31</v>
      </c>
      <c r="C19" t="str">
        <f t="shared" si="0"/>
        <v>Active</v>
      </c>
      <c r="D19">
        <f>AVERAGEIF(dailyActivity_merged!$A$2:$A$941,'FIltered Unique Id''s'!A19,dailyActivity_merged!$D$2:$D$941)</f>
        <v>5.0806451766721663</v>
      </c>
      <c r="E19" t="str">
        <f t="shared" si="1"/>
        <v>Intermediate</v>
      </c>
      <c r="F19">
        <f>SUMIF(dailyActivity_merged!$A$2:$A$941,'FIltered Unique Id''s'!A19,dailyActivity_merged!$C$2:$C$941)</f>
        <v>238239</v>
      </c>
      <c r="G19">
        <f>SUMIF(dailyActivity_merged!$A$2:$A$941,'FIltered Unique Id''s'!A19,dailyActivity_merged!$O$2:$O$941)</f>
        <v>63031</v>
      </c>
      <c r="H19">
        <f>SUMIF(dailyActivity_merged!$A$2:$A$941,'FIltered Unique Id''s'!A19,dailyActivity_merged!$L$2:$L$941)</f>
        <v>425</v>
      </c>
      <c r="I19">
        <f>SUMIF(dailyActivity_merged!$A$2:$A$941,'FIltered Unique Id''s'!A19,dailyActivity_merged!$M$2:$M$941)</f>
        <v>8834</v>
      </c>
      <c r="J19">
        <f>SUMIF(dailyActivity_merged!$A$2:$A$941,'FIltered Unique Id''s'!A19,dailyActivity_merged!$K$2:$K$941)</f>
        <v>322</v>
      </c>
    </row>
    <row r="20" spans="1:14" x14ac:dyDescent="0.3">
      <c r="A20">
        <v>4702921684</v>
      </c>
      <c r="B20">
        <f>COUNTIF(dailyActivity_merged!$A$2:$A$941,A20)</f>
        <v>31</v>
      </c>
      <c r="C20" t="str">
        <f t="shared" si="0"/>
        <v>Active</v>
      </c>
      <c r="D20">
        <f>AVERAGEIF(dailyActivity_merged!$A$2:$A$941,'FIltered Unique Id''s'!A20,dailyActivity_merged!$D$2:$D$941)</f>
        <v>6.9551612830931147</v>
      </c>
      <c r="E20" t="str">
        <f t="shared" si="1"/>
        <v>Intermediate</v>
      </c>
      <c r="F20">
        <f>SUMIF(dailyActivity_merged!$A$2:$A$941,'FIltered Unique Id''s'!A20,dailyActivity_merged!$C$2:$C$941)</f>
        <v>265734</v>
      </c>
      <c r="G20">
        <f>SUMIF(dailyActivity_merged!$A$2:$A$941,'FIltered Unique Id''s'!A20,dailyActivity_merged!$O$2:$O$941)</f>
        <v>91932</v>
      </c>
      <c r="H20">
        <f>SUMIF(dailyActivity_merged!$A$2:$A$941,'FIltered Unique Id''s'!A20,dailyActivity_merged!$L$2:$L$941)</f>
        <v>807</v>
      </c>
      <c r="I20">
        <f>SUMIF(dailyActivity_merged!$A$2:$A$941,'FIltered Unique Id''s'!A20,dailyActivity_merged!$M$2:$M$941)</f>
        <v>7362</v>
      </c>
      <c r="J20">
        <f>SUMIF(dailyActivity_merged!$A$2:$A$941,'FIltered Unique Id''s'!A20,dailyActivity_merged!$K$2:$K$941)</f>
        <v>159</v>
      </c>
    </row>
    <row r="21" spans="1:14" x14ac:dyDescent="0.3">
      <c r="A21">
        <v>5553957443</v>
      </c>
      <c r="B21">
        <f>COUNTIF(dailyActivity_merged!$A$2:$A$941,A21)</f>
        <v>31</v>
      </c>
      <c r="C21" t="str">
        <f t="shared" si="0"/>
        <v>Active</v>
      </c>
      <c r="D21">
        <f>AVERAGEIF(dailyActivity_merged!$A$2:$A$941,'FIltered Unique Id''s'!A21,dailyActivity_merged!$D$2:$D$941)</f>
        <v>5.6396774495801596</v>
      </c>
      <c r="E21" t="str">
        <f t="shared" si="1"/>
        <v>Intermediate</v>
      </c>
      <c r="F21">
        <f>SUMIF(dailyActivity_merged!$A$2:$A$941,'FIltered Unique Id''s'!A21,dailyActivity_merged!$C$2:$C$941)</f>
        <v>266990</v>
      </c>
      <c r="G21">
        <f>SUMIF(dailyActivity_merged!$A$2:$A$941,'FIltered Unique Id''s'!A21,dailyActivity_merged!$O$2:$O$941)</f>
        <v>58146</v>
      </c>
      <c r="H21">
        <f>SUMIF(dailyActivity_merged!$A$2:$A$941,'FIltered Unique Id''s'!A21,dailyActivity_merged!$L$2:$L$941)</f>
        <v>403</v>
      </c>
      <c r="I21">
        <f>SUMIF(dailyActivity_merged!$A$2:$A$941,'FIltered Unique Id''s'!A21,dailyActivity_merged!$M$2:$M$941)</f>
        <v>6392</v>
      </c>
      <c r="J21">
        <f>SUMIF(dailyActivity_merged!$A$2:$A$941,'FIltered Unique Id''s'!A21,dailyActivity_merged!$K$2:$K$941)</f>
        <v>726</v>
      </c>
    </row>
    <row r="22" spans="1:14" x14ac:dyDescent="0.3">
      <c r="A22">
        <v>5577150313</v>
      </c>
      <c r="B22">
        <f>COUNTIF(dailyActivity_merged!$A$2:$A$941,A22)</f>
        <v>30</v>
      </c>
      <c r="C22" t="str">
        <f t="shared" si="0"/>
        <v>Active</v>
      </c>
      <c r="D22">
        <f>AVERAGEIF(dailyActivity_merged!$A$2:$A$941,'FIltered Unique Id''s'!A22,dailyActivity_merged!$D$2:$D$941)</f>
        <v>6.2133333047231041</v>
      </c>
      <c r="E22" t="str">
        <f t="shared" si="1"/>
        <v>Intermediate</v>
      </c>
      <c r="F22">
        <f>SUMIF(dailyActivity_merged!$A$2:$A$941,'FIltered Unique Id''s'!A22,dailyActivity_merged!$C$2:$C$941)</f>
        <v>249133</v>
      </c>
      <c r="G22">
        <f>SUMIF(dailyActivity_merged!$A$2:$A$941,'FIltered Unique Id''s'!A22,dailyActivity_merged!$O$2:$O$941)</f>
        <v>100789</v>
      </c>
      <c r="H22">
        <f>SUMIF(dailyActivity_merged!$A$2:$A$941,'FIltered Unique Id''s'!A22,dailyActivity_merged!$L$2:$L$941)</f>
        <v>895</v>
      </c>
      <c r="I22">
        <f>SUMIF(dailyActivity_merged!$A$2:$A$941,'FIltered Unique Id''s'!A22,dailyActivity_merged!$M$2:$M$941)</f>
        <v>4438</v>
      </c>
      <c r="J22">
        <f>SUMIF(dailyActivity_merged!$A$2:$A$941,'FIltered Unique Id''s'!A22,dailyActivity_merged!$K$2:$K$941)</f>
        <v>2620</v>
      </c>
    </row>
    <row r="23" spans="1:14" x14ac:dyDescent="0.3">
      <c r="A23">
        <v>6117666160</v>
      </c>
      <c r="B23">
        <f>COUNTIF(dailyActivity_merged!$A$2:$A$941,A23)</f>
        <v>28</v>
      </c>
      <c r="C23" t="str">
        <f t="shared" si="0"/>
        <v>Active</v>
      </c>
      <c r="D23">
        <f>AVERAGEIF(dailyActivity_merged!$A$2:$A$941,'FIltered Unique Id''s'!A23,dailyActivity_merged!$D$2:$D$941)</f>
        <v>5.342142914022717</v>
      </c>
      <c r="E23" t="str">
        <f t="shared" si="1"/>
        <v>Intermediate</v>
      </c>
      <c r="F23">
        <f>SUMIF(dailyActivity_merged!$A$2:$A$941,'FIltered Unique Id''s'!A23,dailyActivity_merged!$C$2:$C$941)</f>
        <v>197308</v>
      </c>
      <c r="G23">
        <f>SUMIF(dailyActivity_merged!$A$2:$A$941,'FIltered Unique Id''s'!A23,dailyActivity_merged!$O$2:$O$941)</f>
        <v>63312</v>
      </c>
      <c r="H23">
        <f>SUMIF(dailyActivity_merged!$A$2:$A$941,'FIltered Unique Id''s'!A23,dailyActivity_merged!$L$2:$L$941)</f>
        <v>57</v>
      </c>
      <c r="I23">
        <f>SUMIF(dailyActivity_merged!$A$2:$A$941,'FIltered Unique Id''s'!A23,dailyActivity_merged!$M$2:$M$941)</f>
        <v>8074</v>
      </c>
      <c r="J23">
        <f>SUMIF(dailyActivity_merged!$A$2:$A$941,'FIltered Unique Id''s'!A23,dailyActivity_merged!$K$2:$K$941)</f>
        <v>44</v>
      </c>
    </row>
    <row r="24" spans="1:14" x14ac:dyDescent="0.3">
      <c r="A24">
        <v>6290855005</v>
      </c>
      <c r="B24">
        <f>COUNTIF(dailyActivity_merged!$A$2:$A$941,A24)</f>
        <v>29</v>
      </c>
      <c r="C24" t="str">
        <f t="shared" si="0"/>
        <v>Active</v>
      </c>
      <c r="D24">
        <f>AVERAGEIF(dailyActivity_merged!$A$2:$A$941,'FIltered Unique Id''s'!A24,dailyActivity_merged!$D$2:$D$941)</f>
        <v>4.2724138046133104</v>
      </c>
      <c r="E24" t="str">
        <f t="shared" si="1"/>
        <v>Beginner</v>
      </c>
      <c r="F24">
        <f>SUMIF(dailyActivity_merged!$A$2:$A$941,'FIltered Unique Id''s'!A24,dailyActivity_merged!$C$2:$C$941)</f>
        <v>163837</v>
      </c>
      <c r="G24">
        <f>SUMIF(dailyActivity_merged!$A$2:$A$941,'FIltered Unique Id''s'!A24,dailyActivity_merged!$O$2:$O$941)</f>
        <v>75389</v>
      </c>
      <c r="H24">
        <f>SUMIF(dailyActivity_merged!$A$2:$A$941,'FIltered Unique Id''s'!A24,dailyActivity_merged!$L$2:$L$941)</f>
        <v>110</v>
      </c>
      <c r="I24">
        <f>SUMIF(dailyActivity_merged!$A$2:$A$941,'FIltered Unique Id''s'!A24,dailyActivity_merged!$M$2:$M$941)</f>
        <v>6596</v>
      </c>
      <c r="J24">
        <f>SUMIF(dailyActivity_merged!$A$2:$A$941,'FIltered Unique Id''s'!A24,dailyActivity_merged!$K$2:$K$941)</f>
        <v>80</v>
      </c>
    </row>
    <row r="25" spans="1:14" x14ac:dyDescent="0.3">
      <c r="A25">
        <v>6775888955</v>
      </c>
      <c r="B25">
        <f>COUNTIF(dailyActivity_merged!$A$2:$A$941,A25)</f>
        <v>26</v>
      </c>
      <c r="C25" t="str">
        <f t="shared" si="0"/>
        <v>Active</v>
      </c>
      <c r="D25">
        <f>AVERAGEIF(dailyActivity_merged!$A$2:$A$941,'FIltered Unique Id''s'!A25,dailyActivity_merged!$D$2:$D$941)</f>
        <v>1.8134615161241252</v>
      </c>
      <c r="E25" t="str">
        <f t="shared" si="1"/>
        <v>Beginner</v>
      </c>
      <c r="F25">
        <f>SUMIF(dailyActivity_merged!$A$2:$A$941,'FIltered Unique Id''s'!A25,dailyActivity_merged!$C$2:$C$941)</f>
        <v>65512</v>
      </c>
      <c r="G25">
        <f>SUMIF(dailyActivity_merged!$A$2:$A$941,'FIltered Unique Id''s'!A25,dailyActivity_merged!$O$2:$O$941)</f>
        <v>55426</v>
      </c>
      <c r="H25">
        <f>SUMIF(dailyActivity_merged!$A$2:$A$941,'FIltered Unique Id''s'!A25,dailyActivity_merged!$L$2:$L$941)</f>
        <v>385</v>
      </c>
      <c r="I25">
        <f>SUMIF(dailyActivity_merged!$A$2:$A$941,'FIltered Unique Id''s'!A25,dailyActivity_merged!$M$2:$M$941)</f>
        <v>1044</v>
      </c>
      <c r="J25">
        <f>SUMIF(dailyActivity_merged!$A$2:$A$941,'FIltered Unique Id''s'!A25,dailyActivity_merged!$K$2:$K$941)</f>
        <v>286</v>
      </c>
      <c r="M25">
        <f>AVERAGE(Table1[FairlyActiveMinutes])</f>
        <v>386.39393939393938</v>
      </c>
    </row>
    <row r="26" spans="1:14" x14ac:dyDescent="0.3">
      <c r="A26">
        <v>6962181067</v>
      </c>
      <c r="B26">
        <f>COUNTIF(dailyActivity_merged!$A$2:$A$941,A26)</f>
        <v>31</v>
      </c>
      <c r="C26" t="str">
        <f t="shared" si="0"/>
        <v>Active</v>
      </c>
      <c r="D26">
        <f>AVERAGEIF(dailyActivity_merged!$A$2:$A$941,'FIltered Unique Id''s'!A26,dailyActivity_merged!$D$2:$D$941)</f>
        <v>6.585806477454403</v>
      </c>
      <c r="E26" t="str">
        <f t="shared" si="1"/>
        <v>Intermediate</v>
      </c>
      <c r="F26">
        <f>SUMIF(dailyActivity_merged!$A$2:$A$941,'FIltered Unique Id''s'!A26,dailyActivity_merged!$C$2:$C$941)</f>
        <v>303639</v>
      </c>
      <c r="G26">
        <f>SUMIF(dailyActivity_merged!$A$2:$A$941,'FIltered Unique Id''s'!A26,dailyActivity_merged!$O$2:$O$941)</f>
        <v>61443</v>
      </c>
      <c r="H26">
        <f>SUMIF(dailyActivity_merged!$A$2:$A$941,'FIltered Unique Id''s'!A26,dailyActivity_merged!$L$2:$L$941)</f>
        <v>574</v>
      </c>
      <c r="I26">
        <f>SUMIF(dailyActivity_merged!$A$2:$A$941,'FIltered Unique Id''s'!A26,dailyActivity_merged!$M$2:$M$941)</f>
        <v>7620</v>
      </c>
      <c r="J26">
        <f>SUMIF(dailyActivity_merged!$A$2:$A$941,'FIltered Unique Id''s'!A26,dailyActivity_merged!$K$2:$K$941)</f>
        <v>707</v>
      </c>
    </row>
    <row r="27" spans="1:14" x14ac:dyDescent="0.3">
      <c r="A27">
        <v>7007744171</v>
      </c>
      <c r="B27">
        <f>COUNTIF(dailyActivity_merged!$A$2:$A$941,A27)</f>
        <v>26</v>
      </c>
      <c r="C27" t="str">
        <f t="shared" si="0"/>
        <v>Active</v>
      </c>
      <c r="D27">
        <f>AVERAGEIF(dailyActivity_merged!$A$2:$A$941,'FIltered Unique Id''s'!A27,dailyActivity_merged!$D$2:$D$941)</f>
        <v>8.0153845915427571</v>
      </c>
      <c r="E27" t="str">
        <f t="shared" si="1"/>
        <v>Intermediate</v>
      </c>
      <c r="F27">
        <f>SUMIF(dailyActivity_merged!$A$2:$A$941,'FIltered Unique Id''s'!A27,dailyActivity_merged!$C$2:$C$941)</f>
        <v>294409</v>
      </c>
      <c r="G27">
        <f>SUMIF(dailyActivity_merged!$A$2:$A$941,'FIltered Unique Id''s'!A27,dailyActivity_merged!$O$2:$O$941)</f>
        <v>66144</v>
      </c>
      <c r="H27">
        <f>SUMIF(dailyActivity_merged!$A$2:$A$941,'FIltered Unique Id''s'!A27,dailyActivity_merged!$L$2:$L$941)</f>
        <v>423</v>
      </c>
      <c r="I27">
        <f>SUMIF(dailyActivity_merged!$A$2:$A$941,'FIltered Unique Id''s'!A27,dailyActivity_merged!$M$2:$M$941)</f>
        <v>7299</v>
      </c>
      <c r="J27">
        <f>SUMIF(dailyActivity_merged!$A$2:$A$941,'FIltered Unique Id''s'!A27,dailyActivity_merged!$K$2:$K$941)</f>
        <v>807</v>
      </c>
    </row>
    <row r="28" spans="1:14" x14ac:dyDescent="0.3">
      <c r="A28">
        <v>7086361926</v>
      </c>
      <c r="B28">
        <f>COUNTIF(dailyActivity_merged!$A$2:$A$941,A28)</f>
        <v>31</v>
      </c>
      <c r="C28" t="str">
        <f t="shared" si="0"/>
        <v>Active</v>
      </c>
      <c r="D28">
        <f>AVERAGEIF(dailyActivity_merged!$A$2:$A$941,'FIltered Unique Id''s'!A28,dailyActivity_merged!$D$2:$D$941)</f>
        <v>6.3880645078156268</v>
      </c>
      <c r="E28" t="str">
        <f t="shared" si="1"/>
        <v>Intermediate</v>
      </c>
      <c r="F28">
        <f>SUMIF(dailyActivity_merged!$A$2:$A$941,'FIltered Unique Id''s'!A28,dailyActivity_merged!$C$2:$C$941)</f>
        <v>290525</v>
      </c>
      <c r="G28">
        <f>SUMIF(dailyActivity_merged!$A$2:$A$941,'FIltered Unique Id''s'!A28,dailyActivity_merged!$O$2:$O$941)</f>
        <v>79557</v>
      </c>
      <c r="H28">
        <f>SUMIF(dailyActivity_merged!$A$2:$A$941,'FIltered Unique Id''s'!A28,dailyActivity_merged!$L$2:$L$941)</f>
        <v>786</v>
      </c>
      <c r="I28">
        <f>SUMIF(dailyActivity_merged!$A$2:$A$941,'FIltered Unique Id''s'!A28,dailyActivity_merged!$M$2:$M$941)</f>
        <v>4459</v>
      </c>
      <c r="J28">
        <f>SUMIF(dailyActivity_merged!$A$2:$A$941,'FIltered Unique Id''s'!A28,dailyActivity_merged!$K$2:$K$941)</f>
        <v>1320</v>
      </c>
    </row>
    <row r="29" spans="1:14" x14ac:dyDescent="0.3">
      <c r="A29">
        <v>8053475328</v>
      </c>
      <c r="B29">
        <f>COUNTIF(dailyActivity_merged!$A$2:$A$941,A29)</f>
        <v>31</v>
      </c>
      <c r="C29" t="str">
        <f t="shared" si="0"/>
        <v>Active</v>
      </c>
      <c r="D29">
        <f>AVERAGEIF(dailyActivity_merged!$A$2:$A$941,'FIltered Unique Id''s'!A29,dailyActivity_merged!$D$2:$D$941)</f>
        <v>11.475161198646786</v>
      </c>
      <c r="E29" t="str">
        <f t="shared" si="1"/>
        <v>Pro</v>
      </c>
      <c r="F29">
        <f>SUMIF(dailyActivity_merged!$A$2:$A$941,'FIltered Unique Id''s'!A29,dailyActivity_merged!$C$2:$C$941)</f>
        <v>457662</v>
      </c>
      <c r="G29">
        <f>SUMIF(dailyActivity_merged!$A$2:$A$941,'FIltered Unique Id''s'!A29,dailyActivity_merged!$O$2:$O$941)</f>
        <v>91320</v>
      </c>
      <c r="H29">
        <f>SUMIF(dailyActivity_merged!$A$2:$A$941,'FIltered Unique Id''s'!A29,dailyActivity_merged!$L$2:$L$941)</f>
        <v>297</v>
      </c>
      <c r="I29">
        <f>SUMIF(dailyActivity_merged!$A$2:$A$941,'FIltered Unique Id''s'!A29,dailyActivity_merged!$M$2:$M$941)</f>
        <v>4680</v>
      </c>
      <c r="J29">
        <f>SUMIF(dailyActivity_merged!$A$2:$A$941,'FIltered Unique Id''s'!A29,dailyActivity_merged!$K$2:$K$941)</f>
        <v>2640</v>
      </c>
    </row>
    <row r="30" spans="1:14" x14ac:dyDescent="0.3">
      <c r="A30">
        <v>8253242879</v>
      </c>
      <c r="B30">
        <f>COUNTIF(dailyActivity_merged!$A$2:$A$941,A30)</f>
        <v>19</v>
      </c>
      <c r="C30" t="str">
        <f t="shared" si="0"/>
        <v>Fairly Active</v>
      </c>
      <c r="D30">
        <f>AVERAGEIF(dailyActivity_merged!$A$2:$A$941,'FIltered Unique Id''s'!A30,dailyActivity_merged!$D$2:$D$941)</f>
        <v>4.6673684684853809</v>
      </c>
      <c r="E30" t="str">
        <f t="shared" si="1"/>
        <v>Beginner</v>
      </c>
      <c r="F30">
        <f>SUMIF(dailyActivity_merged!$A$2:$A$941,'FIltered Unique Id''s'!A30,dailyActivity_merged!$C$2:$C$941)</f>
        <v>123161</v>
      </c>
      <c r="G30">
        <f>SUMIF(dailyActivity_merged!$A$2:$A$941,'FIltered Unique Id''s'!A30,dailyActivity_merged!$O$2:$O$941)</f>
        <v>33972</v>
      </c>
      <c r="H30">
        <f>SUMIF(dailyActivity_merged!$A$2:$A$941,'FIltered Unique Id''s'!A30,dailyActivity_merged!$L$2:$L$941)</f>
        <v>272</v>
      </c>
      <c r="I30">
        <f>SUMIF(dailyActivity_merged!$A$2:$A$941,'FIltered Unique Id''s'!A30,dailyActivity_merged!$M$2:$M$941)</f>
        <v>2221</v>
      </c>
      <c r="J30">
        <f>SUMIF(dailyActivity_merged!$A$2:$A$941,'FIltered Unique Id''s'!A30,dailyActivity_merged!$K$2:$K$941)</f>
        <v>390</v>
      </c>
    </row>
    <row r="31" spans="1:14" x14ac:dyDescent="0.3">
      <c r="A31">
        <v>8378563200</v>
      </c>
      <c r="B31">
        <f>COUNTIF(dailyActivity_merged!$A$2:$A$941,A31)</f>
        <v>31</v>
      </c>
      <c r="C31" t="str">
        <f t="shared" si="0"/>
        <v>Active</v>
      </c>
      <c r="D31">
        <f>AVERAGEIF(dailyActivity_merged!$A$2:$A$941,'FIltered Unique Id''s'!A31,dailyActivity_merged!$D$2:$D$941)</f>
        <v>6.9135484618525318</v>
      </c>
      <c r="E31" t="str">
        <f t="shared" si="1"/>
        <v>Intermediate</v>
      </c>
      <c r="F31">
        <f>SUMIF(dailyActivity_merged!$A$2:$A$941,'FIltered Unique Id''s'!A31,dailyActivity_merged!$C$2:$C$941)</f>
        <v>270249</v>
      </c>
      <c r="G31">
        <f>SUMIF(dailyActivity_merged!$A$2:$A$941,'FIltered Unique Id''s'!A31,dailyActivity_merged!$O$2:$O$941)</f>
        <v>106534</v>
      </c>
      <c r="H31">
        <f>SUMIF(dailyActivity_merged!$A$2:$A$941,'FIltered Unique Id''s'!A31,dailyActivity_merged!$L$2:$L$941)</f>
        <v>318</v>
      </c>
      <c r="I31">
        <f>SUMIF(dailyActivity_merged!$A$2:$A$941,'FIltered Unique Id''s'!A31,dailyActivity_merged!$M$2:$M$941)</f>
        <v>4839</v>
      </c>
      <c r="J31">
        <f>SUMIF(dailyActivity_merged!$A$2:$A$941,'FIltered Unique Id''s'!A31,dailyActivity_merged!$K$2:$K$941)</f>
        <v>1819</v>
      </c>
    </row>
    <row r="32" spans="1:14" x14ac:dyDescent="0.3">
      <c r="A32">
        <v>8583815059</v>
      </c>
      <c r="B32">
        <f>COUNTIF(dailyActivity_merged!$A$2:$A$941,A32)</f>
        <v>31</v>
      </c>
      <c r="C32" t="str">
        <f t="shared" si="0"/>
        <v>Active</v>
      </c>
      <c r="D32">
        <f>AVERAGEIF(dailyActivity_merged!$A$2:$A$941,'FIltered Unique Id''s'!A32,dailyActivity_merged!$D$2:$D$941)</f>
        <v>5.6154838223611172</v>
      </c>
      <c r="E32" t="str">
        <f t="shared" si="1"/>
        <v>Intermediate</v>
      </c>
      <c r="F32">
        <f>SUMIF(dailyActivity_merged!$A$2:$A$941,'FIltered Unique Id''s'!A32,dailyActivity_merged!$C$2:$C$941)</f>
        <v>223154</v>
      </c>
      <c r="G32">
        <f>SUMIF(dailyActivity_merged!$A$2:$A$941,'FIltered Unique Id''s'!A32,dailyActivity_merged!$O$2:$O$941)</f>
        <v>84693</v>
      </c>
      <c r="H32">
        <f>SUMIF(dailyActivity_merged!$A$2:$A$941,'FIltered Unique Id''s'!A32,dailyActivity_merged!$L$2:$L$941)</f>
        <v>688</v>
      </c>
      <c r="I32">
        <f>SUMIF(dailyActivity_merged!$A$2:$A$941,'FIltered Unique Id''s'!A32,dailyActivity_merged!$M$2:$M$941)</f>
        <v>4287</v>
      </c>
      <c r="J32">
        <f>SUMIF(dailyActivity_merged!$A$2:$A$941,'FIltered Unique Id''s'!A32,dailyActivity_merged!$K$2:$K$941)</f>
        <v>300</v>
      </c>
    </row>
    <row r="33" spans="1:10" x14ac:dyDescent="0.3">
      <c r="A33">
        <v>8792009665</v>
      </c>
      <c r="B33">
        <f>COUNTIF(dailyActivity_merged!$A$2:$A$941,A33)</f>
        <v>29</v>
      </c>
      <c r="C33" t="str">
        <f t="shared" si="0"/>
        <v>Active</v>
      </c>
      <c r="D33">
        <f>AVERAGEIF(dailyActivity_merged!$A$2:$A$941,'FIltered Unique Id''s'!A33,dailyActivity_merged!$D$2:$D$941)</f>
        <v>1.1865517168209478</v>
      </c>
      <c r="E33" t="str">
        <f t="shared" si="1"/>
        <v>Beginner</v>
      </c>
      <c r="F33">
        <f>SUMIF(dailyActivity_merged!$A$2:$A$941,'FIltered Unique Id''s'!A33,dailyActivity_merged!$C$2:$C$941)</f>
        <v>53758</v>
      </c>
      <c r="G33">
        <f>SUMIF(dailyActivity_merged!$A$2:$A$941,'FIltered Unique Id''s'!A33,dailyActivity_merged!$O$2:$O$941)</f>
        <v>56907</v>
      </c>
      <c r="H33">
        <f>SUMIF(dailyActivity_merged!$A$2:$A$941,'FIltered Unique Id''s'!A33,dailyActivity_merged!$L$2:$L$941)</f>
        <v>117</v>
      </c>
      <c r="I33">
        <f>SUMIF(dailyActivity_merged!$A$2:$A$941,'FIltered Unique Id''s'!A33,dailyActivity_merged!$M$2:$M$941)</f>
        <v>2662</v>
      </c>
      <c r="J33">
        <f>SUMIF(dailyActivity_merged!$A$2:$A$941,'FIltered Unique Id''s'!A33,dailyActivity_merged!$K$2:$K$941)</f>
        <v>28</v>
      </c>
    </row>
    <row r="34" spans="1:10" x14ac:dyDescent="0.3">
      <c r="A34">
        <v>8877689391</v>
      </c>
      <c r="B34">
        <f>COUNTIF(dailyActivity_merged!$A$2:$A$941,A34)</f>
        <v>31</v>
      </c>
      <c r="C34" t="str">
        <f t="shared" si="0"/>
        <v>Active</v>
      </c>
      <c r="D34">
        <f>AVERAGEIF(dailyActivity_merged!$A$2:$A$941,'FIltered Unique Id''s'!A34,dailyActivity_merged!$D$2:$D$941)</f>
        <v>13.212903138129944</v>
      </c>
      <c r="E34" t="str">
        <f t="shared" si="1"/>
        <v>Pro</v>
      </c>
      <c r="F34">
        <f>SUMIF(dailyActivity_merged!$A$2:$A$941,'FIltered Unique Id''s'!A34,dailyActivity_merged!$C$2:$C$941)</f>
        <v>497241</v>
      </c>
      <c r="G34">
        <f>SUMIF(dailyActivity_merged!$A$2:$A$941,'FIltered Unique Id''s'!A34,dailyActivity_merged!$O$2:$O$941)</f>
        <v>106028</v>
      </c>
      <c r="H34">
        <f>SUMIF(dailyActivity_merged!$A$2:$A$941,'FIltered Unique Id''s'!A34,dailyActivity_merged!$L$2:$L$941)</f>
        <v>308</v>
      </c>
      <c r="I34">
        <f>SUMIF(dailyActivity_merged!$A$2:$A$941,'FIltered Unique Id''s'!A34,dailyActivity_merged!$M$2:$M$941)</f>
        <v>7276</v>
      </c>
      <c r="J34">
        <f>SUMIF(dailyActivity_merged!$A$2:$A$941,'FIltered Unique Id''s'!A34,dailyActivity_merged!$K$2:$K$941)</f>
        <v>2048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dailyActivity_merged</vt:lpstr>
      <vt:lpstr>Filtered Dates</vt:lpstr>
      <vt:lpstr>FIltered Unique Id's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k</dc:creator>
  <cp:lastModifiedBy>yashwanth k</cp:lastModifiedBy>
  <dcterms:created xsi:type="dcterms:W3CDTF">2024-06-11T17:42:01Z</dcterms:created>
  <dcterms:modified xsi:type="dcterms:W3CDTF">2024-06-12T16:11:37Z</dcterms:modified>
</cp:coreProperties>
</file>