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/>
  <mc:AlternateContent xmlns:mc="http://schemas.openxmlformats.org/markup-compatibility/2006">
    <mc:Choice Requires="x15">
      <x15ac:absPath xmlns:x15ac="http://schemas.microsoft.com/office/spreadsheetml/2010/11/ac" url="/Users/yasirulelwala/Desktop/Cpp_Projects/Robust Insurance Technology/02. R&amp;D/Udacity C++ Nanodegree/05. Capstone Project/Udacity Capstone Submission/"/>
    </mc:Choice>
  </mc:AlternateContent>
  <xr:revisionPtr revIDLastSave="0" documentId="13_ncr:1_{4261E6A1-2093-8A4F-A519-BB1C4E21BAC2}" xr6:coauthVersionLast="47" xr6:coauthVersionMax="47" xr10:uidLastSave="{00000000-0000-0000-0000-000000000000}"/>
  <bookViews>
    <workbookView xWindow="0" yWindow="0" windowWidth="28800" windowHeight="18000" xr2:uid="{1D8D9048-64B2-2347-87E0-EF601C358543}"/>
  </bookViews>
  <sheets>
    <sheet name="MODEL COMPONENTS" sheetId="3" r:id="rId1"/>
    <sheet name="ROUGH WORK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N7" i="4" l="1"/>
  <c r="AN8" i="4"/>
  <c r="AN9" i="4"/>
  <c r="AN10" i="4"/>
  <c r="AN11" i="4"/>
  <c r="AN12" i="4"/>
  <c r="AN13" i="4"/>
  <c r="AN14" i="4"/>
  <c r="AN15" i="4"/>
  <c r="AN16" i="4"/>
  <c r="AN17" i="4"/>
  <c r="AN18" i="4"/>
  <c r="AN19" i="4"/>
  <c r="AN20" i="4"/>
  <c r="AN21" i="4"/>
  <c r="AN22" i="4"/>
  <c r="AN23" i="4"/>
  <c r="AN24" i="4"/>
  <c r="AN25" i="4"/>
  <c r="AN26" i="4"/>
  <c r="AN27" i="4"/>
  <c r="AN28" i="4"/>
  <c r="AN29" i="4"/>
  <c r="AN30" i="4"/>
  <c r="AN31" i="4"/>
  <c r="AN32" i="4"/>
  <c r="AN33" i="4"/>
  <c r="AN34" i="4"/>
  <c r="AN35" i="4"/>
  <c r="AN36" i="4"/>
  <c r="AN37" i="4"/>
  <c r="AN38" i="4"/>
  <c r="AN39" i="4"/>
  <c r="AN6" i="4"/>
  <c r="Y6" i="4"/>
  <c r="Z6" i="4" s="1"/>
  <c r="AA6" i="4" s="1"/>
  <c r="Y7" i="4"/>
  <c r="Z7" i="4"/>
  <c r="AA7" i="4" s="1"/>
  <c r="Y8" i="4"/>
  <c r="Z8" i="4"/>
  <c r="AA8" i="4" s="1"/>
  <c r="Y9" i="4"/>
  <c r="Z9" i="4" s="1"/>
  <c r="AA9" i="4" s="1"/>
  <c r="Y10" i="4"/>
  <c r="Z10" i="4" s="1"/>
  <c r="AA10" i="4" s="1"/>
  <c r="Y11" i="4"/>
  <c r="Z11" i="4"/>
  <c r="AA11" i="4" s="1"/>
  <c r="Y12" i="4"/>
  <c r="Z12" i="4" s="1"/>
  <c r="AA12" i="4" s="1"/>
  <c r="Y13" i="4"/>
  <c r="Z13" i="4" s="1"/>
  <c r="AA13" i="4" s="1"/>
  <c r="Y14" i="4"/>
  <c r="Z14" i="4" s="1"/>
  <c r="AA14" i="4" s="1"/>
  <c r="Y15" i="4"/>
  <c r="Z15" i="4" s="1"/>
  <c r="AA15" i="4" s="1"/>
  <c r="Y16" i="4"/>
  <c r="Z16" i="4"/>
  <c r="AA16" i="4"/>
  <c r="Y17" i="4"/>
  <c r="Z17" i="4" s="1"/>
  <c r="AA17" i="4" s="1"/>
  <c r="Y18" i="4"/>
  <c r="Z18" i="4" s="1"/>
  <c r="AA18" i="4" s="1"/>
  <c r="Y19" i="4"/>
  <c r="Z19" i="4" s="1"/>
  <c r="AA19" i="4" s="1"/>
  <c r="Y20" i="4"/>
  <c r="Z20" i="4"/>
  <c r="AA20" i="4" s="1"/>
  <c r="Y21" i="4"/>
  <c r="Z21" i="4"/>
  <c r="AA21" i="4"/>
  <c r="Y22" i="4"/>
  <c r="Z22" i="4" s="1"/>
  <c r="AA22" i="4" s="1"/>
  <c r="Y23" i="4"/>
  <c r="Z23" i="4"/>
  <c r="AA23" i="4" s="1"/>
  <c r="Y24" i="4"/>
  <c r="Z24" i="4" s="1"/>
  <c r="AA24" i="4" s="1"/>
  <c r="Y25" i="4"/>
  <c r="Z25" i="4"/>
  <c r="AA25" i="4" s="1"/>
  <c r="Y26" i="4"/>
  <c r="Z26" i="4" s="1"/>
  <c r="AA26" i="4" s="1"/>
  <c r="Y27" i="4"/>
  <c r="Z27" i="4"/>
  <c r="AA27" i="4" s="1"/>
  <c r="Y28" i="4"/>
  <c r="Z28" i="4" s="1"/>
  <c r="AA28" i="4" s="1"/>
  <c r="Y29" i="4"/>
  <c r="Z29" i="4"/>
  <c r="AA29" i="4" s="1"/>
  <c r="Y30" i="4"/>
  <c r="Z30" i="4" s="1"/>
  <c r="AA30" i="4" s="1"/>
  <c r="Y31" i="4"/>
  <c r="Z31" i="4"/>
  <c r="AA31" i="4" s="1"/>
  <c r="Y32" i="4"/>
  <c r="Z32" i="4" s="1"/>
  <c r="AA32" i="4" s="1"/>
  <c r="Y33" i="4"/>
  <c r="Z33" i="4" s="1"/>
  <c r="AA33" i="4" s="1"/>
  <c r="Y34" i="4"/>
  <c r="Z34" i="4" s="1"/>
  <c r="AA34" i="4" s="1"/>
  <c r="Y35" i="4"/>
  <c r="Z35" i="4" s="1"/>
  <c r="AA35" i="4" s="1"/>
  <c r="Y36" i="4"/>
  <c r="Z36" i="4"/>
  <c r="AA36" i="4"/>
  <c r="Y37" i="4"/>
  <c r="Z37" i="4" s="1"/>
  <c r="AA37" i="4" s="1"/>
  <c r="Y38" i="4"/>
  <c r="Z38" i="4" s="1"/>
  <c r="AA38" i="4" s="1"/>
  <c r="Y39" i="4"/>
  <c r="Z39" i="4" s="1"/>
  <c r="AA39" i="4" s="1"/>
  <c r="Y40" i="4"/>
  <c r="Z40" i="4"/>
  <c r="AA40" i="4" s="1"/>
  <c r="Y41" i="4"/>
  <c r="Z41" i="4"/>
  <c r="AA41" i="4"/>
  <c r="Y42" i="4"/>
  <c r="Z42" i="4" s="1"/>
  <c r="AA42" i="4" s="1"/>
  <c r="Y43" i="4"/>
  <c r="Z43" i="4" s="1"/>
  <c r="AA43" i="4" s="1"/>
  <c r="Y44" i="4"/>
  <c r="Z44" i="4" s="1"/>
  <c r="AA44" i="4" s="1"/>
  <c r="Y45" i="4"/>
  <c r="Z45" i="4"/>
  <c r="AA45" i="4" s="1"/>
  <c r="Y46" i="4"/>
  <c r="Z46" i="4" s="1"/>
  <c r="AA46" i="4" s="1"/>
  <c r="Y47" i="4"/>
  <c r="Z47" i="4"/>
  <c r="AA47" i="4" s="1"/>
  <c r="Y48" i="4"/>
  <c r="Z48" i="4" s="1"/>
  <c r="AA48" i="4" s="1"/>
  <c r="Y49" i="4"/>
  <c r="Z49" i="4" s="1"/>
  <c r="AA49" i="4" s="1"/>
  <c r="Y50" i="4"/>
  <c r="Z50" i="4" s="1"/>
  <c r="AA50" i="4" s="1"/>
  <c r="Y51" i="4"/>
  <c r="Z51" i="4" s="1"/>
  <c r="AA51" i="4" s="1"/>
  <c r="Y52" i="4"/>
  <c r="Z52" i="4"/>
  <c r="AA52" i="4"/>
  <c r="Y53" i="4"/>
  <c r="Z53" i="4" s="1"/>
  <c r="AA53" i="4" s="1"/>
  <c r="Y54" i="4"/>
  <c r="Z54" i="4" s="1"/>
  <c r="AA54" i="4" s="1"/>
  <c r="Y55" i="4"/>
  <c r="Z55" i="4" s="1"/>
  <c r="AA55" i="4" s="1"/>
  <c r="Y5" i="4"/>
  <c r="Z5" i="4" s="1"/>
  <c r="AA5" i="4" s="1"/>
  <c r="Q6" i="4"/>
  <c r="R6" i="4" s="1"/>
  <c r="S6" i="4" s="1"/>
  <c r="Q7" i="4"/>
  <c r="R7" i="4" s="1"/>
  <c r="Q8" i="4"/>
  <c r="R8" i="4"/>
  <c r="S8" i="4" s="1"/>
  <c r="Q9" i="4"/>
  <c r="R9" i="4" s="1"/>
  <c r="S9" i="4" s="1"/>
  <c r="Q10" i="4"/>
  <c r="R10" i="4"/>
  <c r="Q11" i="4"/>
  <c r="R11" i="4" s="1"/>
  <c r="S11" i="4" s="1"/>
  <c r="Q12" i="4"/>
  <c r="R12" i="4"/>
  <c r="S12" i="4" s="1"/>
  <c r="Q13" i="4"/>
  <c r="R13" i="4" s="1"/>
  <c r="Q14" i="4"/>
  <c r="R14" i="4"/>
  <c r="S14" i="4" s="1"/>
  <c r="Q15" i="4"/>
  <c r="R15" i="4" s="1"/>
  <c r="S15" i="4" s="1"/>
  <c r="Q16" i="4"/>
  <c r="R16" i="4"/>
  <c r="Q17" i="4"/>
  <c r="R17" i="4" s="1"/>
  <c r="Q18" i="4"/>
  <c r="R18" i="4"/>
  <c r="S18" i="4" s="1"/>
  <c r="Q19" i="4"/>
  <c r="R19" i="4" s="1"/>
  <c r="S19" i="4" s="1"/>
  <c r="Q20" i="4"/>
  <c r="R20" i="4"/>
  <c r="Q21" i="4"/>
  <c r="R21" i="4" s="1"/>
  <c r="Q22" i="4"/>
  <c r="R22" i="4"/>
  <c r="S22" i="4" s="1"/>
  <c r="Q23" i="4"/>
  <c r="R23" i="4" s="1"/>
  <c r="S23" i="4" s="1"/>
  <c r="Q24" i="4"/>
  <c r="R24" i="4"/>
  <c r="Q25" i="4"/>
  <c r="R25" i="4" s="1"/>
  <c r="Q26" i="4"/>
  <c r="R26" i="4"/>
  <c r="S26" i="4" s="1"/>
  <c r="Q27" i="4"/>
  <c r="R27" i="4" s="1"/>
  <c r="S27" i="4" s="1"/>
  <c r="Q28" i="4"/>
  <c r="R28" i="4"/>
  <c r="Q29" i="4"/>
  <c r="R29" i="4" s="1"/>
  <c r="Q30" i="4"/>
  <c r="R30" i="4"/>
  <c r="S30" i="4" s="1"/>
  <c r="Q31" i="4"/>
  <c r="R31" i="4" s="1"/>
  <c r="S31" i="4" s="1"/>
  <c r="Q32" i="4"/>
  <c r="R32" i="4"/>
  <c r="Q33" i="4"/>
  <c r="R33" i="4" s="1"/>
  <c r="Q34" i="4"/>
  <c r="R34" i="4"/>
  <c r="S34" i="4" s="1"/>
  <c r="Q35" i="4"/>
  <c r="R35" i="4" s="1"/>
  <c r="S35" i="4" s="1"/>
  <c r="Q36" i="4"/>
  <c r="R36" i="4"/>
  <c r="Q37" i="4"/>
  <c r="R37" i="4" s="1"/>
  <c r="Q38" i="4"/>
  <c r="R38" i="4"/>
  <c r="S38" i="4" s="1"/>
  <c r="Q39" i="4"/>
  <c r="R39" i="4" s="1"/>
  <c r="S39" i="4" s="1"/>
  <c r="Q40" i="4"/>
  <c r="R40" i="4"/>
  <c r="Q41" i="4"/>
  <c r="R41" i="4" s="1"/>
  <c r="Q42" i="4"/>
  <c r="R42" i="4"/>
  <c r="S42" i="4" s="1"/>
  <c r="Q43" i="4"/>
  <c r="R43" i="4" s="1"/>
  <c r="S43" i="4" s="1"/>
  <c r="Q44" i="4"/>
  <c r="R44" i="4"/>
  <c r="Q45" i="4"/>
  <c r="R45" i="4" s="1"/>
  <c r="Q46" i="4"/>
  <c r="R46" i="4"/>
  <c r="S46" i="4" s="1"/>
  <c r="Q47" i="4"/>
  <c r="R47" i="4" s="1"/>
  <c r="S47" i="4" s="1"/>
  <c r="Q48" i="4"/>
  <c r="R48" i="4"/>
  <c r="Q49" i="4"/>
  <c r="R49" i="4" s="1"/>
  <c r="Q50" i="4"/>
  <c r="R50" i="4"/>
  <c r="S50" i="4" s="1"/>
  <c r="Q51" i="4"/>
  <c r="R51" i="4" s="1"/>
  <c r="S51" i="4" s="1"/>
  <c r="Q52" i="4"/>
  <c r="R52" i="4"/>
  <c r="Q53" i="4"/>
  <c r="R53" i="4" s="1"/>
  <c r="Q54" i="4"/>
  <c r="R54" i="4"/>
  <c r="S54" i="4" s="1"/>
  <c r="Q55" i="4"/>
  <c r="R55" i="4" s="1"/>
  <c r="S55" i="4" s="1"/>
  <c r="Q56" i="4"/>
  <c r="R56" i="4"/>
  <c r="Q57" i="4"/>
  <c r="R57" i="4" s="1"/>
  <c r="Q58" i="4"/>
  <c r="R58" i="4"/>
  <c r="S58" i="4" s="1"/>
  <c r="Q59" i="4"/>
  <c r="R59" i="4" s="1"/>
  <c r="S59" i="4" s="1"/>
  <c r="Q60" i="4"/>
  <c r="R60" i="4"/>
  <c r="Q61" i="4"/>
  <c r="R61" i="4" s="1"/>
  <c r="Q62" i="4"/>
  <c r="R62" i="4"/>
  <c r="S62" i="4" s="1"/>
  <c r="Q63" i="4"/>
  <c r="R63" i="4" s="1"/>
  <c r="S63" i="4" s="1"/>
  <c r="Q64" i="4"/>
  <c r="R64" i="4"/>
  <c r="Q65" i="4"/>
  <c r="R65" i="4" s="1"/>
  <c r="Q66" i="4"/>
  <c r="R66" i="4"/>
  <c r="S66" i="4" s="1"/>
  <c r="Q67" i="4"/>
  <c r="R67" i="4" s="1"/>
  <c r="S67" i="4" s="1"/>
  <c r="Q68" i="4"/>
  <c r="R68" i="4"/>
  <c r="Q69" i="4"/>
  <c r="R69" i="4" s="1"/>
  <c r="Q70" i="4"/>
  <c r="R70" i="4"/>
  <c r="S70" i="4" s="1"/>
  <c r="Q71" i="4"/>
  <c r="R71" i="4" s="1"/>
  <c r="Q72" i="4"/>
  <c r="R72" i="4"/>
  <c r="S72" i="4" s="1"/>
  <c r="Q73" i="4"/>
  <c r="R73" i="4" s="1"/>
  <c r="S73" i="4" s="1"/>
  <c r="Q74" i="4"/>
  <c r="R74" i="4"/>
  <c r="S74" i="4" s="1"/>
  <c r="Q75" i="4"/>
  <c r="R75" i="4" s="1"/>
  <c r="Q76" i="4"/>
  <c r="R76" i="4"/>
  <c r="Q77" i="4"/>
  <c r="R77" i="4" s="1"/>
  <c r="S77" i="4" s="1"/>
  <c r="Q78" i="4"/>
  <c r="R78" i="4"/>
  <c r="S78" i="4" s="1"/>
  <c r="Q79" i="4"/>
  <c r="R79" i="4" s="1"/>
  <c r="Q80" i="4"/>
  <c r="R80" i="4"/>
  <c r="Q81" i="4"/>
  <c r="R81" i="4" s="1"/>
  <c r="Q82" i="4"/>
  <c r="R82" i="4"/>
  <c r="S82" i="4" s="1"/>
  <c r="Q83" i="4"/>
  <c r="R83" i="4" s="1"/>
  <c r="S83" i="4" s="1"/>
  <c r="Q84" i="4"/>
  <c r="R84" i="4"/>
  <c r="Q85" i="4"/>
  <c r="R85" i="4" s="1"/>
  <c r="Q86" i="4"/>
  <c r="R86" i="4"/>
  <c r="S86" i="4" s="1"/>
  <c r="Q87" i="4"/>
  <c r="R87" i="4" s="1"/>
  <c r="Q88" i="4"/>
  <c r="R88" i="4"/>
  <c r="S88" i="4" s="1"/>
  <c r="Q89" i="4"/>
  <c r="R89" i="4" s="1"/>
  <c r="S89" i="4" s="1"/>
  <c r="Q90" i="4"/>
  <c r="R90" i="4"/>
  <c r="S90" i="4" s="1"/>
  <c r="S7" i="4"/>
  <c r="S10" i="4"/>
  <c r="S13" i="4"/>
  <c r="S16" i="4"/>
  <c r="S17" i="4"/>
  <c r="S20" i="4"/>
  <c r="S21" i="4"/>
  <c r="S24" i="4"/>
  <c r="S25" i="4"/>
  <c r="S28" i="4"/>
  <c r="S29" i="4"/>
  <c r="S32" i="4"/>
  <c r="S33" i="4"/>
  <c r="S36" i="4"/>
  <c r="S37" i="4"/>
  <c r="S40" i="4"/>
  <c r="S41" i="4"/>
  <c r="S44" i="4"/>
  <c r="S45" i="4"/>
  <c r="S48" i="4"/>
  <c r="S49" i="4"/>
  <c r="S52" i="4"/>
  <c r="S53" i="4"/>
  <c r="S56" i="4"/>
  <c r="S57" i="4"/>
  <c r="S60" i="4"/>
  <c r="S61" i="4"/>
  <c r="S64" i="4"/>
  <c r="S65" i="4"/>
  <c r="S68" i="4"/>
  <c r="S69" i="4"/>
  <c r="S71" i="4"/>
  <c r="S75" i="4"/>
  <c r="S76" i="4"/>
  <c r="S79" i="4"/>
  <c r="S80" i="4"/>
  <c r="S81" i="4"/>
  <c r="S84" i="4"/>
  <c r="S85" i="4"/>
  <c r="S87" i="4"/>
  <c r="R5" i="4"/>
  <c r="S5" i="4" s="1"/>
  <c r="Q5" i="4"/>
  <c r="B2" i="4"/>
  <c r="C2" i="4" s="1"/>
  <c r="D2" i="4" s="1"/>
</calcChain>
</file>

<file path=xl/sharedStrings.xml><?xml version="1.0" encoding="utf-8"?>
<sst xmlns="http://schemas.openxmlformats.org/spreadsheetml/2006/main" count="184" uniqueCount="121">
  <si>
    <t>ATTRIBUTES</t>
  </si>
  <si>
    <t>DATE OF VALUATION</t>
  </si>
  <si>
    <t>POLICY NUMBER</t>
  </si>
  <si>
    <t>PRODUCT TYPE</t>
  </si>
  <si>
    <t xml:space="preserve">DATE OF COMMENCEMENT </t>
  </si>
  <si>
    <t>DATE OF BIRTH</t>
  </si>
  <si>
    <t>GENDER</t>
  </si>
  <si>
    <t>POLICY TERM</t>
  </si>
  <si>
    <t>SUM ASSURED</t>
  </si>
  <si>
    <t>PAYMENT MODE</t>
  </si>
  <si>
    <t>PREMIUM</t>
  </si>
  <si>
    <t>MORTALITY RATES</t>
  </si>
  <si>
    <t>LAPSE RATES</t>
  </si>
  <si>
    <t>DATE OF MATURITY</t>
  </si>
  <si>
    <t>DURATION IN-FORCE</t>
  </si>
  <si>
    <t>DURATION OUTSTANDING</t>
  </si>
  <si>
    <t>PREMIUM DUE MONTHS</t>
  </si>
  <si>
    <t>BEHAVIOURS</t>
  </si>
  <si>
    <t>TIME-STEP PROJECTION</t>
  </si>
  <si>
    <t>DECREMENTS PROJECTION</t>
  </si>
  <si>
    <t>CASH-FLOW PROJECTION</t>
  </si>
  <si>
    <t xml:space="preserve">RUN TYPE </t>
  </si>
  <si>
    <t>POLICY OBJECT</t>
  </si>
  <si>
    <t>PRODUCT DEPENDENT % LOADING</t>
  </si>
  <si>
    <t>CASH-FLOWS THAT ARE MODELLED</t>
  </si>
  <si>
    <t>EXPECTED PREMIUM</t>
  </si>
  <si>
    <t>EXPECTED DEATH OUTGO</t>
  </si>
  <si>
    <t xml:space="preserve">YIELDS </t>
  </si>
  <si>
    <t>FUND BUILD-UP</t>
  </si>
  <si>
    <t>UNIT CASH-FLOW PROJECTION</t>
  </si>
  <si>
    <t>ALLOCATION CHARGE</t>
  </si>
  <si>
    <t>MORTALITY CHARGE</t>
  </si>
  <si>
    <t>DEATH OUTGO</t>
  </si>
  <si>
    <t>FUND VALUE AS AT VALUATION DATE/OPENING FV</t>
  </si>
  <si>
    <t>VALUATION CASH-FLOW UNIVERSAL LIFE</t>
  </si>
  <si>
    <t>VALUATION OBJECT</t>
  </si>
  <si>
    <t>MORTALITY RATES OBJECT</t>
  </si>
  <si>
    <t>PROJECTION OF DATE</t>
  </si>
  <si>
    <t>PROJECTION OF PREMIUM INDICATOR</t>
  </si>
  <si>
    <t>PROJECTION OF VALUATION YEAR</t>
  </si>
  <si>
    <t>PROJECTION OF POLICY YEAR</t>
  </si>
  <si>
    <t>PROJECTION OF AGE</t>
  </si>
  <si>
    <t>VECTOR OF DATES</t>
  </si>
  <si>
    <t>VECTOR OF TIME-STEPS</t>
  </si>
  <si>
    <t>VECTOR OF AGES</t>
  </si>
  <si>
    <t>PROJECTION OF TIME-STEP</t>
  </si>
  <si>
    <t>POLICY object has a VALUATION object</t>
  </si>
  <si>
    <t>VECTOR OF PREMIUM INDICATORS</t>
  </si>
  <si>
    <t>VECTOR OF VALUATION YEARS</t>
  </si>
  <si>
    <t>VECTOR OF PROJECTION YEARS</t>
  </si>
  <si>
    <r>
      <t xml:space="preserve">LAPSE RATES </t>
    </r>
    <r>
      <rPr>
        <sz val="12"/>
        <color rgb="FFC00000"/>
        <rFont val="Calibri (Body)"/>
      </rPr>
      <t>similar to MORTALITY RATES</t>
    </r>
  </si>
  <si>
    <t>CASH-FLOWS PROJECTION</t>
  </si>
  <si>
    <t>for each POLICY instance, we store the following:</t>
  </si>
  <si>
    <t>VECTOR OF INDEPENDENT MORTALITY RATES MONTHLY</t>
  </si>
  <si>
    <t>VECTOR OF INDEPENDENT LAPSE RATES MONTHLY</t>
  </si>
  <si>
    <t>BASE INDEPENDENT MORTALITY RATES TABLE YEARLY</t>
  </si>
  <si>
    <t>CREATE BASE INDEPENDENT MORTALITY RATES TABLE YEARLY</t>
  </si>
  <si>
    <t>stores the following:</t>
  </si>
  <si>
    <t>for each POLICY instance, we perform:</t>
  </si>
  <si>
    <t>DECREMENTS PROJECTION has a TIME-STEP PROJECTION object,</t>
  </si>
  <si>
    <t>a MORTALITY RATES object, and a LAPSE RATES object</t>
  </si>
  <si>
    <t>MODEL COMPONENTS OF A SIMPLE TERM-ASSURANCE PRODUCT</t>
  </si>
  <si>
    <t>TIME-STEP PROJECTION has a POLICY object</t>
  </si>
  <si>
    <t>PROJECTION OF INDEPENDENT MORTALITY RATES MONTHLY</t>
  </si>
  <si>
    <t>PROJECTION OF INDEPENDENT LAPSE RATES MONTHLY</t>
  </si>
  <si>
    <t>VECTOR OF INDEPENDENT STRESS MORTALITY RATES MTHLY</t>
  </si>
  <si>
    <t>VECTOR OF INDEPENDENT STRESS LAPSE RATES MTHLY</t>
  </si>
  <si>
    <t>PROJECTION OF DECREMENTS</t>
  </si>
  <si>
    <t>VECTOR OF SURVIVING POPULATION BOM</t>
  </si>
  <si>
    <t>VECTOR OF SURVIVING POPULATION EOM</t>
  </si>
  <si>
    <t>VECTOR OF DEPENDENT LAPSE RATES</t>
  </si>
  <si>
    <t>RUN TYPE: BASE / STRESS</t>
  </si>
  <si>
    <t>VECTOR OF EXPECTED PREMIUM</t>
  </si>
  <si>
    <t>VECTOR OF EXPECTED DEATH OUTGO</t>
  </si>
  <si>
    <t>TYPES OF CASH-FLOWS TO BE MODELLED - PREMIUM, DEATH</t>
  </si>
  <si>
    <t>PROJECTION OF EXPECTED PREMIUM</t>
  </si>
  <si>
    <t>PROJECTION OF EXPECTED DEATH OUTGO</t>
  </si>
  <si>
    <t>VECTOR OF NET CASH-FLOW</t>
  </si>
  <si>
    <t>PROJECTION OF NET CASH-FLOW</t>
  </si>
  <si>
    <t>PROJECTION OF INDEPENDENT STRESS LAPSE RATES MONTHLY</t>
  </si>
  <si>
    <t>If RUN TYPE == BASE,</t>
  </si>
  <si>
    <t>if RUN TYPE == STRESS</t>
  </si>
  <si>
    <t>WOR</t>
  </si>
  <si>
    <t>PROJECTION OF INDEPENDENT STRESS MORTALITY RATES MTLY</t>
  </si>
  <si>
    <t>RUN TYPE DEPENDENT % LOADING = 10%</t>
  </si>
  <si>
    <t>RUN TYPE DEPENDENT % LOADING = 0%</t>
  </si>
  <si>
    <t>MORTALITY RATES object has a VALUATION object</t>
  </si>
  <si>
    <t>If RUN TYPE (from the VALUATION object) == BASE,</t>
  </si>
  <si>
    <t>If RUN TYPE (from the VALUATION object) == STRESS,</t>
  </si>
  <si>
    <t>AGE</t>
  </si>
  <si>
    <t>MALE</t>
  </si>
  <si>
    <t>FEMALE</t>
  </si>
  <si>
    <t>POLICY_YEAR</t>
  </si>
  <si>
    <t>PLAN_1_MALE</t>
  </si>
  <si>
    <t>PLAN_1_FEMALE</t>
  </si>
  <si>
    <t>Time-Step</t>
  </si>
  <si>
    <t>Age Nearest</t>
  </si>
  <si>
    <t>Policy Year</t>
  </si>
  <si>
    <t>Independent Death Rates</t>
  </si>
  <si>
    <t>Independent Lapse Rates</t>
  </si>
  <si>
    <t>Surviving BOM</t>
  </si>
  <si>
    <t>Dependent Death</t>
  </si>
  <si>
    <t>Dependent Lapse</t>
  </si>
  <si>
    <t>Surviving EOM</t>
  </si>
  <si>
    <t>CASH-FLOWS PROJECTION has a DECREMENTS PROJECTION obj</t>
  </si>
  <si>
    <t>GROUPING CASH-FLOWS BY VALUATION YEAR</t>
  </si>
  <si>
    <t>GROUPING CASH-FLOWS has a CASH-FLOWS PROJECTION object</t>
  </si>
  <si>
    <t>A MAP OF EXPECTED CASH-FLOWS BY VALUATION YEAR</t>
  </si>
  <si>
    <t>CREATING A MULTIMAP: THE KEY IS THE VALUATION YEAR,</t>
  </si>
  <si>
    <t>THE VALUES ARE THE VECTORS OF EXPECTED CASH-FLOWS</t>
  </si>
  <si>
    <t>GROUPING OF ALL VECTORS OF CASH-FLOWS BY VAL YEAR,  I.E.</t>
  </si>
  <si>
    <t>CREATE LOADED INDEPENDENT MORTALITY RATES TABLE MTLY,</t>
  </si>
  <si>
    <t>BASED ON RUN TYPE</t>
  </si>
  <si>
    <t>LOADED INDEPENDENT MORTALITY RATES TABLE MONTHLY,</t>
  </si>
  <si>
    <t>ALL OF THE ABOVE ARE INVOKED IN RUN()</t>
  </si>
  <si>
    <r>
      <t xml:space="preserve">CREATING A MAP. </t>
    </r>
    <r>
      <rPr>
        <sz val="12"/>
        <color rgb="FFC00000"/>
        <rFont val="Calibri (Body)"/>
      </rPr>
      <t>We call the "Creating a Multimap" method</t>
    </r>
  </si>
  <si>
    <t xml:space="preserve">COMPONENTS OF TERM-ASSURANCE CASH-FLOWS </t>
  </si>
  <si>
    <t>ALL OF THE ABOVE ARE INVOKED IN METHOD, RUN()</t>
  </si>
  <si>
    <r>
      <t xml:space="preserve">IS-A RELATIONSHIP </t>
    </r>
    <r>
      <rPr>
        <i/>
        <sz val="12"/>
        <color rgb="FFFF0000"/>
        <rFont val="Calibri (Body)"/>
      </rPr>
      <t>does not mean</t>
    </r>
  </si>
  <si>
    <t>Inheritance relationship</t>
  </si>
  <si>
    <r>
      <t xml:space="preserve">HAS-A RELATIONSHIP </t>
    </r>
    <r>
      <rPr>
        <i/>
        <sz val="12"/>
        <color rgb="FFFF0000"/>
        <rFont val="Calibri (Body)"/>
      </rPr>
      <t>composition relationship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</si>
</sst>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.0000000000_);_(* \(#,##0.0000000000\);_(* &quot;-&quot;??_);_(@_)"/>
  </numFmts>
  <fonts count="9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C00000"/>
      <name val="Calibri"/>
      <family val="2"/>
      <scheme val="minor"/>
    </font>
    <font>
      <sz val="12"/>
      <color rgb="FFC00000"/>
      <name val="Calibri (Body)"/>
    </font>
    <font>
      <sz val="12"/>
      <color theme="1"/>
      <name val="Calibri"/>
      <family val="2"/>
      <scheme val="minor"/>
    </font>
    <font>
      <i/>
      <sz val="12"/>
      <color rgb="FFFF0000"/>
      <name val="Calibri (Body)"/>
    </font>
  </fonts>
  <fills count="4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6"/>
        <bgColor indexed="64"/>
      </patternFill>
    </fill>
  </fills>
  <borders count="41">
    <border>
      <left/>
      <right/>
      <top/>
      <bottom/>
      <diagonal/>
    </border>
    <border>
      <left style="dashDot">
        <color indexed="64"/>
      </left>
      <right/>
      <top style="dashDot">
        <color indexed="64"/>
      </top>
      <bottom/>
      <diagonal/>
    </border>
    <border>
      <left/>
      <right/>
      <top style="dashDot">
        <color indexed="64"/>
      </top>
      <bottom/>
      <diagonal/>
    </border>
    <border>
      <left/>
      <right style="dashDot">
        <color indexed="64"/>
      </right>
      <top style="dashDot">
        <color indexed="64"/>
      </top>
      <bottom/>
      <diagonal/>
    </border>
    <border>
      <left style="dashDot">
        <color indexed="64"/>
      </left>
      <right/>
      <top/>
      <bottom/>
      <diagonal/>
    </border>
    <border>
      <left/>
      <right style="dashDot">
        <color indexed="64"/>
      </right>
      <top/>
      <bottom/>
      <diagonal/>
    </border>
    <border>
      <left style="dashDot">
        <color indexed="64"/>
      </left>
      <right/>
      <top/>
      <bottom style="dashDot">
        <color indexed="64"/>
      </bottom>
      <diagonal/>
    </border>
    <border>
      <left/>
      <right/>
      <top/>
      <bottom style="dashDot">
        <color indexed="64"/>
      </bottom>
      <diagonal/>
    </border>
    <border>
      <left/>
      <right style="dashDot">
        <color indexed="64"/>
      </right>
      <top/>
      <bottom style="dashDot">
        <color indexed="64"/>
      </bottom>
      <diagonal/>
    </border>
    <border>
      <left style="dashDot">
        <color indexed="64"/>
      </left>
      <right/>
      <top style="dashDot">
        <color indexed="64"/>
      </top>
      <bottom style="dashDot">
        <color indexed="64"/>
      </bottom>
      <diagonal/>
    </border>
    <border>
      <left/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dashDot">
        <color indexed="64"/>
      </top>
      <bottom style="dashDot">
        <color indexed="64"/>
      </bottom>
      <diagonal/>
    </border>
    <border>
      <left style="thin">
        <color indexed="64"/>
      </left>
      <right/>
      <top style="dashDot">
        <color indexed="64"/>
      </top>
      <bottom/>
      <diagonal/>
    </border>
    <border>
      <left style="thin">
        <color indexed="64"/>
      </left>
      <right/>
      <top/>
      <bottom style="dashDot">
        <color indexed="64"/>
      </bottom>
      <diagonal/>
    </border>
    <border>
      <left style="thin">
        <color indexed="64"/>
      </left>
      <right/>
      <top style="dashDot">
        <color indexed="64"/>
      </top>
      <bottom style="dashDot">
        <color indexed="64"/>
      </bottom>
      <diagonal/>
    </border>
    <border>
      <left/>
      <right/>
      <top style="dashDot">
        <color rgb="FFFF0000"/>
      </top>
      <bottom style="dashDot">
        <color rgb="FFFF0000"/>
      </bottom>
      <diagonal/>
    </border>
    <border>
      <left/>
      <right style="dashDot">
        <color rgb="FFFF0000"/>
      </right>
      <top style="dashDot">
        <color rgb="FFFF0000"/>
      </top>
      <bottom style="dashDot">
        <color rgb="FFFF0000"/>
      </bottom>
      <diagonal/>
    </border>
    <border>
      <left/>
      <right/>
      <top style="dashDot">
        <color theme="1"/>
      </top>
      <bottom/>
      <diagonal/>
    </border>
    <border>
      <left/>
      <right style="dashDot">
        <color theme="1"/>
      </right>
      <top style="dashDot">
        <color theme="1"/>
      </top>
      <bottom/>
      <diagonal/>
    </border>
    <border>
      <left/>
      <right style="dashDot">
        <color theme="1"/>
      </right>
      <top/>
      <bottom/>
      <diagonal/>
    </border>
    <border>
      <left/>
      <right/>
      <top/>
      <bottom style="dashDot">
        <color theme="1"/>
      </bottom>
      <diagonal/>
    </border>
    <border>
      <left/>
      <right style="dashDot">
        <color theme="1"/>
      </right>
      <top/>
      <bottom style="dashDot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/>
      <top style="dashDot">
        <color rgb="FFFF0000"/>
      </top>
      <bottom style="dashDot">
        <color rgb="FFFF0000"/>
      </bottom>
      <diagonal/>
    </border>
    <border>
      <left style="thin">
        <color theme="1"/>
      </left>
      <right/>
      <top/>
      <bottom style="dashDot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 style="dashDot">
        <color theme="1"/>
      </top>
      <bottom/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80">
    <xf numFmtId="0" fontId="0" fillId="0" borderId="0" xfId="0"/>
    <xf numFmtId="0" fontId="3" fillId="0" borderId="0" xfId="0" applyFont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/>
    <xf numFmtId="0" fontId="0" fillId="0" borderId="9" xfId="0" applyBorder="1"/>
    <xf numFmtId="0" fontId="0" fillId="0" borderId="10" xfId="0" applyBorder="1"/>
    <xf numFmtId="0" fontId="2" fillId="3" borderId="0" xfId="0" applyFont="1" applyFill="1" applyBorder="1"/>
    <xf numFmtId="0" fontId="1" fillId="2" borderId="0" xfId="0" applyFont="1" applyFill="1" applyBorder="1"/>
    <xf numFmtId="0" fontId="0" fillId="2" borderId="0" xfId="0" applyFill="1" applyBorder="1"/>
    <xf numFmtId="0" fontId="1" fillId="3" borderId="0" xfId="0" applyFont="1" applyFill="1" applyBorder="1"/>
    <xf numFmtId="0" fontId="0" fillId="0" borderId="4" xfId="0" applyFont="1" applyFill="1" applyBorder="1"/>
    <xf numFmtId="0" fontId="0" fillId="0" borderId="0" xfId="0" applyFont="1" applyBorder="1"/>
    <xf numFmtId="0" fontId="0" fillId="0" borderId="6" xfId="0" applyFont="1" applyFill="1" applyBorder="1"/>
    <xf numFmtId="0" fontId="0" fillId="0" borderId="7" xfId="0" applyFont="1" applyBorder="1"/>
    <xf numFmtId="0" fontId="0" fillId="0" borderId="11" xfId="0" applyBorder="1"/>
    <xf numFmtId="0" fontId="1" fillId="2" borderId="12" xfId="0" applyFont="1" applyFill="1" applyBorder="1"/>
    <xf numFmtId="0" fontId="1" fillId="2" borderId="13" xfId="0" applyFont="1" applyFill="1" applyBorder="1"/>
    <xf numFmtId="0" fontId="1" fillId="2" borderId="14" xfId="0" applyFont="1" applyFill="1" applyBorder="1"/>
    <xf numFmtId="0" fontId="1" fillId="3" borderId="15" xfId="0" applyFont="1" applyFill="1" applyBorder="1"/>
    <xf numFmtId="0" fontId="2" fillId="3" borderId="11" xfId="0" applyFont="1" applyFill="1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4" fillId="0" borderId="15" xfId="0" applyFont="1" applyBorder="1"/>
    <xf numFmtId="0" fontId="0" fillId="0" borderId="15" xfId="0" applyFill="1" applyBorder="1"/>
    <xf numFmtId="0" fontId="5" fillId="0" borderId="15" xfId="0" applyFont="1" applyBorder="1"/>
    <xf numFmtId="0" fontId="0" fillId="0" borderId="19" xfId="0" applyBorder="1"/>
    <xf numFmtId="0" fontId="5" fillId="0" borderId="15" xfId="0" applyFont="1" applyFill="1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6" fillId="0" borderId="15" xfId="0" applyFont="1" applyBorder="1"/>
    <xf numFmtId="0" fontId="0" fillId="2" borderId="13" xfId="0" applyFill="1" applyBorder="1"/>
    <xf numFmtId="0" fontId="0" fillId="2" borderId="14" xfId="0" applyFill="1" applyBorder="1"/>
    <xf numFmtId="0" fontId="4" fillId="0" borderId="21" xfId="0" applyFont="1" applyBorder="1"/>
    <xf numFmtId="0" fontId="0" fillId="0" borderId="15" xfId="0" applyFont="1" applyFill="1" applyBorder="1"/>
    <xf numFmtId="0" fontId="0" fillId="0" borderId="21" xfId="0" applyFont="1" applyFill="1" applyBorder="1"/>
    <xf numFmtId="164" fontId="0" fillId="0" borderId="0" xfId="1" applyNumberFormat="1" applyFont="1"/>
    <xf numFmtId="0" fontId="0" fillId="0" borderId="23" xfId="0" applyBorder="1"/>
    <xf numFmtId="0" fontId="0" fillId="0" borderId="24" xfId="0" applyBorder="1"/>
    <xf numFmtId="11" fontId="0" fillId="0" borderId="0" xfId="0" applyNumberFormat="1"/>
    <xf numFmtId="0" fontId="4" fillId="0" borderId="0" xfId="0" applyFont="1" applyBorder="1"/>
    <xf numFmtId="0" fontId="0" fillId="0" borderId="8" xfId="0" applyFill="1" applyBorder="1"/>
    <xf numFmtId="0" fontId="0" fillId="0" borderId="5" xfId="0" applyFill="1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Fill="1" applyBorder="1"/>
    <xf numFmtId="0" fontId="0" fillId="0" borderId="29" xfId="0" applyFill="1" applyBorder="1"/>
    <xf numFmtId="0" fontId="0" fillId="0" borderId="28" xfId="0" applyBorder="1"/>
    <xf numFmtId="0" fontId="0" fillId="0" borderId="29" xfId="0" applyBorder="1"/>
    <xf numFmtId="0" fontId="1" fillId="2" borderId="30" xfId="0" applyFont="1" applyFill="1" applyBorder="1"/>
    <xf numFmtId="0" fontId="1" fillId="2" borderId="31" xfId="0" applyFont="1" applyFill="1" applyBorder="1"/>
    <xf numFmtId="0" fontId="1" fillId="2" borderId="32" xfId="0" applyFont="1" applyFill="1" applyBorder="1"/>
    <xf numFmtId="0" fontId="1" fillId="3" borderId="33" xfId="0" applyFont="1" applyFill="1" applyBorder="1"/>
    <xf numFmtId="0" fontId="2" fillId="3" borderId="34" xfId="0" applyFont="1" applyFill="1" applyBorder="1"/>
    <xf numFmtId="0" fontId="4" fillId="0" borderId="33" xfId="0" applyFont="1" applyBorder="1"/>
    <xf numFmtId="0" fontId="0" fillId="0" borderId="34" xfId="0" applyBorder="1"/>
    <xf numFmtId="0" fontId="0" fillId="0" borderId="33" xfId="0" applyBorder="1"/>
    <xf numFmtId="0" fontId="5" fillId="0" borderId="33" xfId="0" applyFont="1" applyBorder="1"/>
    <xf numFmtId="0" fontId="0" fillId="0" borderId="33" xfId="0" applyFill="1" applyBorder="1"/>
    <xf numFmtId="0" fontId="5" fillId="0" borderId="33" xfId="0" applyFont="1" applyFill="1" applyBorder="1"/>
    <xf numFmtId="0" fontId="0" fillId="0" borderId="35" xfId="0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0" fillId="0" borderId="40" xfId="0" applyFill="1" applyBorder="1"/>
    <xf numFmtId="0" fontId="0" fillId="0" borderId="36" xfId="0" applyFill="1" applyBorder="1"/>
    <xf numFmtId="0" fontId="0" fillId="0" borderId="40" xfId="0" applyBorder="1"/>
    <xf numFmtId="0" fontId="4" fillId="0" borderId="16" xfId="0" applyFont="1" applyBorder="1"/>
    <xf numFmtId="0" fontId="8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467360</xdr:colOff>
      <xdr:row>1</xdr:row>
      <xdr:rowOff>121920</xdr:rowOff>
    </xdr:from>
    <xdr:to>
      <xdr:col>3</xdr:col>
      <xdr:colOff>690880</xdr:colOff>
      <xdr:row>1</xdr:row>
      <xdr:rowOff>121920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45B79912-532D-FE47-B4B0-C077C0A1F62D}"/>
            </a:ext>
          </a:extLst>
        </xdr:cNvPr>
        <xdr:cNvCxnSpPr/>
      </xdr:nvCxnSpPr>
      <xdr:spPr>
        <a:xfrm>
          <a:off x="1292860" y="388620"/>
          <a:ext cx="104902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480075</xdr:colOff>
      <xdr:row>2</xdr:row>
      <xdr:rowOff>91472</xdr:rowOff>
    </xdr:from>
    <xdr:to>
      <xdr:col>3</xdr:col>
      <xdr:colOff>673115</xdr:colOff>
      <xdr:row>2</xdr:row>
      <xdr:rowOff>137191</xdr:rowOff>
    </xdr:to>
    <xdr:sp macro="" textlink="">
      <xdr:nvSpPr>
        <xdr:cNvPr id="5" name="Right Arrow 4">
          <a:extLst>
            <a:ext uri="{FF2B5EF4-FFF2-40B4-BE49-F238E27FC236}">
              <a16:creationId xmlns:a16="http://schemas.microsoft.com/office/drawing/2014/main" id="{F08479C9-9879-744D-8100-69FC93354763}"/>
            </a:ext>
          </a:extLst>
        </xdr:cNvPr>
        <xdr:cNvSpPr/>
      </xdr:nvSpPr>
      <xdr:spPr>
        <a:xfrm>
          <a:off x="1305575" y="561372"/>
          <a:ext cx="1018540" cy="457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</xdr:col>
      <xdr:colOff>441271</xdr:colOff>
      <xdr:row>7</xdr:row>
      <xdr:rowOff>204491</xdr:rowOff>
    </xdr:from>
    <xdr:to>
      <xdr:col>3</xdr:col>
      <xdr:colOff>441271</xdr:colOff>
      <xdr:row>10</xdr:row>
      <xdr:rowOff>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354EDE77-D3A6-B040-B97D-18BBEF37CC91}"/>
            </a:ext>
          </a:extLst>
        </xdr:cNvPr>
        <xdr:cNvCxnSpPr/>
      </xdr:nvCxnSpPr>
      <xdr:spPr>
        <a:xfrm flipV="1">
          <a:off x="2098729" y="1700508"/>
          <a:ext cx="0" cy="40898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789459</xdr:colOff>
      <xdr:row>27</xdr:row>
      <xdr:rowOff>95849</xdr:rowOff>
    </xdr:from>
    <xdr:to>
      <xdr:col>14</xdr:col>
      <xdr:colOff>790754</xdr:colOff>
      <xdr:row>31</xdr:row>
      <xdr:rowOff>160180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334C8903-82B4-1949-AD64-8063558DC7A2}"/>
            </a:ext>
          </a:extLst>
        </xdr:cNvPr>
        <xdr:cNvCxnSpPr/>
      </xdr:nvCxnSpPr>
      <xdr:spPr>
        <a:xfrm flipV="1">
          <a:off x="12363233" y="5655094"/>
          <a:ext cx="1295" cy="87904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154609</xdr:colOff>
      <xdr:row>6</xdr:row>
      <xdr:rowOff>1</xdr:rowOff>
    </xdr:from>
    <xdr:to>
      <xdr:col>2</xdr:col>
      <xdr:colOff>3</xdr:colOff>
      <xdr:row>15</xdr:row>
      <xdr:rowOff>143569</xdr:rowOff>
    </xdr:to>
    <xdr:cxnSp macro="">
      <xdr:nvCxnSpPr>
        <xdr:cNvPr id="14" name="Elbow Connector 13">
          <a:extLst>
            <a:ext uri="{FF2B5EF4-FFF2-40B4-BE49-F238E27FC236}">
              <a16:creationId xmlns:a16="http://schemas.microsoft.com/office/drawing/2014/main" id="{E39EC245-21F6-384A-9149-EDDE88F4D21E}"/>
            </a:ext>
          </a:extLst>
        </xdr:cNvPr>
        <xdr:cNvCxnSpPr/>
      </xdr:nvCxnSpPr>
      <xdr:spPr>
        <a:xfrm rot="5400000" flipH="1" flipV="1">
          <a:off x="353392" y="1888436"/>
          <a:ext cx="1932611" cy="673655"/>
        </a:xfrm>
        <a:prstGeom prst="bentConnector3">
          <a:avLst>
            <a:gd name="adj1" fmla="val 100286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71886</xdr:colOff>
      <xdr:row>12</xdr:row>
      <xdr:rowOff>11981</xdr:rowOff>
    </xdr:from>
    <xdr:to>
      <xdr:col>13</xdr:col>
      <xdr:colOff>0</xdr:colOff>
      <xdr:row>12</xdr:row>
      <xdr:rowOff>23962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674CC6CB-D7D6-D14F-B070-282D319142B8}"/>
            </a:ext>
          </a:extLst>
        </xdr:cNvPr>
        <xdr:cNvCxnSpPr/>
      </xdr:nvCxnSpPr>
      <xdr:spPr>
        <a:xfrm flipH="1">
          <a:off x="4205377" y="2516038"/>
          <a:ext cx="6541698" cy="1198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28014</xdr:colOff>
      <xdr:row>5</xdr:row>
      <xdr:rowOff>102720</xdr:rowOff>
    </xdr:from>
    <xdr:to>
      <xdr:col>6</xdr:col>
      <xdr:colOff>793750</xdr:colOff>
      <xdr:row>5</xdr:row>
      <xdr:rowOff>158750</xdr:rowOff>
    </xdr:to>
    <xdr:sp macro="" textlink="">
      <xdr:nvSpPr>
        <xdr:cNvPr id="7" name="Left Arrow 6">
          <a:extLst>
            <a:ext uri="{FF2B5EF4-FFF2-40B4-BE49-F238E27FC236}">
              <a16:creationId xmlns:a16="http://schemas.microsoft.com/office/drawing/2014/main" id="{230F8D5C-66CD-F3D4-562E-198B53DEE023}"/>
            </a:ext>
          </a:extLst>
        </xdr:cNvPr>
        <xdr:cNvSpPr/>
      </xdr:nvSpPr>
      <xdr:spPr>
        <a:xfrm>
          <a:off x="4136838" y="1195294"/>
          <a:ext cx="1587500" cy="5603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5</xdr:col>
      <xdr:colOff>37353</xdr:colOff>
      <xdr:row>10</xdr:row>
      <xdr:rowOff>74706</xdr:rowOff>
    </xdr:from>
    <xdr:to>
      <xdr:col>6</xdr:col>
      <xdr:colOff>803089</xdr:colOff>
      <xdr:row>10</xdr:row>
      <xdr:rowOff>130736</xdr:rowOff>
    </xdr:to>
    <xdr:sp macro="" textlink="">
      <xdr:nvSpPr>
        <xdr:cNvPr id="18" name="Left Arrow 17">
          <a:extLst>
            <a:ext uri="{FF2B5EF4-FFF2-40B4-BE49-F238E27FC236}">
              <a16:creationId xmlns:a16="http://schemas.microsoft.com/office/drawing/2014/main" id="{52D7A50E-1642-A346-965A-FC2622A7FF48}"/>
            </a:ext>
          </a:extLst>
        </xdr:cNvPr>
        <xdr:cNvSpPr/>
      </xdr:nvSpPr>
      <xdr:spPr>
        <a:xfrm>
          <a:off x="4146177" y="2194485"/>
          <a:ext cx="1587500" cy="5603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6</xdr:col>
      <xdr:colOff>46691</xdr:colOff>
      <xdr:row>23</xdr:row>
      <xdr:rowOff>121397</xdr:rowOff>
    </xdr:from>
    <xdr:to>
      <xdr:col>6</xdr:col>
      <xdr:colOff>812427</xdr:colOff>
      <xdr:row>23</xdr:row>
      <xdr:rowOff>167116</xdr:rowOff>
    </xdr:to>
    <xdr:sp macro="" textlink="">
      <xdr:nvSpPr>
        <xdr:cNvPr id="9" name="Left Arrow 8">
          <a:extLst>
            <a:ext uri="{FF2B5EF4-FFF2-40B4-BE49-F238E27FC236}">
              <a16:creationId xmlns:a16="http://schemas.microsoft.com/office/drawing/2014/main" id="{668D2173-38AC-12D4-D8E8-9D8D4F242C73}"/>
            </a:ext>
          </a:extLst>
        </xdr:cNvPr>
        <xdr:cNvSpPr/>
      </xdr:nvSpPr>
      <xdr:spPr>
        <a:xfrm>
          <a:off x="4977279" y="4911912"/>
          <a:ext cx="765736" cy="45719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10</xdr:col>
      <xdr:colOff>719045</xdr:colOff>
      <xdr:row>30</xdr:row>
      <xdr:rowOff>28015</xdr:rowOff>
    </xdr:from>
    <xdr:to>
      <xdr:col>10</xdr:col>
      <xdr:colOff>775075</xdr:colOff>
      <xdr:row>47</xdr:row>
      <xdr:rowOff>158750</xdr:rowOff>
    </xdr:to>
    <xdr:sp macro="" textlink="">
      <xdr:nvSpPr>
        <xdr:cNvPr id="16" name="Down Arrow 15">
          <a:extLst>
            <a:ext uri="{FF2B5EF4-FFF2-40B4-BE49-F238E27FC236}">
              <a16:creationId xmlns:a16="http://schemas.microsoft.com/office/drawing/2014/main" id="{A2844A7D-6AFB-AD89-5166-4B18B5F1E715}"/>
            </a:ext>
          </a:extLst>
        </xdr:cNvPr>
        <xdr:cNvSpPr/>
      </xdr:nvSpPr>
      <xdr:spPr>
        <a:xfrm>
          <a:off x="8936692" y="6256618"/>
          <a:ext cx="56030" cy="362323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6</xdr:col>
      <xdr:colOff>56030</xdr:colOff>
      <xdr:row>40</xdr:row>
      <xdr:rowOff>112059</xdr:rowOff>
    </xdr:from>
    <xdr:to>
      <xdr:col>6</xdr:col>
      <xdr:colOff>803088</xdr:colOff>
      <xdr:row>40</xdr:row>
      <xdr:rowOff>157778</xdr:rowOff>
    </xdr:to>
    <xdr:sp macro="" textlink="">
      <xdr:nvSpPr>
        <xdr:cNvPr id="21" name="Left Arrow 20">
          <a:extLst>
            <a:ext uri="{FF2B5EF4-FFF2-40B4-BE49-F238E27FC236}">
              <a16:creationId xmlns:a16="http://schemas.microsoft.com/office/drawing/2014/main" id="{CBB07420-C090-84F6-062A-2CF57BFD0B3A}"/>
            </a:ext>
          </a:extLst>
        </xdr:cNvPr>
        <xdr:cNvSpPr/>
      </xdr:nvSpPr>
      <xdr:spPr>
        <a:xfrm>
          <a:off x="4986618" y="8395074"/>
          <a:ext cx="747058" cy="45719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8</xdr:col>
      <xdr:colOff>233455</xdr:colOff>
      <xdr:row>39</xdr:row>
      <xdr:rowOff>18676</xdr:rowOff>
    </xdr:from>
    <xdr:to>
      <xdr:col>8</xdr:col>
      <xdr:colOff>280147</xdr:colOff>
      <xdr:row>47</xdr:row>
      <xdr:rowOff>186765</xdr:rowOff>
    </xdr:to>
    <xdr:sp macro="" textlink="">
      <xdr:nvSpPr>
        <xdr:cNvPr id="22" name="Down Arrow 21">
          <a:extLst>
            <a:ext uri="{FF2B5EF4-FFF2-40B4-BE49-F238E27FC236}">
              <a16:creationId xmlns:a16="http://schemas.microsoft.com/office/drawing/2014/main" id="{E49FD0EB-4E8A-83CC-F9C2-AE444161BC42}"/>
            </a:ext>
          </a:extLst>
        </xdr:cNvPr>
        <xdr:cNvSpPr/>
      </xdr:nvSpPr>
      <xdr:spPr>
        <a:xfrm>
          <a:off x="6807573" y="8096250"/>
          <a:ext cx="46692" cy="1811618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10</xdr:col>
      <xdr:colOff>84044</xdr:colOff>
      <xdr:row>36</xdr:row>
      <xdr:rowOff>121397</xdr:rowOff>
    </xdr:from>
    <xdr:to>
      <xdr:col>12</xdr:col>
      <xdr:colOff>775074</xdr:colOff>
      <xdr:row>36</xdr:row>
      <xdr:rowOff>167116</xdr:rowOff>
    </xdr:to>
    <xdr:sp macro="" textlink="">
      <xdr:nvSpPr>
        <xdr:cNvPr id="23" name="Right Arrow 22">
          <a:extLst>
            <a:ext uri="{FF2B5EF4-FFF2-40B4-BE49-F238E27FC236}">
              <a16:creationId xmlns:a16="http://schemas.microsoft.com/office/drawing/2014/main" id="{AAD1494D-B83D-CFA5-0B9B-51F938D7D8F6}"/>
            </a:ext>
          </a:extLst>
        </xdr:cNvPr>
        <xdr:cNvSpPr/>
      </xdr:nvSpPr>
      <xdr:spPr>
        <a:xfrm>
          <a:off x="8301691" y="7582647"/>
          <a:ext cx="2334559" cy="457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6</xdr:col>
      <xdr:colOff>28015</xdr:colOff>
      <xdr:row>35</xdr:row>
      <xdr:rowOff>46691</xdr:rowOff>
    </xdr:from>
    <xdr:to>
      <xdr:col>12</xdr:col>
      <xdr:colOff>793751</xdr:colOff>
      <xdr:row>35</xdr:row>
      <xdr:rowOff>65368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78CE9992-7AC7-7F6C-915B-224CB5254DE0}"/>
            </a:ext>
          </a:extLst>
        </xdr:cNvPr>
        <xdr:cNvCxnSpPr/>
      </xdr:nvCxnSpPr>
      <xdr:spPr>
        <a:xfrm flipH="1">
          <a:off x="4958603" y="7302500"/>
          <a:ext cx="5696324" cy="1867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56030</xdr:colOff>
      <xdr:row>48</xdr:row>
      <xdr:rowOff>149412</xdr:rowOff>
    </xdr:from>
    <xdr:to>
      <xdr:col>12</xdr:col>
      <xdr:colOff>775074</xdr:colOff>
      <xdr:row>48</xdr:row>
      <xdr:rowOff>158750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AC68ECF0-E18A-17B6-3DB1-63DFC2168ABC}"/>
            </a:ext>
          </a:extLst>
        </xdr:cNvPr>
        <xdr:cNvCxnSpPr/>
      </xdr:nvCxnSpPr>
      <xdr:spPr>
        <a:xfrm>
          <a:off x="9917206" y="10075956"/>
          <a:ext cx="719044" cy="933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28015</xdr:colOff>
      <xdr:row>51</xdr:row>
      <xdr:rowOff>177426</xdr:rowOff>
    </xdr:from>
    <xdr:to>
      <xdr:col>6</xdr:col>
      <xdr:colOff>775074</xdr:colOff>
      <xdr:row>51</xdr:row>
      <xdr:rowOff>177426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F7D207F6-1B9E-D394-3E8A-D19D8638554E}"/>
            </a:ext>
          </a:extLst>
        </xdr:cNvPr>
        <xdr:cNvCxnSpPr/>
      </xdr:nvCxnSpPr>
      <xdr:spPr>
        <a:xfrm>
          <a:off x="4958603" y="10720294"/>
          <a:ext cx="747059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heme1">
  <a:themeElements>
    <a:clrScheme name="01-Green Business Proposal">
      <a:dk1>
        <a:sysClr val="windowText" lastClr="000000"/>
      </a:dk1>
      <a:lt1>
        <a:sysClr val="window" lastClr="FFFFFF"/>
      </a:lt1>
      <a:dk2>
        <a:srgbClr val="000000"/>
      </a:dk2>
      <a:lt2>
        <a:srgbClr val="E7E6E6"/>
      </a:lt2>
      <a:accent1>
        <a:srgbClr val="4B5050"/>
      </a:accent1>
      <a:accent2>
        <a:srgbClr val="19B49B"/>
      </a:accent2>
      <a:accent3>
        <a:srgbClr val="6E7378"/>
      </a:accent3>
      <a:accent4>
        <a:srgbClr val="91969B"/>
      </a:accent4>
      <a:accent5>
        <a:srgbClr val="AAAFB4"/>
      </a:accent5>
      <a:accent6>
        <a:srgbClr val="DCE1E6"/>
      </a:accent6>
      <a:hlink>
        <a:srgbClr val="0563C1"/>
      </a:hlink>
      <a:folHlink>
        <a:srgbClr val="954F72"/>
      </a:folHlink>
    </a:clrScheme>
    <a:fontScheme name="Office Them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Theme1" id="{0F083C31-C3CC-1D49-BB84-D8A882BC6064}" vid="{377D0C5B-48B6-0B4D-AB2A-B6E64FF312F9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16593-0D2E-7748-A675-50A19E638C5C}">
  <dimension ref="B1:R76"/>
  <sheetViews>
    <sheetView showGridLines="0" tabSelected="1" zoomScale="136" zoomScaleNormal="125" workbookViewId="0">
      <selection activeCell="M24" sqref="M24"/>
    </sheetView>
  </sheetViews>
  <sheetFormatPr baseColWidth="10" defaultRowHeight="16" x14ac:dyDescent="0.2"/>
  <sheetData>
    <row r="1" spans="3:18" ht="21" x14ac:dyDescent="0.25">
      <c r="G1" s="1" t="s">
        <v>61</v>
      </c>
    </row>
    <row r="2" spans="3:18" x14ac:dyDescent="0.2">
      <c r="E2" t="s">
        <v>120</v>
      </c>
    </row>
    <row r="3" spans="3:18" x14ac:dyDescent="0.2">
      <c r="E3" t="s">
        <v>118</v>
      </c>
      <c r="H3" s="23" t="s">
        <v>116</v>
      </c>
      <c r="I3" s="41"/>
      <c r="J3" s="41"/>
      <c r="K3" s="41"/>
      <c r="L3" s="42"/>
    </row>
    <row r="4" spans="3:18" x14ac:dyDescent="0.2">
      <c r="F4" s="79" t="s">
        <v>119</v>
      </c>
      <c r="H4" s="26" t="s">
        <v>0</v>
      </c>
      <c r="I4" s="14"/>
      <c r="J4" s="14"/>
      <c r="K4" s="14"/>
      <c r="L4" s="27"/>
      <c r="N4" s="60" t="s">
        <v>18</v>
      </c>
      <c r="O4" s="61"/>
      <c r="P4" s="61"/>
      <c r="Q4" s="61"/>
      <c r="R4" s="62"/>
    </row>
    <row r="5" spans="3:18" x14ac:dyDescent="0.2">
      <c r="H5" s="28"/>
      <c r="I5" s="2"/>
      <c r="J5" s="2"/>
      <c r="K5" s="2"/>
      <c r="L5" s="22"/>
      <c r="N5" s="63" t="s">
        <v>0</v>
      </c>
      <c r="O5" s="14"/>
      <c r="P5" s="14"/>
      <c r="Q5" s="14"/>
      <c r="R5" s="64"/>
    </row>
    <row r="6" spans="3:18" x14ac:dyDescent="0.2">
      <c r="C6" s="23" t="s">
        <v>35</v>
      </c>
      <c r="D6" s="24"/>
      <c r="E6" s="25"/>
      <c r="H6" s="37" t="s">
        <v>1</v>
      </c>
      <c r="I6" s="4"/>
      <c r="J6" s="5"/>
      <c r="K6" s="2"/>
      <c r="L6" s="22"/>
      <c r="N6" s="65" t="s">
        <v>62</v>
      </c>
      <c r="O6" s="2"/>
      <c r="P6" s="2"/>
      <c r="Q6" s="2"/>
      <c r="R6" s="66"/>
    </row>
    <row r="7" spans="3:18" x14ac:dyDescent="0.2">
      <c r="C7" s="32"/>
      <c r="D7" s="2"/>
      <c r="E7" s="22"/>
      <c r="H7" s="43" t="s">
        <v>71</v>
      </c>
      <c r="I7" s="9"/>
      <c r="J7" s="10"/>
      <c r="K7" s="2"/>
      <c r="L7" s="22"/>
      <c r="N7" s="67"/>
      <c r="O7" s="2"/>
      <c r="P7" s="2"/>
      <c r="Q7" s="2"/>
      <c r="R7" s="66"/>
    </row>
    <row r="8" spans="3:18" x14ac:dyDescent="0.2">
      <c r="C8" s="78"/>
      <c r="D8" s="30"/>
      <c r="E8" s="31"/>
      <c r="H8" s="28"/>
      <c r="I8" s="50"/>
      <c r="J8" s="2"/>
      <c r="K8" s="2"/>
      <c r="L8" s="22"/>
      <c r="N8" s="68" t="s">
        <v>52</v>
      </c>
      <c r="O8" s="2"/>
      <c r="P8" s="2"/>
      <c r="Q8" s="2"/>
      <c r="R8" s="66"/>
    </row>
    <row r="9" spans="3:18" x14ac:dyDescent="0.2">
      <c r="H9" s="37" t="s">
        <v>2</v>
      </c>
      <c r="I9" s="4"/>
      <c r="J9" s="5"/>
      <c r="K9" s="2"/>
      <c r="L9" s="22"/>
      <c r="N9" s="69" t="s">
        <v>43</v>
      </c>
      <c r="O9" s="2"/>
      <c r="P9" s="2"/>
      <c r="Q9" s="2"/>
      <c r="R9" s="66"/>
    </row>
    <row r="10" spans="3:18" x14ac:dyDescent="0.2">
      <c r="H10" s="28" t="s">
        <v>3</v>
      </c>
      <c r="I10" s="2"/>
      <c r="J10" s="7"/>
      <c r="K10" s="2"/>
      <c r="L10" s="22"/>
      <c r="N10" s="69" t="s">
        <v>42</v>
      </c>
      <c r="O10" s="2"/>
      <c r="P10" s="2"/>
      <c r="Q10" s="2"/>
      <c r="R10" s="66"/>
    </row>
    <row r="11" spans="3:18" x14ac:dyDescent="0.2">
      <c r="C11" s="23" t="s">
        <v>22</v>
      </c>
      <c r="D11" s="24"/>
      <c r="E11" s="25"/>
      <c r="H11" s="28" t="s">
        <v>4</v>
      </c>
      <c r="I11" s="2"/>
      <c r="J11" s="7"/>
      <c r="K11" s="2"/>
      <c r="L11" s="22"/>
      <c r="N11" s="69" t="s">
        <v>47</v>
      </c>
      <c r="O11" s="2"/>
      <c r="P11" s="2"/>
      <c r="Q11" s="2"/>
      <c r="R11" s="66"/>
    </row>
    <row r="12" spans="3:18" x14ac:dyDescent="0.2">
      <c r="C12" s="32" t="s">
        <v>46</v>
      </c>
      <c r="D12" s="2"/>
      <c r="E12" s="22"/>
      <c r="H12" s="28" t="s">
        <v>5</v>
      </c>
      <c r="I12" s="2"/>
      <c r="J12" s="7"/>
      <c r="K12" s="2"/>
      <c r="L12" s="22"/>
      <c r="N12" s="69" t="s">
        <v>48</v>
      </c>
      <c r="O12" s="2"/>
      <c r="P12" s="2"/>
      <c r="Q12" s="2"/>
      <c r="R12" s="66"/>
    </row>
    <row r="13" spans="3:18" x14ac:dyDescent="0.2">
      <c r="C13" s="29"/>
      <c r="D13" s="30"/>
      <c r="E13" s="31"/>
      <c r="H13" s="28" t="s">
        <v>6</v>
      </c>
      <c r="I13" s="2"/>
      <c r="J13" s="7"/>
      <c r="K13" s="2"/>
      <c r="L13" s="22"/>
      <c r="N13" s="69" t="s">
        <v>49</v>
      </c>
      <c r="O13" s="2"/>
      <c r="P13" s="2"/>
      <c r="Q13" s="2"/>
      <c r="R13" s="66"/>
    </row>
    <row r="14" spans="3:18" x14ac:dyDescent="0.2">
      <c r="H14" s="28" t="s">
        <v>7</v>
      </c>
      <c r="I14" s="2"/>
      <c r="J14" s="7"/>
      <c r="K14" s="2"/>
      <c r="L14" s="22"/>
      <c r="N14" s="69" t="s">
        <v>44</v>
      </c>
      <c r="O14" s="2"/>
      <c r="P14" s="2"/>
      <c r="Q14" s="2"/>
      <c r="R14" s="66"/>
    </row>
    <row r="15" spans="3:18" x14ac:dyDescent="0.2">
      <c r="H15" s="28" t="s">
        <v>8</v>
      </c>
      <c r="I15" s="2"/>
      <c r="J15" s="7"/>
      <c r="K15" s="2"/>
      <c r="L15" s="22"/>
      <c r="N15" s="67"/>
      <c r="O15" s="2"/>
      <c r="P15" s="2"/>
      <c r="Q15" s="2"/>
      <c r="R15" s="66"/>
    </row>
    <row r="16" spans="3:18" x14ac:dyDescent="0.2">
      <c r="H16" s="28" t="s">
        <v>9</v>
      </c>
      <c r="I16" s="2"/>
      <c r="J16" s="7"/>
      <c r="K16" s="2"/>
      <c r="L16" s="22"/>
      <c r="N16" s="63" t="s">
        <v>17</v>
      </c>
      <c r="O16" s="14"/>
      <c r="P16" s="14"/>
      <c r="Q16" s="14"/>
      <c r="R16" s="64"/>
    </row>
    <row r="17" spans="2:18" x14ac:dyDescent="0.2">
      <c r="B17" s="23" t="s">
        <v>36</v>
      </c>
      <c r="C17" s="24"/>
      <c r="D17" s="24"/>
      <c r="E17" s="24"/>
      <c r="F17" s="25"/>
      <c r="H17" s="28" t="s">
        <v>10</v>
      </c>
      <c r="I17" s="2"/>
      <c r="J17" s="7"/>
      <c r="K17" s="2"/>
      <c r="L17" s="22"/>
      <c r="N17" s="67"/>
      <c r="O17" s="2"/>
      <c r="P17" s="2"/>
      <c r="Q17" s="2"/>
      <c r="R17" s="66"/>
    </row>
    <row r="18" spans="2:18" x14ac:dyDescent="0.2">
      <c r="B18" s="26" t="s">
        <v>0</v>
      </c>
      <c r="C18" s="14"/>
      <c r="D18" s="14"/>
      <c r="E18" s="14"/>
      <c r="F18" s="27"/>
      <c r="H18" s="44" t="s">
        <v>13</v>
      </c>
      <c r="I18" s="19"/>
      <c r="J18" s="52"/>
      <c r="K18" s="2"/>
      <c r="L18" s="22"/>
      <c r="N18" s="68" t="s">
        <v>58</v>
      </c>
      <c r="O18" s="2"/>
      <c r="P18" s="2"/>
      <c r="Q18" s="2"/>
      <c r="R18" s="66"/>
    </row>
    <row r="19" spans="2:18" x14ac:dyDescent="0.2">
      <c r="B19" s="32" t="s">
        <v>86</v>
      </c>
      <c r="C19" s="2"/>
      <c r="D19" s="2"/>
      <c r="E19" s="2"/>
      <c r="F19" s="22"/>
      <c r="H19" s="44" t="s">
        <v>14</v>
      </c>
      <c r="I19" s="19"/>
      <c r="J19" s="52"/>
      <c r="K19" s="2"/>
      <c r="L19" s="22"/>
      <c r="N19" s="69" t="s">
        <v>45</v>
      </c>
      <c r="O19" s="2"/>
      <c r="P19" s="2"/>
      <c r="Q19" s="2"/>
      <c r="R19" s="66"/>
    </row>
    <row r="20" spans="2:18" x14ac:dyDescent="0.2">
      <c r="B20" s="28"/>
      <c r="C20" s="2"/>
      <c r="D20" s="2"/>
      <c r="E20" s="2"/>
      <c r="F20" s="22"/>
      <c r="H20" s="44" t="s">
        <v>15</v>
      </c>
      <c r="I20" s="19"/>
      <c r="J20" s="52"/>
      <c r="K20" s="2"/>
      <c r="L20" s="22"/>
      <c r="N20" s="69" t="s">
        <v>37</v>
      </c>
      <c r="O20" s="2"/>
      <c r="P20" s="2"/>
      <c r="Q20" s="2"/>
      <c r="R20" s="66"/>
    </row>
    <row r="21" spans="2:18" x14ac:dyDescent="0.2">
      <c r="B21" s="34" t="s">
        <v>57</v>
      </c>
      <c r="C21" s="2"/>
      <c r="D21" s="2"/>
      <c r="E21" s="2"/>
      <c r="F21" s="22"/>
      <c r="H21" s="45" t="s">
        <v>16</v>
      </c>
      <c r="I21" s="21"/>
      <c r="J21" s="51"/>
      <c r="K21" s="2"/>
      <c r="L21" s="22"/>
      <c r="N21" s="69" t="s">
        <v>38</v>
      </c>
      <c r="O21" s="2"/>
      <c r="P21" s="2"/>
      <c r="Q21" s="2"/>
      <c r="R21" s="66"/>
    </row>
    <row r="22" spans="2:18" x14ac:dyDescent="0.2">
      <c r="B22" s="28" t="s">
        <v>55</v>
      </c>
      <c r="C22" s="2"/>
      <c r="D22" s="2"/>
      <c r="E22" s="2"/>
      <c r="F22" s="22"/>
      <c r="H22" s="28"/>
      <c r="I22" s="2"/>
      <c r="J22" s="2"/>
      <c r="K22" s="2"/>
      <c r="L22" s="22"/>
      <c r="N22" s="69" t="s">
        <v>39</v>
      </c>
      <c r="O22" s="2"/>
      <c r="P22" s="2"/>
      <c r="Q22" s="2"/>
      <c r="R22" s="66"/>
    </row>
    <row r="23" spans="2:18" x14ac:dyDescent="0.2">
      <c r="B23" s="28" t="s">
        <v>23</v>
      </c>
      <c r="C23" s="2"/>
      <c r="D23" s="2"/>
      <c r="E23" s="2"/>
      <c r="F23" s="22"/>
      <c r="H23" s="28"/>
      <c r="I23" s="2"/>
      <c r="J23" s="2"/>
      <c r="K23" s="2"/>
      <c r="L23" s="22"/>
      <c r="N23" s="69" t="s">
        <v>40</v>
      </c>
      <c r="O23" s="2"/>
      <c r="P23" s="2"/>
      <c r="Q23" s="2"/>
      <c r="R23" s="66"/>
    </row>
    <row r="24" spans="2:18" x14ac:dyDescent="0.2">
      <c r="B24" s="28"/>
      <c r="C24" s="2"/>
      <c r="D24" s="2"/>
      <c r="E24" s="2"/>
      <c r="F24" s="22"/>
      <c r="H24" s="39" t="s">
        <v>11</v>
      </c>
      <c r="I24" s="13"/>
      <c r="J24" s="2"/>
      <c r="K24" s="2"/>
      <c r="L24" s="22"/>
      <c r="N24" s="69" t="s">
        <v>41</v>
      </c>
      <c r="O24" s="2"/>
      <c r="P24" s="2"/>
      <c r="Q24" s="2"/>
      <c r="R24" s="66"/>
    </row>
    <row r="25" spans="2:18" x14ac:dyDescent="0.2">
      <c r="B25" s="34" t="s">
        <v>87</v>
      </c>
      <c r="C25" s="2"/>
      <c r="D25" s="2"/>
      <c r="E25" s="2"/>
      <c r="F25" s="22"/>
      <c r="H25" s="28"/>
      <c r="I25" s="2"/>
      <c r="J25" s="2"/>
      <c r="K25" s="2"/>
      <c r="L25" s="22"/>
      <c r="N25" s="67"/>
      <c r="O25" s="2"/>
      <c r="P25" s="2"/>
      <c r="Q25" s="2"/>
      <c r="R25" s="66"/>
    </row>
    <row r="26" spans="2:18" x14ac:dyDescent="0.2">
      <c r="B26" s="28" t="s">
        <v>85</v>
      </c>
      <c r="C26" s="2"/>
      <c r="D26" s="2"/>
      <c r="E26" s="2"/>
      <c r="F26" s="22"/>
      <c r="H26" s="39" t="s">
        <v>50</v>
      </c>
      <c r="I26" s="35"/>
      <c r="J26" s="35"/>
      <c r="K26" s="13"/>
      <c r="L26" s="22"/>
      <c r="N26" s="70" t="s">
        <v>117</v>
      </c>
      <c r="O26" s="2"/>
      <c r="P26" s="2"/>
      <c r="Q26" s="2"/>
      <c r="R26" s="66"/>
    </row>
    <row r="27" spans="2:18" x14ac:dyDescent="0.2">
      <c r="B27" s="34" t="s">
        <v>88</v>
      </c>
      <c r="C27" s="2"/>
      <c r="D27" s="2"/>
      <c r="E27" s="2"/>
      <c r="F27" s="22"/>
      <c r="H27" s="28"/>
      <c r="I27" s="2"/>
      <c r="J27" s="2"/>
      <c r="K27" s="2"/>
      <c r="L27" s="22"/>
      <c r="N27" s="72"/>
      <c r="O27" s="73"/>
      <c r="P27" s="73"/>
      <c r="Q27" s="73"/>
      <c r="R27" s="74"/>
    </row>
    <row r="28" spans="2:18" x14ac:dyDescent="0.2">
      <c r="B28" s="28" t="s">
        <v>84</v>
      </c>
      <c r="C28" s="2"/>
      <c r="D28" s="2"/>
      <c r="E28" s="2"/>
      <c r="F28" s="22"/>
      <c r="H28" s="37" t="s">
        <v>24</v>
      </c>
      <c r="I28" s="4"/>
      <c r="J28" s="4"/>
      <c r="K28" s="5"/>
      <c r="L28" s="22"/>
    </row>
    <row r="29" spans="2:18" x14ac:dyDescent="0.2">
      <c r="B29" s="28"/>
      <c r="C29" s="2"/>
      <c r="D29" s="2"/>
      <c r="E29" s="2"/>
      <c r="F29" s="22"/>
      <c r="H29" s="28"/>
      <c r="I29" s="2" t="s">
        <v>25</v>
      </c>
      <c r="J29" s="2"/>
      <c r="K29" s="7"/>
      <c r="L29" s="22"/>
    </row>
    <row r="30" spans="2:18" x14ac:dyDescent="0.2">
      <c r="B30" s="28" t="s">
        <v>113</v>
      </c>
      <c r="C30" s="2"/>
      <c r="D30" s="2"/>
      <c r="E30" s="2"/>
      <c r="F30" s="22"/>
      <c r="H30" s="38"/>
      <c r="I30" s="9" t="s">
        <v>26</v>
      </c>
      <c r="J30" s="9"/>
      <c r="K30" s="10"/>
      <c r="L30" s="22"/>
    </row>
    <row r="31" spans="2:18" x14ac:dyDescent="0.2">
      <c r="B31" s="33" t="s">
        <v>112</v>
      </c>
      <c r="C31" s="2"/>
      <c r="D31" s="2"/>
      <c r="E31" s="2"/>
      <c r="F31" s="22"/>
      <c r="H31" s="28"/>
      <c r="I31" s="2"/>
      <c r="J31" s="2"/>
      <c r="K31" s="2"/>
      <c r="L31" s="22"/>
    </row>
    <row r="32" spans="2:18" x14ac:dyDescent="0.2">
      <c r="B32" s="28"/>
      <c r="C32" s="2"/>
      <c r="D32" s="2"/>
      <c r="E32" s="2"/>
      <c r="F32" s="22"/>
      <c r="H32" s="28"/>
      <c r="I32" s="2"/>
      <c r="J32" s="2"/>
      <c r="K32" s="2"/>
      <c r="L32" s="22"/>
      <c r="N32" s="2"/>
      <c r="O32" s="2"/>
      <c r="P32" s="2"/>
      <c r="Q32" s="2"/>
      <c r="R32" s="2"/>
    </row>
    <row r="33" spans="2:18" x14ac:dyDescent="0.2">
      <c r="B33" s="26" t="s">
        <v>17</v>
      </c>
      <c r="C33" s="14"/>
      <c r="D33" s="14"/>
      <c r="E33" s="14"/>
      <c r="F33" s="27"/>
      <c r="H33" s="26" t="s">
        <v>17</v>
      </c>
      <c r="I33" s="14"/>
      <c r="J33" s="14"/>
      <c r="K33" s="14"/>
      <c r="L33" s="27"/>
      <c r="N33" s="60" t="s">
        <v>19</v>
      </c>
      <c r="O33" s="61"/>
      <c r="P33" s="61"/>
      <c r="Q33" s="61"/>
      <c r="R33" s="62"/>
    </row>
    <row r="34" spans="2:18" x14ac:dyDescent="0.2">
      <c r="B34" s="28"/>
      <c r="C34" s="2"/>
      <c r="D34" s="2"/>
      <c r="E34" s="2"/>
      <c r="F34" s="22"/>
      <c r="H34" s="28"/>
      <c r="I34" s="2"/>
      <c r="J34" s="2"/>
      <c r="K34" s="2"/>
      <c r="L34" s="22"/>
      <c r="N34" s="63" t="s">
        <v>0</v>
      </c>
      <c r="O34" s="14"/>
      <c r="P34" s="14"/>
      <c r="Q34" s="14"/>
      <c r="R34" s="64"/>
    </row>
    <row r="35" spans="2:18" x14ac:dyDescent="0.2">
      <c r="B35" s="28" t="s">
        <v>56</v>
      </c>
      <c r="C35" s="2"/>
      <c r="D35" s="2"/>
      <c r="E35" s="2"/>
      <c r="F35" s="22"/>
      <c r="H35" s="39" t="s">
        <v>18</v>
      </c>
      <c r="I35" s="13"/>
      <c r="J35" s="2"/>
      <c r="K35" s="2"/>
      <c r="L35" s="22"/>
      <c r="N35" s="65" t="s">
        <v>59</v>
      </c>
      <c r="O35" s="2"/>
      <c r="P35" s="2"/>
      <c r="Q35" s="2"/>
      <c r="R35" s="66"/>
    </row>
    <row r="36" spans="2:18" x14ac:dyDescent="0.2">
      <c r="B36" s="28"/>
      <c r="C36" s="2"/>
      <c r="D36" s="2"/>
      <c r="E36" s="2"/>
      <c r="F36" s="22"/>
      <c r="H36" s="28"/>
      <c r="I36" s="2"/>
      <c r="J36" s="2"/>
      <c r="K36" s="2"/>
      <c r="L36" s="22"/>
      <c r="N36" s="65" t="s">
        <v>60</v>
      </c>
      <c r="O36" s="2"/>
      <c r="P36" s="2"/>
      <c r="Q36" s="2"/>
      <c r="R36" s="66"/>
    </row>
    <row r="37" spans="2:18" x14ac:dyDescent="0.2">
      <c r="B37" s="28" t="s">
        <v>111</v>
      </c>
      <c r="C37" s="2"/>
      <c r="D37" s="2"/>
      <c r="E37" s="2"/>
      <c r="F37" s="22"/>
      <c r="H37" s="39" t="s">
        <v>19</v>
      </c>
      <c r="I37" s="35"/>
      <c r="J37" s="13"/>
      <c r="K37" s="2"/>
      <c r="L37" s="22"/>
      <c r="N37" s="67"/>
      <c r="O37" s="2"/>
      <c r="P37" s="2"/>
      <c r="Q37" s="2"/>
      <c r="R37" s="66"/>
    </row>
    <row r="38" spans="2:18" x14ac:dyDescent="0.2">
      <c r="B38" s="33" t="s">
        <v>112</v>
      </c>
      <c r="C38" s="2"/>
      <c r="D38" s="2"/>
      <c r="E38" s="2"/>
      <c r="F38" s="22"/>
      <c r="H38" s="28"/>
      <c r="I38" s="2"/>
      <c r="J38" s="2"/>
      <c r="K38" s="2"/>
      <c r="L38" s="22"/>
      <c r="N38" s="68" t="s">
        <v>52</v>
      </c>
      <c r="O38" s="2"/>
      <c r="P38" s="2"/>
      <c r="Q38" s="2"/>
      <c r="R38" s="66"/>
    </row>
    <row r="39" spans="2:18" x14ac:dyDescent="0.2">
      <c r="B39" s="29"/>
      <c r="C39" s="30"/>
      <c r="D39" s="30"/>
      <c r="E39" s="30"/>
      <c r="F39" s="31"/>
      <c r="H39" s="39" t="s">
        <v>51</v>
      </c>
      <c r="I39" s="35"/>
      <c r="J39" s="13"/>
      <c r="K39" s="2"/>
      <c r="L39" s="22"/>
      <c r="N39" s="69" t="s">
        <v>53</v>
      </c>
      <c r="O39" s="2"/>
      <c r="P39" s="2"/>
      <c r="Q39" s="2"/>
      <c r="R39" s="66"/>
    </row>
    <row r="40" spans="2:18" x14ac:dyDescent="0.2">
      <c r="B40" s="2"/>
      <c r="C40" s="2"/>
      <c r="D40" s="2"/>
      <c r="E40" s="2"/>
      <c r="F40" s="2"/>
      <c r="H40" s="28"/>
      <c r="I40" s="2"/>
      <c r="J40" s="2"/>
      <c r="K40" s="2"/>
      <c r="L40" s="22"/>
      <c r="N40" s="69" t="s">
        <v>54</v>
      </c>
      <c r="O40" s="2"/>
      <c r="P40" s="2"/>
      <c r="Q40" s="2"/>
      <c r="R40" s="66"/>
    </row>
    <row r="41" spans="2:18" x14ac:dyDescent="0.2">
      <c r="B41" s="60" t="s">
        <v>105</v>
      </c>
      <c r="C41" s="61"/>
      <c r="D41" s="61"/>
      <c r="E41" s="61"/>
      <c r="F41" s="62"/>
      <c r="H41" s="39" t="s">
        <v>105</v>
      </c>
      <c r="I41" s="35"/>
      <c r="J41" s="35"/>
      <c r="K41" s="13"/>
      <c r="L41" s="22"/>
      <c r="N41" s="70"/>
      <c r="O41" s="2"/>
      <c r="P41" s="2"/>
      <c r="Q41" s="2"/>
      <c r="R41" s="66"/>
    </row>
    <row r="42" spans="2:18" x14ac:dyDescent="0.2">
      <c r="B42" s="63" t="s">
        <v>0</v>
      </c>
      <c r="C42" s="14"/>
      <c r="D42" s="14"/>
      <c r="E42" s="14"/>
      <c r="F42" s="64"/>
      <c r="H42" s="29"/>
      <c r="I42" s="30"/>
      <c r="J42" s="30"/>
      <c r="K42" s="30"/>
      <c r="L42" s="31"/>
      <c r="N42" s="67" t="s">
        <v>68</v>
      </c>
      <c r="O42" s="2"/>
      <c r="P42" s="2"/>
      <c r="Q42" s="2"/>
      <c r="R42" s="66"/>
    </row>
    <row r="43" spans="2:18" x14ac:dyDescent="0.2">
      <c r="B43" s="65" t="s">
        <v>106</v>
      </c>
      <c r="C43" s="2"/>
      <c r="D43" s="2"/>
      <c r="E43" s="2"/>
      <c r="F43" s="66"/>
      <c r="N43" s="67" t="s">
        <v>70</v>
      </c>
      <c r="O43" s="2"/>
      <c r="P43" s="2"/>
      <c r="Q43" s="2"/>
      <c r="R43" s="66"/>
    </row>
    <row r="44" spans="2:18" x14ac:dyDescent="0.2">
      <c r="B44" s="67"/>
      <c r="C44" s="2"/>
      <c r="D44" s="2"/>
      <c r="E44" s="2"/>
      <c r="F44" s="66"/>
      <c r="N44" s="67" t="s">
        <v>70</v>
      </c>
      <c r="O44" s="2"/>
      <c r="P44" s="2"/>
      <c r="Q44" s="2"/>
      <c r="R44" s="66"/>
    </row>
    <row r="45" spans="2:18" x14ac:dyDescent="0.2">
      <c r="B45" s="68" t="s">
        <v>52</v>
      </c>
      <c r="C45" s="2"/>
      <c r="D45" s="2"/>
      <c r="E45" s="2"/>
      <c r="F45" s="66"/>
      <c r="N45" s="67" t="s">
        <v>69</v>
      </c>
      <c r="O45" s="2"/>
      <c r="P45" s="2"/>
      <c r="Q45" s="2"/>
      <c r="R45" s="66"/>
    </row>
    <row r="46" spans="2:18" x14ac:dyDescent="0.2">
      <c r="B46" s="67" t="s">
        <v>107</v>
      </c>
      <c r="C46" s="2"/>
      <c r="D46" s="2"/>
      <c r="E46" s="2"/>
      <c r="F46" s="66"/>
      <c r="N46" s="67"/>
      <c r="O46" s="2"/>
      <c r="P46" s="2"/>
      <c r="Q46" s="2"/>
      <c r="R46" s="66"/>
    </row>
    <row r="47" spans="2:18" x14ac:dyDescent="0.2">
      <c r="B47" s="67"/>
      <c r="C47" s="2"/>
      <c r="D47" s="2"/>
      <c r="E47" s="2"/>
      <c r="F47" s="66"/>
      <c r="N47" s="63" t="s">
        <v>17</v>
      </c>
      <c r="O47" s="14"/>
      <c r="P47" s="14"/>
      <c r="Q47" s="14"/>
      <c r="R47" s="64"/>
    </row>
    <row r="48" spans="2:18" x14ac:dyDescent="0.2">
      <c r="B48" s="63" t="s">
        <v>17</v>
      </c>
      <c r="C48" s="14"/>
      <c r="D48" s="14"/>
      <c r="E48" s="14"/>
      <c r="F48" s="64"/>
      <c r="N48" s="67"/>
      <c r="O48" s="2"/>
      <c r="P48" s="2"/>
      <c r="Q48" s="2"/>
      <c r="R48" s="66"/>
    </row>
    <row r="49" spans="2:18" x14ac:dyDescent="0.2">
      <c r="B49" s="67"/>
      <c r="C49" s="2"/>
      <c r="D49" s="2"/>
      <c r="E49" s="2"/>
      <c r="F49" s="66"/>
      <c r="H49" s="60" t="s">
        <v>51</v>
      </c>
      <c r="I49" s="61"/>
      <c r="J49" s="61"/>
      <c r="K49" s="61"/>
      <c r="L49" s="62"/>
      <c r="N49" s="68" t="s">
        <v>58</v>
      </c>
      <c r="O49" s="2"/>
      <c r="P49" s="2"/>
      <c r="Q49" s="2"/>
      <c r="R49" s="66"/>
    </row>
    <row r="50" spans="2:18" x14ac:dyDescent="0.2">
      <c r="B50" s="68" t="s">
        <v>58</v>
      </c>
      <c r="C50" s="2"/>
      <c r="D50" s="2"/>
      <c r="E50" s="2"/>
      <c r="F50" s="66"/>
      <c r="H50" s="63" t="s">
        <v>0</v>
      </c>
      <c r="I50" s="14"/>
      <c r="J50" s="14"/>
      <c r="K50" s="14"/>
      <c r="L50" s="64"/>
      <c r="N50" s="67" t="s">
        <v>63</v>
      </c>
      <c r="O50" s="2"/>
      <c r="P50" s="2"/>
      <c r="Q50" s="2"/>
      <c r="R50" s="66"/>
    </row>
    <row r="51" spans="2:18" x14ac:dyDescent="0.2">
      <c r="B51" s="67" t="s">
        <v>108</v>
      </c>
      <c r="C51" s="2"/>
      <c r="D51" s="2"/>
      <c r="E51" s="2"/>
      <c r="F51" s="66"/>
      <c r="H51" s="65" t="s">
        <v>104</v>
      </c>
      <c r="I51" s="2"/>
      <c r="J51" s="2"/>
      <c r="K51" s="2"/>
      <c r="L51" s="66"/>
      <c r="N51" s="67" t="s">
        <v>64</v>
      </c>
      <c r="O51" s="2"/>
      <c r="P51" s="2"/>
      <c r="Q51" s="2"/>
      <c r="R51" s="66"/>
    </row>
    <row r="52" spans="2:18" x14ac:dyDescent="0.2">
      <c r="B52" s="67" t="s">
        <v>109</v>
      </c>
      <c r="C52" s="2"/>
      <c r="D52" s="2"/>
      <c r="E52" s="2"/>
      <c r="F52" s="66"/>
      <c r="H52" s="65"/>
      <c r="I52" s="2"/>
      <c r="J52" s="2"/>
      <c r="K52" s="2"/>
      <c r="L52" s="66"/>
      <c r="N52" s="67"/>
      <c r="O52" s="2"/>
      <c r="P52" s="2"/>
      <c r="Q52" s="2"/>
      <c r="R52" s="66"/>
    </row>
    <row r="53" spans="2:18" x14ac:dyDescent="0.2">
      <c r="B53" s="67"/>
      <c r="C53" s="2"/>
      <c r="D53" s="2"/>
      <c r="E53" s="2"/>
      <c r="F53" s="66"/>
      <c r="H53" s="68" t="s">
        <v>57</v>
      </c>
      <c r="I53" s="2"/>
      <c r="J53" s="2"/>
      <c r="K53" s="2"/>
      <c r="L53" s="66"/>
      <c r="N53" s="71" t="s">
        <v>67</v>
      </c>
      <c r="O53" s="47"/>
      <c r="P53" s="47"/>
      <c r="Q53" s="48"/>
      <c r="R53" s="66"/>
    </row>
    <row r="54" spans="2:18" x14ac:dyDescent="0.2">
      <c r="B54" s="67" t="s">
        <v>110</v>
      </c>
      <c r="C54" s="2"/>
      <c r="D54" s="2"/>
      <c r="E54" s="2"/>
      <c r="F54" s="66"/>
      <c r="H54" s="67" t="s">
        <v>74</v>
      </c>
      <c r="I54" s="2"/>
      <c r="J54" s="2"/>
      <c r="K54" s="2"/>
      <c r="L54" s="66"/>
      <c r="N54" s="67"/>
      <c r="O54" s="2"/>
      <c r="P54" s="2"/>
      <c r="Q54" s="2"/>
      <c r="R54" s="66"/>
    </row>
    <row r="55" spans="2:18" x14ac:dyDescent="0.2">
      <c r="B55" s="69" t="s">
        <v>115</v>
      </c>
      <c r="C55" s="2"/>
      <c r="D55" s="2"/>
      <c r="E55" s="2"/>
      <c r="F55" s="66"/>
      <c r="H55" s="67"/>
      <c r="I55" s="2"/>
      <c r="J55" s="2"/>
      <c r="K55" s="2"/>
      <c r="L55" s="66"/>
      <c r="N55" s="70" t="s">
        <v>117</v>
      </c>
      <c r="O55" s="2"/>
      <c r="P55" s="2"/>
      <c r="Q55" s="2"/>
      <c r="R55" s="66"/>
    </row>
    <row r="56" spans="2:18" x14ac:dyDescent="0.2">
      <c r="B56" s="67"/>
      <c r="C56" s="2"/>
      <c r="D56" s="2"/>
      <c r="E56" s="2"/>
      <c r="F56" s="66"/>
      <c r="H56" s="68" t="s">
        <v>52</v>
      </c>
      <c r="I56" s="2"/>
      <c r="J56" s="2"/>
      <c r="K56" s="2"/>
      <c r="L56" s="66"/>
      <c r="N56" s="72"/>
      <c r="O56" s="73"/>
      <c r="P56" s="73"/>
      <c r="Q56" s="73"/>
      <c r="R56" s="74"/>
    </row>
    <row r="57" spans="2:18" x14ac:dyDescent="0.2">
      <c r="B57" s="70" t="s">
        <v>114</v>
      </c>
      <c r="C57" s="2"/>
      <c r="D57" s="2"/>
      <c r="E57" s="2"/>
      <c r="F57" s="66"/>
      <c r="H57" s="75" t="s">
        <v>72</v>
      </c>
      <c r="I57" s="53"/>
      <c r="J57" s="53"/>
      <c r="K57" s="54"/>
      <c r="L57" s="66"/>
    </row>
    <row r="58" spans="2:18" x14ac:dyDescent="0.2">
      <c r="B58" s="72"/>
      <c r="C58" s="73"/>
      <c r="D58" s="73"/>
      <c r="E58" s="73"/>
      <c r="F58" s="74"/>
      <c r="H58" s="69" t="s">
        <v>73</v>
      </c>
      <c r="I58" s="2"/>
      <c r="J58" s="2"/>
      <c r="K58" s="55"/>
      <c r="L58" s="66"/>
    </row>
    <row r="59" spans="2:18" x14ac:dyDescent="0.2">
      <c r="H59" s="76" t="s">
        <v>77</v>
      </c>
      <c r="I59" s="58"/>
      <c r="J59" s="58"/>
      <c r="K59" s="59"/>
      <c r="L59" s="66"/>
    </row>
    <row r="60" spans="2:18" x14ac:dyDescent="0.2">
      <c r="H60" s="67"/>
      <c r="I60" s="2"/>
      <c r="J60" s="2"/>
      <c r="K60" s="2"/>
      <c r="L60" s="66"/>
    </row>
    <row r="61" spans="2:18" x14ac:dyDescent="0.2">
      <c r="H61" s="63" t="s">
        <v>17</v>
      </c>
      <c r="I61" s="14"/>
      <c r="J61" s="14"/>
      <c r="K61" s="14"/>
      <c r="L61" s="64"/>
    </row>
    <row r="62" spans="2:18" x14ac:dyDescent="0.2">
      <c r="H62" s="67"/>
      <c r="I62" s="2"/>
      <c r="J62" s="2"/>
      <c r="K62" s="2"/>
      <c r="L62" s="66"/>
    </row>
    <row r="63" spans="2:18" x14ac:dyDescent="0.2">
      <c r="H63" s="68" t="s">
        <v>58</v>
      </c>
      <c r="I63" s="2"/>
      <c r="J63" s="2"/>
      <c r="K63" s="2"/>
      <c r="L63" s="66"/>
    </row>
    <row r="64" spans="2:18" x14ac:dyDescent="0.2">
      <c r="H64" s="77" t="s">
        <v>75</v>
      </c>
      <c r="I64" s="53"/>
      <c r="J64" s="53"/>
      <c r="K64" s="54"/>
      <c r="L64" s="66"/>
    </row>
    <row r="65" spans="8:18" x14ac:dyDescent="0.2">
      <c r="H65" s="69" t="s">
        <v>76</v>
      </c>
      <c r="I65" s="2"/>
      <c r="J65" s="2"/>
      <c r="K65" s="55"/>
      <c r="L65" s="66"/>
    </row>
    <row r="66" spans="8:18" x14ac:dyDescent="0.2">
      <c r="H66" s="76" t="s">
        <v>78</v>
      </c>
      <c r="I66" s="56"/>
      <c r="J66" s="56"/>
      <c r="K66" s="57"/>
      <c r="L66" s="66"/>
    </row>
    <row r="67" spans="8:18" x14ac:dyDescent="0.2">
      <c r="H67" s="67"/>
      <c r="I67" s="2"/>
      <c r="J67" s="2"/>
      <c r="K67" s="2"/>
      <c r="L67" s="66"/>
    </row>
    <row r="68" spans="8:18" x14ac:dyDescent="0.2">
      <c r="H68" s="70" t="s">
        <v>117</v>
      </c>
      <c r="I68" s="2"/>
      <c r="J68" s="2"/>
      <c r="K68" s="2"/>
      <c r="L68" s="66"/>
    </row>
    <row r="69" spans="8:18" x14ac:dyDescent="0.2">
      <c r="H69" s="72"/>
      <c r="I69" s="73"/>
      <c r="J69" s="73"/>
      <c r="K69" s="73"/>
      <c r="L69" s="74"/>
    </row>
    <row r="73" spans="8:18" x14ac:dyDescent="0.2">
      <c r="N73" s="11"/>
      <c r="O73" s="2"/>
      <c r="P73" s="2"/>
      <c r="Q73" s="2"/>
      <c r="R73" s="2"/>
    </row>
    <row r="74" spans="8:18" x14ac:dyDescent="0.2">
      <c r="N74" s="11"/>
      <c r="O74" s="11"/>
      <c r="P74" s="11"/>
      <c r="Q74" s="11"/>
      <c r="R74" s="2"/>
    </row>
    <row r="75" spans="8:18" x14ac:dyDescent="0.2">
      <c r="N75" s="2"/>
      <c r="O75" s="2"/>
      <c r="P75" s="2"/>
      <c r="Q75" s="2"/>
      <c r="R75" s="2"/>
    </row>
    <row r="76" spans="8:18" x14ac:dyDescent="0.2">
      <c r="N76" s="2"/>
      <c r="O76" s="2"/>
      <c r="P76" s="2"/>
      <c r="Q76" s="2"/>
      <c r="R76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D7FC7-552D-3946-B22A-4730C6503575}">
  <dimension ref="A2:AN90"/>
  <sheetViews>
    <sheetView zoomScale="142" workbookViewId="0">
      <selection activeCell="L17" sqref="L17"/>
    </sheetView>
  </sheetViews>
  <sheetFormatPr baseColWidth="10" defaultRowHeight="16" x14ac:dyDescent="0.2"/>
  <cols>
    <col min="19" max="19" width="14.33203125" bestFit="1" customWidth="1"/>
  </cols>
  <sheetData>
    <row r="2" spans="1:40" x14ac:dyDescent="0.2">
      <c r="A2">
        <v>0.38999899999999998</v>
      </c>
      <c r="B2">
        <f>1-A2*0.95</f>
        <v>0.62950095000000006</v>
      </c>
      <c r="C2">
        <f>B2^(1/12)</f>
        <v>0.9621653197486506</v>
      </c>
      <c r="D2">
        <f>1-C2</f>
        <v>3.7834680251349395E-2</v>
      </c>
    </row>
    <row r="3" spans="1:40" x14ac:dyDescent="0.2">
      <c r="D3" t="s">
        <v>82</v>
      </c>
      <c r="H3" s="15" t="s">
        <v>34</v>
      </c>
      <c r="I3" s="16"/>
      <c r="J3" s="16"/>
      <c r="K3" s="16"/>
    </row>
    <row r="4" spans="1:40" x14ac:dyDescent="0.2">
      <c r="H4" s="17" t="s">
        <v>0</v>
      </c>
      <c r="I4" s="14"/>
      <c r="J4" s="14"/>
      <c r="K4" s="14"/>
      <c r="M4" t="s">
        <v>89</v>
      </c>
      <c r="N4" t="s">
        <v>90</v>
      </c>
      <c r="O4" t="s">
        <v>91</v>
      </c>
      <c r="U4" t="s">
        <v>92</v>
      </c>
      <c r="V4" t="s">
        <v>93</v>
      </c>
      <c r="W4" t="s">
        <v>94</v>
      </c>
    </row>
    <row r="5" spans="1:40" x14ac:dyDescent="0.2">
      <c r="H5" s="2"/>
      <c r="I5" s="2"/>
      <c r="J5" s="2"/>
      <c r="K5" s="2"/>
      <c r="M5">
        <v>14</v>
      </c>
      <c r="N5">
        <v>4.6999999999999999E-4</v>
      </c>
      <c r="O5">
        <v>4.6999999999999999E-4</v>
      </c>
      <c r="Q5">
        <f>1-N5*0.95*1</f>
        <v>0.99955349999999998</v>
      </c>
      <c r="R5">
        <f>Q5^(1/12)</f>
        <v>0.99996278404996342</v>
      </c>
      <c r="S5">
        <f>1-R5</f>
        <v>3.7215950036584289E-5</v>
      </c>
      <c r="U5">
        <v>0</v>
      </c>
      <c r="V5">
        <v>0</v>
      </c>
      <c r="W5">
        <v>0</v>
      </c>
      <c r="Y5">
        <f>1-V5*0.95*1</f>
        <v>1</v>
      </c>
      <c r="Z5">
        <f>Y5^(1/12)</f>
        <v>1</v>
      </c>
      <c r="AA5">
        <f>1-Z5</f>
        <v>0</v>
      </c>
      <c r="AD5" t="s">
        <v>95</v>
      </c>
      <c r="AE5" t="s">
        <v>96</v>
      </c>
      <c r="AF5" t="s">
        <v>97</v>
      </c>
      <c r="AG5" t="s">
        <v>98</v>
      </c>
      <c r="AH5" t="s">
        <v>99</v>
      </c>
      <c r="AI5" t="s">
        <v>100</v>
      </c>
      <c r="AJ5" t="s">
        <v>101</v>
      </c>
      <c r="AK5" t="s">
        <v>102</v>
      </c>
      <c r="AL5" t="s">
        <v>103</v>
      </c>
    </row>
    <row r="6" spans="1:40" x14ac:dyDescent="0.2">
      <c r="B6" s="23" t="s">
        <v>19</v>
      </c>
      <c r="C6" s="24"/>
      <c r="D6" s="24"/>
      <c r="E6" s="24"/>
      <c r="F6" s="25"/>
      <c r="H6" s="2" t="s">
        <v>1</v>
      </c>
      <c r="I6" s="2"/>
      <c r="J6" s="2"/>
      <c r="K6" s="2"/>
      <c r="M6">
        <v>15</v>
      </c>
      <c r="N6">
        <v>6.0999999999999997E-4</v>
      </c>
      <c r="O6">
        <v>6.0999999999999997E-4</v>
      </c>
      <c r="Q6">
        <f t="shared" ref="Q6:Q69" si="0">1-N6*0.95*1</f>
        <v>0.99942050000000004</v>
      </c>
      <c r="R6">
        <f t="shared" ref="R6:R69" si="1">Q6^(1/12)</f>
        <v>0.9999516955021146</v>
      </c>
      <c r="S6">
        <f t="shared" ref="S6:S69" si="2">1-R6</f>
        <v>4.830449788539859E-5</v>
      </c>
      <c r="U6">
        <v>1</v>
      </c>
      <c r="V6">
        <v>0.56000000000000005</v>
      </c>
      <c r="W6">
        <v>0.56000000000000005</v>
      </c>
      <c r="Y6">
        <f t="shared" ref="Y6:Y55" si="3">1-V6*0.95*1</f>
        <v>0.46799999999999997</v>
      </c>
      <c r="Z6">
        <f t="shared" ref="Z6:Z55" si="4">Y6^(1/12)</f>
        <v>0.93868631796880098</v>
      </c>
      <c r="AA6">
        <f t="shared" ref="AA6:AA55" si="5">1-Z6</f>
        <v>6.1313682031199024E-2</v>
      </c>
      <c r="AD6">
        <v>1</v>
      </c>
      <c r="AE6">
        <v>27</v>
      </c>
      <c r="AF6">
        <v>1</v>
      </c>
      <c r="AG6" s="49">
        <v>5.1934300000000002E-5</v>
      </c>
      <c r="AH6">
        <v>6.1313699999999999E-2</v>
      </c>
      <c r="AI6">
        <v>1</v>
      </c>
      <c r="AJ6" s="49">
        <v>5.1934300000000002E-5</v>
      </c>
      <c r="AK6">
        <v>6.1310499999999997E-2</v>
      </c>
      <c r="AL6">
        <v>0.93863799999999997</v>
      </c>
      <c r="AM6">
        <v>0.93863799999999997</v>
      </c>
      <c r="AN6" t="b">
        <f>AM6=AL6</f>
        <v>1</v>
      </c>
    </row>
    <row r="7" spans="1:40" x14ac:dyDescent="0.2">
      <c r="B7" s="26" t="s">
        <v>0</v>
      </c>
      <c r="C7" s="14"/>
      <c r="D7" s="14"/>
      <c r="E7" s="14"/>
      <c r="F7" s="27"/>
      <c r="H7" s="2"/>
      <c r="I7" s="2"/>
      <c r="J7" s="2"/>
      <c r="K7" s="2"/>
      <c r="M7">
        <v>16</v>
      </c>
      <c r="N7">
        <v>8.0999999999999996E-4</v>
      </c>
      <c r="O7">
        <v>8.0999999999999996E-4</v>
      </c>
      <c r="Q7">
        <f t="shared" si="0"/>
        <v>0.99923050000000002</v>
      </c>
      <c r="R7">
        <f t="shared" si="1"/>
        <v>0.99993585237278915</v>
      </c>
      <c r="S7">
        <f t="shared" si="2"/>
        <v>6.4147627210853209E-5</v>
      </c>
      <c r="U7">
        <v>2</v>
      </c>
      <c r="V7">
        <v>0.23</v>
      </c>
      <c r="W7">
        <v>0.23</v>
      </c>
      <c r="Y7">
        <f t="shared" si="3"/>
        <v>0.78149999999999997</v>
      </c>
      <c r="Z7">
        <f t="shared" si="4"/>
        <v>0.97966460003387601</v>
      </c>
      <c r="AA7">
        <f t="shared" si="5"/>
        <v>2.033539996612399E-2</v>
      </c>
      <c r="AD7">
        <v>2</v>
      </c>
      <c r="AE7">
        <v>27</v>
      </c>
      <c r="AF7">
        <v>1</v>
      </c>
      <c r="AG7" s="49">
        <v>5.1934300000000002E-5</v>
      </c>
      <c r="AH7">
        <v>6.1313699999999999E-2</v>
      </c>
      <c r="AI7">
        <v>0.93863799999999997</v>
      </c>
      <c r="AJ7" s="49">
        <v>4.87475E-5</v>
      </c>
      <c r="AK7">
        <v>5.7548299999999997E-2</v>
      </c>
      <c r="AL7">
        <v>0.88104000000000005</v>
      </c>
      <c r="AM7">
        <v>0.88104000000000005</v>
      </c>
      <c r="AN7" t="b">
        <f t="shared" ref="AN7:AN39" si="6">AM7=AL7</f>
        <v>1</v>
      </c>
    </row>
    <row r="8" spans="1:40" x14ac:dyDescent="0.2">
      <c r="B8" s="32" t="s">
        <v>59</v>
      </c>
      <c r="C8" s="2"/>
      <c r="D8" s="2"/>
      <c r="E8" s="2"/>
      <c r="F8" s="22"/>
      <c r="H8" s="2" t="s">
        <v>21</v>
      </c>
      <c r="I8" s="2"/>
      <c r="J8" s="2"/>
      <c r="K8" s="2"/>
      <c r="M8">
        <v>17</v>
      </c>
      <c r="N8">
        <v>1.0553800000000001E-3</v>
      </c>
      <c r="O8">
        <v>1.0553800000000001E-3</v>
      </c>
      <c r="Q8">
        <f t="shared" si="0"/>
        <v>0.99899738900000001</v>
      </c>
      <c r="R8">
        <f t="shared" si="1"/>
        <v>0.99991641066456549</v>
      </c>
      <c r="S8">
        <f t="shared" si="2"/>
        <v>8.3589335434508527E-5</v>
      </c>
      <c r="U8">
        <v>3</v>
      </c>
      <c r="V8">
        <v>0.18</v>
      </c>
      <c r="W8">
        <v>0.18</v>
      </c>
      <c r="Y8">
        <f t="shared" si="3"/>
        <v>0.82899999999999996</v>
      </c>
      <c r="Z8">
        <f t="shared" si="4"/>
        <v>0.98449355540111982</v>
      </c>
      <c r="AA8">
        <f t="shared" si="5"/>
        <v>1.5506444598880176E-2</v>
      </c>
      <c r="AD8">
        <v>3</v>
      </c>
      <c r="AE8">
        <v>27</v>
      </c>
      <c r="AF8">
        <v>1</v>
      </c>
      <c r="AG8" s="49">
        <v>5.1934300000000002E-5</v>
      </c>
      <c r="AH8">
        <v>6.1313699999999999E-2</v>
      </c>
      <c r="AI8">
        <v>0.88104000000000005</v>
      </c>
      <c r="AJ8" s="49">
        <v>4.5756200000000001E-5</v>
      </c>
      <c r="AK8">
        <v>5.4017000000000003E-2</v>
      </c>
      <c r="AL8">
        <v>0.82697799999999999</v>
      </c>
      <c r="AM8">
        <v>0.82697799999999999</v>
      </c>
      <c r="AN8" t="b">
        <f t="shared" si="6"/>
        <v>1</v>
      </c>
    </row>
    <row r="9" spans="1:40" x14ac:dyDescent="0.2">
      <c r="B9" s="32" t="s">
        <v>60</v>
      </c>
      <c r="C9" s="2"/>
      <c r="D9" s="2"/>
      <c r="E9" s="2"/>
      <c r="F9" s="22"/>
      <c r="H9" s="2"/>
      <c r="I9" s="2"/>
      <c r="J9" s="2"/>
      <c r="K9" s="2"/>
      <c r="M9">
        <v>18</v>
      </c>
      <c r="N9">
        <v>9.9682500000000001E-4</v>
      </c>
      <c r="O9">
        <v>9.9682500000000001E-4</v>
      </c>
      <c r="Q9">
        <f t="shared" si="0"/>
        <v>0.99905301624999998</v>
      </c>
      <c r="R9">
        <f t="shared" si="1"/>
        <v>0.9999210504148166</v>
      </c>
      <c r="S9">
        <f t="shared" si="2"/>
        <v>7.8949585183396565E-5</v>
      </c>
      <c r="U9">
        <v>4</v>
      </c>
      <c r="V9">
        <v>0.15</v>
      </c>
      <c r="W9">
        <v>0.15</v>
      </c>
      <c r="Y9">
        <f t="shared" si="3"/>
        <v>0.85750000000000004</v>
      </c>
      <c r="Z9">
        <f t="shared" si="4"/>
        <v>0.98727053878514226</v>
      </c>
      <c r="AA9">
        <f t="shared" si="5"/>
        <v>1.272946121485774E-2</v>
      </c>
      <c r="AD9">
        <v>4</v>
      </c>
      <c r="AE9">
        <v>27</v>
      </c>
      <c r="AF9">
        <v>1</v>
      </c>
      <c r="AG9" s="49">
        <v>5.1934300000000002E-5</v>
      </c>
      <c r="AH9">
        <v>6.1313699999999999E-2</v>
      </c>
      <c r="AI9">
        <v>0.82697799999999999</v>
      </c>
      <c r="AJ9" s="49">
        <v>4.2948499999999997E-5</v>
      </c>
      <c r="AK9">
        <v>5.0702400000000002E-2</v>
      </c>
      <c r="AL9">
        <v>0.77623200000000003</v>
      </c>
      <c r="AM9">
        <v>0.77623200000000003</v>
      </c>
      <c r="AN9" t="b">
        <f t="shared" si="6"/>
        <v>1</v>
      </c>
    </row>
    <row r="10" spans="1:40" x14ac:dyDescent="0.2">
      <c r="B10" s="28"/>
      <c r="C10" s="2"/>
      <c r="D10" s="2"/>
      <c r="E10" s="2"/>
      <c r="F10" s="22"/>
      <c r="H10" s="3" t="s">
        <v>2</v>
      </c>
      <c r="I10" s="4"/>
      <c r="J10" s="4"/>
      <c r="K10" s="5"/>
      <c r="M10">
        <v>19</v>
      </c>
      <c r="N10">
        <v>9.4140200000000004E-4</v>
      </c>
      <c r="O10">
        <v>9.4140200000000004E-4</v>
      </c>
      <c r="Q10">
        <f t="shared" si="0"/>
        <v>0.99910566810000001</v>
      </c>
      <c r="R10">
        <f t="shared" si="1"/>
        <v>0.99992544177515497</v>
      </c>
      <c r="S10">
        <f t="shared" si="2"/>
        <v>7.4558224845033827E-5</v>
      </c>
      <c r="U10">
        <v>5</v>
      </c>
      <c r="V10">
        <v>0.09</v>
      </c>
      <c r="W10">
        <v>0.09</v>
      </c>
      <c r="Y10">
        <f t="shared" si="3"/>
        <v>0.91449999999999998</v>
      </c>
      <c r="Z10">
        <f t="shared" si="4"/>
        <v>0.99257951781059883</v>
      </c>
      <c r="AA10">
        <f t="shared" si="5"/>
        <v>7.4204821894011674E-3</v>
      </c>
      <c r="AD10">
        <v>5</v>
      </c>
      <c r="AE10">
        <v>28</v>
      </c>
      <c r="AF10">
        <v>1</v>
      </c>
      <c r="AG10" s="49">
        <v>5.1227300000000003E-5</v>
      </c>
      <c r="AH10">
        <v>6.1313699999999999E-2</v>
      </c>
      <c r="AI10">
        <v>0.77623200000000003</v>
      </c>
      <c r="AJ10" s="49">
        <v>3.9764300000000001E-5</v>
      </c>
      <c r="AK10">
        <v>4.75912E-2</v>
      </c>
      <c r="AL10">
        <v>0.72860100000000005</v>
      </c>
      <c r="AM10">
        <v>0.72860100000000005</v>
      </c>
      <c r="AN10" t="b">
        <f t="shared" si="6"/>
        <v>1</v>
      </c>
    </row>
    <row r="11" spans="1:40" x14ac:dyDescent="0.2">
      <c r="B11" s="34" t="s">
        <v>52</v>
      </c>
      <c r="C11" s="2"/>
      <c r="D11" s="2"/>
      <c r="E11" s="2"/>
      <c r="F11" s="22"/>
      <c r="H11" s="6" t="s">
        <v>3</v>
      </c>
      <c r="I11" s="2"/>
      <c r="J11" s="2"/>
      <c r="K11" s="7"/>
      <c r="M11">
        <v>20</v>
      </c>
      <c r="N11">
        <v>8.8945599999999995E-4</v>
      </c>
      <c r="O11">
        <v>8.8945599999999995E-4</v>
      </c>
      <c r="Q11">
        <f t="shared" si="0"/>
        <v>0.99915501679999996</v>
      </c>
      <c r="R11">
        <f t="shared" si="1"/>
        <v>0.99992955744789835</v>
      </c>
      <c r="S11">
        <f t="shared" si="2"/>
        <v>7.0442552101646072E-5</v>
      </c>
      <c r="U11">
        <v>6</v>
      </c>
      <c r="V11">
        <v>0.08</v>
      </c>
      <c r="W11">
        <v>0.08</v>
      </c>
      <c r="Y11">
        <f t="shared" si="3"/>
        <v>0.92400000000000004</v>
      </c>
      <c r="Z11">
        <f t="shared" si="4"/>
        <v>0.99343471235071001</v>
      </c>
      <c r="AA11">
        <f t="shared" si="5"/>
        <v>6.5652876492899859E-3</v>
      </c>
      <c r="AD11">
        <v>6</v>
      </c>
      <c r="AE11">
        <v>28</v>
      </c>
      <c r="AF11">
        <v>1</v>
      </c>
      <c r="AG11" s="49">
        <v>5.1227300000000003E-5</v>
      </c>
      <c r="AH11">
        <v>6.1313699999999999E-2</v>
      </c>
      <c r="AI11">
        <v>0.72860100000000005</v>
      </c>
      <c r="AJ11" s="49">
        <v>3.7324299999999998E-5</v>
      </c>
      <c r="AK11">
        <v>4.4670899999999999E-2</v>
      </c>
      <c r="AL11">
        <v>0.68389299999999997</v>
      </c>
      <c r="AM11">
        <v>0.68389299999999997</v>
      </c>
      <c r="AN11" t="b">
        <f t="shared" si="6"/>
        <v>1</v>
      </c>
    </row>
    <row r="12" spans="1:40" x14ac:dyDescent="0.2">
      <c r="B12" s="40" t="s">
        <v>80</v>
      </c>
      <c r="C12" s="2"/>
      <c r="D12" s="2"/>
      <c r="E12" s="2"/>
      <c r="F12" s="22"/>
      <c r="H12" s="6" t="s">
        <v>4</v>
      </c>
      <c r="I12" s="2"/>
      <c r="J12" s="2"/>
      <c r="K12" s="7"/>
      <c r="M12">
        <v>21</v>
      </c>
      <c r="N12">
        <v>8.4133099999999996E-4</v>
      </c>
      <c r="O12">
        <v>8.4133099999999996E-4</v>
      </c>
      <c r="Q12">
        <f t="shared" si="0"/>
        <v>0.99920073555</v>
      </c>
      <c r="R12">
        <f t="shared" si="1"/>
        <v>0.9999333702171852</v>
      </c>
      <c r="S12">
        <f t="shared" si="2"/>
        <v>6.66297828147977E-5</v>
      </c>
      <c r="U12">
        <v>7</v>
      </c>
      <c r="V12">
        <v>0.05</v>
      </c>
      <c r="W12">
        <v>0.05</v>
      </c>
      <c r="Y12">
        <f t="shared" si="3"/>
        <v>0.95250000000000001</v>
      </c>
      <c r="Z12">
        <f t="shared" si="4"/>
        <v>0.9959527811568244</v>
      </c>
      <c r="AA12">
        <f t="shared" si="5"/>
        <v>4.047218843175604E-3</v>
      </c>
      <c r="AD12">
        <v>7</v>
      </c>
      <c r="AE12">
        <v>28</v>
      </c>
      <c r="AF12">
        <v>1</v>
      </c>
      <c r="AG12" s="49">
        <v>5.1227300000000003E-5</v>
      </c>
      <c r="AH12">
        <v>6.1313699999999999E-2</v>
      </c>
      <c r="AI12">
        <v>0.68389299999999997</v>
      </c>
      <c r="AJ12" s="49">
        <v>3.5033999999999997E-5</v>
      </c>
      <c r="AK12">
        <v>4.1929899999999999E-2</v>
      </c>
      <c r="AL12">
        <v>0.64192800000000005</v>
      </c>
      <c r="AM12">
        <v>0.64192800000000005</v>
      </c>
      <c r="AN12" t="b">
        <f t="shared" si="6"/>
        <v>1</v>
      </c>
    </row>
    <row r="13" spans="1:40" x14ac:dyDescent="0.2">
      <c r="B13" s="33" t="s">
        <v>53</v>
      </c>
      <c r="C13" s="2"/>
      <c r="D13" s="2"/>
      <c r="E13" s="2"/>
      <c r="F13" s="22"/>
      <c r="H13" s="6" t="s">
        <v>5</v>
      </c>
      <c r="I13" s="2"/>
      <c r="J13" s="2"/>
      <c r="K13" s="7"/>
      <c r="M13">
        <v>22</v>
      </c>
      <c r="N13">
        <v>7.9740099999999999E-4</v>
      </c>
      <c r="O13">
        <v>7.9740099999999999E-4</v>
      </c>
      <c r="Q13">
        <f t="shared" si="0"/>
        <v>0.99924246905000003</v>
      </c>
      <c r="R13">
        <f t="shared" si="1"/>
        <v>0.99993685049221781</v>
      </c>
      <c r="S13">
        <f t="shared" si="2"/>
        <v>6.3149507782189751E-5</v>
      </c>
      <c r="U13">
        <v>8</v>
      </c>
      <c r="V13">
        <v>0.04</v>
      </c>
      <c r="W13">
        <v>0.04</v>
      </c>
      <c r="Y13">
        <f t="shared" si="3"/>
        <v>0.96199999999999997</v>
      </c>
      <c r="Z13">
        <f t="shared" si="4"/>
        <v>0.99677680332767093</v>
      </c>
      <c r="AA13">
        <f t="shared" si="5"/>
        <v>3.223196672329065E-3</v>
      </c>
      <c r="AD13">
        <v>8</v>
      </c>
      <c r="AE13">
        <v>28</v>
      </c>
      <c r="AF13">
        <v>1</v>
      </c>
      <c r="AG13" s="49">
        <v>5.1227300000000003E-5</v>
      </c>
      <c r="AH13">
        <v>6.1313699999999999E-2</v>
      </c>
      <c r="AI13">
        <v>0.64192800000000005</v>
      </c>
      <c r="AJ13" s="49">
        <v>3.28843E-5</v>
      </c>
      <c r="AK13">
        <v>3.9357000000000003E-2</v>
      </c>
      <c r="AL13">
        <v>0.60253800000000002</v>
      </c>
      <c r="AM13">
        <v>0.60253800000000002</v>
      </c>
      <c r="AN13" t="b">
        <f t="shared" si="6"/>
        <v>1</v>
      </c>
    </row>
    <row r="14" spans="1:40" x14ac:dyDescent="0.2">
      <c r="B14" s="33" t="s">
        <v>54</v>
      </c>
      <c r="C14" s="2"/>
      <c r="D14" s="2"/>
      <c r="E14" s="2"/>
      <c r="F14" s="22"/>
      <c r="H14" s="6" t="s">
        <v>6</v>
      </c>
      <c r="I14" s="2"/>
      <c r="J14" s="2"/>
      <c r="K14" s="7"/>
      <c r="M14">
        <v>23</v>
      </c>
      <c r="N14">
        <v>7.5801099999999995E-4</v>
      </c>
      <c r="O14">
        <v>7.5801099999999995E-4</v>
      </c>
      <c r="Q14">
        <f t="shared" si="0"/>
        <v>0.99927988955000002</v>
      </c>
      <c r="R14">
        <f t="shared" si="1"/>
        <v>0.99993997098064114</v>
      </c>
      <c r="S14">
        <f t="shared" si="2"/>
        <v>6.0029019358864844E-5</v>
      </c>
      <c r="U14">
        <v>9</v>
      </c>
      <c r="V14">
        <v>0.03</v>
      </c>
      <c r="W14">
        <v>0.03</v>
      </c>
      <c r="Y14">
        <f t="shared" si="3"/>
        <v>0.97150000000000003</v>
      </c>
      <c r="Z14">
        <f t="shared" si="4"/>
        <v>0.99759339967004534</v>
      </c>
      <c r="AA14">
        <f t="shared" si="5"/>
        <v>2.4066003299546557E-3</v>
      </c>
      <c r="AD14">
        <v>9</v>
      </c>
      <c r="AE14">
        <v>28</v>
      </c>
      <c r="AF14">
        <v>1</v>
      </c>
      <c r="AG14" s="49">
        <v>5.1227300000000003E-5</v>
      </c>
      <c r="AH14">
        <v>6.1313699999999999E-2</v>
      </c>
      <c r="AI14">
        <v>0.60253800000000002</v>
      </c>
      <c r="AJ14" s="49">
        <v>3.08664E-5</v>
      </c>
      <c r="AK14">
        <v>3.6942000000000003E-2</v>
      </c>
      <c r="AL14">
        <v>0.56556600000000001</v>
      </c>
      <c r="AM14">
        <v>0.56556600000000001</v>
      </c>
      <c r="AN14" t="b">
        <f t="shared" si="6"/>
        <v>1</v>
      </c>
    </row>
    <row r="15" spans="1:40" x14ac:dyDescent="0.2">
      <c r="B15" s="36" t="s">
        <v>81</v>
      </c>
      <c r="C15" s="2"/>
      <c r="D15" s="2"/>
      <c r="E15" s="2"/>
      <c r="F15" s="22"/>
      <c r="H15" s="6" t="s">
        <v>7</v>
      </c>
      <c r="I15" s="2"/>
      <c r="J15" s="2"/>
      <c r="K15" s="7"/>
      <c r="M15">
        <v>24</v>
      </c>
      <c r="N15">
        <v>7.2365000000000005E-4</v>
      </c>
      <c r="O15">
        <v>7.2365000000000005E-4</v>
      </c>
      <c r="Q15">
        <f t="shared" si="0"/>
        <v>0.99931253249999996</v>
      </c>
      <c r="R15">
        <f t="shared" si="1"/>
        <v>0.99994269298259819</v>
      </c>
      <c r="S15">
        <f t="shared" si="2"/>
        <v>5.7307017401808658E-5</v>
      </c>
      <c r="U15">
        <v>10</v>
      </c>
      <c r="V15">
        <v>0.03</v>
      </c>
      <c r="W15">
        <v>0.03</v>
      </c>
      <c r="Y15">
        <f t="shared" si="3"/>
        <v>0.97150000000000003</v>
      </c>
      <c r="Z15">
        <f t="shared" si="4"/>
        <v>0.99759339967004534</v>
      </c>
      <c r="AA15">
        <f t="shared" si="5"/>
        <v>2.4066003299546557E-3</v>
      </c>
      <c r="AD15">
        <v>10</v>
      </c>
      <c r="AE15">
        <v>28</v>
      </c>
      <c r="AF15">
        <v>1</v>
      </c>
      <c r="AG15" s="49">
        <v>5.1227300000000003E-5</v>
      </c>
      <c r="AH15">
        <v>6.1313699999999999E-2</v>
      </c>
      <c r="AI15">
        <v>0.56556600000000001</v>
      </c>
      <c r="AJ15" s="49">
        <v>2.8972400000000001E-5</v>
      </c>
      <c r="AK15">
        <v>3.46751E-2</v>
      </c>
      <c r="AL15">
        <v>0.53086100000000003</v>
      </c>
      <c r="AM15">
        <v>0.53086100000000003</v>
      </c>
      <c r="AN15" t="b">
        <f t="shared" si="6"/>
        <v>1</v>
      </c>
    </row>
    <row r="16" spans="1:40" x14ac:dyDescent="0.2">
      <c r="B16" s="33" t="s">
        <v>65</v>
      </c>
      <c r="C16" s="2"/>
      <c r="D16" s="2"/>
      <c r="E16" s="2"/>
      <c r="F16" s="22"/>
      <c r="H16" s="6" t="s">
        <v>8</v>
      </c>
      <c r="I16" s="2"/>
      <c r="J16" s="2"/>
      <c r="K16" s="7"/>
      <c r="M16">
        <v>25</v>
      </c>
      <c r="N16">
        <v>6.9480900000000001E-4</v>
      </c>
      <c r="O16">
        <v>6.9480900000000001E-4</v>
      </c>
      <c r="Q16">
        <f t="shared" si="0"/>
        <v>0.99933993145</v>
      </c>
      <c r="R16">
        <f t="shared" si="1"/>
        <v>0.99994497763952273</v>
      </c>
      <c r="S16">
        <f t="shared" si="2"/>
        <v>5.5022360477274823E-5</v>
      </c>
      <c r="U16">
        <v>11</v>
      </c>
      <c r="V16">
        <v>0.03</v>
      </c>
      <c r="W16">
        <v>0.03</v>
      </c>
      <c r="Y16">
        <f t="shared" si="3"/>
        <v>0.97150000000000003</v>
      </c>
      <c r="Z16">
        <f t="shared" si="4"/>
        <v>0.99759339967004534</v>
      </c>
      <c r="AA16">
        <f t="shared" si="5"/>
        <v>2.4066003299546557E-3</v>
      </c>
      <c r="AD16">
        <v>11</v>
      </c>
      <c r="AE16">
        <v>28</v>
      </c>
      <c r="AF16">
        <v>2</v>
      </c>
      <c r="AG16" s="49">
        <v>5.1227300000000003E-5</v>
      </c>
      <c r="AH16">
        <v>2.03354E-2</v>
      </c>
      <c r="AI16">
        <v>0.53086100000000003</v>
      </c>
      <c r="AJ16" s="49">
        <v>2.7194599999999999E-5</v>
      </c>
      <c r="AK16">
        <v>1.0794700000000001E-2</v>
      </c>
      <c r="AL16">
        <v>0.52003999999999995</v>
      </c>
      <c r="AM16">
        <v>0.52003999999999995</v>
      </c>
      <c r="AN16" t="b">
        <f t="shared" si="6"/>
        <v>1</v>
      </c>
    </row>
    <row r="17" spans="2:40" x14ac:dyDescent="0.2">
      <c r="B17" s="33" t="s">
        <v>66</v>
      </c>
      <c r="C17" s="2"/>
      <c r="D17" s="2"/>
      <c r="E17" s="2"/>
      <c r="F17" s="22"/>
      <c r="H17" s="6" t="s">
        <v>9</v>
      </c>
      <c r="I17" s="2"/>
      <c r="J17" s="2"/>
      <c r="K17" s="7"/>
      <c r="M17">
        <v>26</v>
      </c>
      <c r="N17">
        <v>6.7200699999999996E-4</v>
      </c>
      <c r="O17">
        <v>6.7200699999999996E-4</v>
      </c>
      <c r="Q17">
        <f t="shared" si="0"/>
        <v>0.99936159334999997</v>
      </c>
      <c r="R17">
        <f t="shared" si="1"/>
        <v>0.99994678387283686</v>
      </c>
      <c r="S17">
        <f t="shared" si="2"/>
        <v>5.3216127163135951E-5</v>
      </c>
      <c r="U17">
        <v>12</v>
      </c>
      <c r="V17">
        <v>0.03</v>
      </c>
      <c r="W17">
        <v>0.03</v>
      </c>
      <c r="Y17">
        <f t="shared" si="3"/>
        <v>0.97150000000000003</v>
      </c>
      <c r="Z17">
        <f t="shared" si="4"/>
        <v>0.99759339967004534</v>
      </c>
      <c r="AA17">
        <f t="shared" si="5"/>
        <v>2.4066003299546557E-3</v>
      </c>
      <c r="AD17">
        <v>12</v>
      </c>
      <c r="AE17">
        <v>28</v>
      </c>
      <c r="AF17">
        <v>2</v>
      </c>
      <c r="AG17" s="49">
        <v>5.1227300000000003E-5</v>
      </c>
      <c r="AH17">
        <v>2.03354E-2</v>
      </c>
      <c r="AI17">
        <v>0.52003999999999995</v>
      </c>
      <c r="AJ17" s="49">
        <v>2.6640199999999999E-5</v>
      </c>
      <c r="AK17">
        <v>1.0574699999999999E-2</v>
      </c>
      <c r="AL17">
        <v>0.50943799999999995</v>
      </c>
      <c r="AM17">
        <v>0.50943799999999995</v>
      </c>
      <c r="AN17" t="b">
        <f t="shared" si="6"/>
        <v>1</v>
      </c>
    </row>
    <row r="18" spans="2:40" x14ac:dyDescent="0.2">
      <c r="B18" s="28"/>
      <c r="C18" s="2"/>
      <c r="D18" s="2"/>
      <c r="E18" s="2"/>
      <c r="F18" s="22"/>
      <c r="H18" s="6" t="s">
        <v>10</v>
      </c>
      <c r="I18" s="2"/>
      <c r="J18" s="2"/>
      <c r="K18" s="7"/>
      <c r="M18">
        <v>27</v>
      </c>
      <c r="N18">
        <v>6.5582499999999996E-4</v>
      </c>
      <c r="O18">
        <v>6.5582499999999996E-4</v>
      </c>
      <c r="Q18">
        <f t="shared" si="0"/>
        <v>0.99937696625000005</v>
      </c>
      <c r="R18">
        <f t="shared" si="1"/>
        <v>0.99994806568895145</v>
      </c>
      <c r="S18" s="46">
        <f t="shared" si="2"/>
        <v>5.1934311048551507E-5</v>
      </c>
      <c r="U18">
        <v>13</v>
      </c>
      <c r="V18">
        <v>0.03</v>
      </c>
      <c r="W18">
        <v>0.03</v>
      </c>
      <c r="Y18">
        <f t="shared" si="3"/>
        <v>0.97150000000000003</v>
      </c>
      <c r="Z18">
        <f t="shared" si="4"/>
        <v>0.99759339967004534</v>
      </c>
      <c r="AA18">
        <f t="shared" si="5"/>
        <v>2.4066003299546557E-3</v>
      </c>
      <c r="AD18">
        <v>13</v>
      </c>
      <c r="AE18">
        <v>28</v>
      </c>
      <c r="AF18">
        <v>2</v>
      </c>
      <c r="AG18" s="49">
        <v>5.1227300000000003E-5</v>
      </c>
      <c r="AH18">
        <v>2.03354E-2</v>
      </c>
      <c r="AI18">
        <v>0.50943799999999995</v>
      </c>
      <c r="AJ18" s="49">
        <v>2.6097200000000001E-5</v>
      </c>
      <c r="AK18">
        <v>1.03591E-2</v>
      </c>
      <c r="AL18">
        <v>0.49905300000000002</v>
      </c>
      <c r="AM18">
        <v>0.49905300000000002</v>
      </c>
      <c r="AN18" t="b">
        <f t="shared" si="6"/>
        <v>1</v>
      </c>
    </row>
    <row r="19" spans="2:40" x14ac:dyDescent="0.2">
      <c r="B19" s="37" t="s">
        <v>68</v>
      </c>
      <c r="C19" s="4"/>
      <c r="D19" s="4"/>
      <c r="E19" s="5"/>
      <c r="F19" s="22"/>
      <c r="H19" s="18" t="s">
        <v>13</v>
      </c>
      <c r="I19" s="19"/>
      <c r="J19" s="11"/>
      <c r="K19" s="7"/>
      <c r="M19">
        <v>28</v>
      </c>
      <c r="N19">
        <v>6.4689999999999995E-4</v>
      </c>
      <c r="O19">
        <v>6.4689999999999995E-4</v>
      </c>
      <c r="Q19">
        <f t="shared" si="0"/>
        <v>0.99938544500000004</v>
      </c>
      <c r="R19">
        <f t="shared" si="1"/>
        <v>0.9999487726524714</v>
      </c>
      <c r="S19">
        <f t="shared" si="2"/>
        <v>5.1227347528604028E-5</v>
      </c>
      <c r="U19">
        <v>14</v>
      </c>
      <c r="V19">
        <v>0.03</v>
      </c>
      <c r="W19">
        <v>0.03</v>
      </c>
      <c r="Y19">
        <f t="shared" si="3"/>
        <v>0.97150000000000003</v>
      </c>
      <c r="Z19">
        <f t="shared" si="4"/>
        <v>0.99759339967004534</v>
      </c>
      <c r="AA19">
        <f t="shared" si="5"/>
        <v>2.4066003299546557E-3</v>
      </c>
      <c r="AD19">
        <v>14</v>
      </c>
      <c r="AE19">
        <v>28</v>
      </c>
      <c r="AF19">
        <v>2</v>
      </c>
      <c r="AG19" s="49">
        <v>5.1227300000000003E-5</v>
      </c>
      <c r="AH19">
        <v>2.03354E-2</v>
      </c>
      <c r="AI19">
        <v>0.49905300000000002</v>
      </c>
      <c r="AJ19" s="49">
        <v>2.55652E-5</v>
      </c>
      <c r="AK19">
        <v>1.01479E-2</v>
      </c>
      <c r="AL19">
        <v>0.48887999999999998</v>
      </c>
      <c r="AM19">
        <v>0.48887999999999998</v>
      </c>
      <c r="AN19" t="b">
        <f t="shared" si="6"/>
        <v>1</v>
      </c>
    </row>
    <row r="20" spans="2:40" x14ac:dyDescent="0.2">
      <c r="B20" s="28" t="s">
        <v>70</v>
      </c>
      <c r="C20" s="2"/>
      <c r="D20" s="2"/>
      <c r="E20" s="7"/>
      <c r="F20" s="22"/>
      <c r="H20" s="18" t="s">
        <v>14</v>
      </c>
      <c r="I20" s="19"/>
      <c r="J20" s="11"/>
      <c r="K20" s="7"/>
      <c r="M20">
        <v>29</v>
      </c>
      <c r="N20">
        <v>6.4592999999999996E-4</v>
      </c>
      <c r="O20">
        <v>6.4592999999999996E-4</v>
      </c>
      <c r="Q20">
        <f t="shared" si="0"/>
        <v>0.99938636650000001</v>
      </c>
      <c r="R20">
        <f t="shared" si="1"/>
        <v>0.99994884948739104</v>
      </c>
      <c r="S20">
        <f t="shared" si="2"/>
        <v>5.115051260895509E-5</v>
      </c>
      <c r="U20">
        <v>15</v>
      </c>
      <c r="V20">
        <v>0.03</v>
      </c>
      <c r="W20">
        <v>0.03</v>
      </c>
      <c r="Y20">
        <f t="shared" si="3"/>
        <v>0.97150000000000003</v>
      </c>
      <c r="Z20">
        <f t="shared" si="4"/>
        <v>0.99759339967004534</v>
      </c>
      <c r="AA20">
        <f t="shared" si="5"/>
        <v>2.4066003299546557E-3</v>
      </c>
      <c r="AD20">
        <v>15</v>
      </c>
      <c r="AE20">
        <v>28</v>
      </c>
      <c r="AF20">
        <v>2</v>
      </c>
      <c r="AG20" s="49">
        <v>5.1227300000000003E-5</v>
      </c>
      <c r="AH20">
        <v>2.03354E-2</v>
      </c>
      <c r="AI20">
        <v>0.48887999999999998</v>
      </c>
      <c r="AJ20" s="49">
        <v>2.5043999999999999E-5</v>
      </c>
      <c r="AK20">
        <v>9.9410499999999999E-3</v>
      </c>
      <c r="AL20">
        <v>0.47891299999999998</v>
      </c>
      <c r="AM20">
        <v>0.47891299999999998</v>
      </c>
      <c r="AN20" t="b">
        <f t="shared" si="6"/>
        <v>1</v>
      </c>
    </row>
    <row r="21" spans="2:40" x14ac:dyDescent="0.2">
      <c r="B21" s="28" t="s">
        <v>70</v>
      </c>
      <c r="C21" s="2"/>
      <c r="D21" s="2"/>
      <c r="E21" s="7"/>
      <c r="F21" s="22"/>
      <c r="H21" s="18" t="s">
        <v>15</v>
      </c>
      <c r="I21" s="19"/>
      <c r="J21" s="11"/>
      <c r="K21" s="7"/>
      <c r="M21">
        <v>30</v>
      </c>
      <c r="N21">
        <v>6.5367599999999995E-4</v>
      </c>
      <c r="O21">
        <v>6.5367599999999995E-4</v>
      </c>
      <c r="Q21">
        <f t="shared" si="0"/>
        <v>0.9993790078</v>
      </c>
      <c r="R21">
        <f t="shared" si="1"/>
        <v>0.99994823591518001</v>
      </c>
      <c r="S21">
        <f t="shared" si="2"/>
        <v>5.1764084819994061E-5</v>
      </c>
      <c r="U21">
        <v>16</v>
      </c>
      <c r="V21">
        <v>0.03</v>
      </c>
      <c r="W21">
        <v>0.03</v>
      </c>
      <c r="Y21">
        <f t="shared" si="3"/>
        <v>0.97150000000000003</v>
      </c>
      <c r="Z21">
        <f t="shared" si="4"/>
        <v>0.99759339967004534</v>
      </c>
      <c r="AA21">
        <f t="shared" si="5"/>
        <v>2.4066003299546557E-3</v>
      </c>
      <c r="AD21">
        <v>16</v>
      </c>
      <c r="AE21">
        <v>28</v>
      </c>
      <c r="AF21">
        <v>2</v>
      </c>
      <c r="AG21" s="49">
        <v>5.1227300000000003E-5</v>
      </c>
      <c r="AH21">
        <v>2.03354E-2</v>
      </c>
      <c r="AI21">
        <v>0.47891299999999998</v>
      </c>
      <c r="AJ21" s="49">
        <v>2.4533500000000002E-5</v>
      </c>
      <c r="AK21">
        <v>9.7383999999999995E-3</v>
      </c>
      <c r="AL21">
        <v>0.46915000000000001</v>
      </c>
      <c r="AM21">
        <v>0.46915000000000001</v>
      </c>
      <c r="AN21" t="b">
        <f t="shared" si="6"/>
        <v>1</v>
      </c>
    </row>
    <row r="22" spans="2:40" x14ac:dyDescent="0.2">
      <c r="B22" s="38" t="s">
        <v>69</v>
      </c>
      <c r="C22" s="9"/>
      <c r="D22" s="9"/>
      <c r="E22" s="10"/>
      <c r="F22" s="22"/>
      <c r="H22" s="18" t="s">
        <v>16</v>
      </c>
      <c r="I22" s="19"/>
      <c r="J22" s="11"/>
      <c r="K22" s="7"/>
      <c r="M22">
        <v>31</v>
      </c>
      <c r="N22">
        <v>6.7098899999999998E-4</v>
      </c>
      <c r="O22">
        <v>6.7098899999999998E-4</v>
      </c>
      <c r="Q22">
        <f t="shared" si="0"/>
        <v>0.99936256045000005</v>
      </c>
      <c r="R22">
        <f t="shared" si="1"/>
        <v>0.99994686451165937</v>
      </c>
      <c r="S22">
        <f t="shared" si="2"/>
        <v>5.3135488340627646E-5</v>
      </c>
      <c r="U22">
        <v>17</v>
      </c>
      <c r="V22">
        <v>0.03</v>
      </c>
      <c r="W22">
        <v>0.03</v>
      </c>
      <c r="Y22">
        <f t="shared" si="3"/>
        <v>0.97150000000000003</v>
      </c>
      <c r="Z22">
        <f t="shared" si="4"/>
        <v>0.99759339967004534</v>
      </c>
      <c r="AA22">
        <f t="shared" si="5"/>
        <v>2.4066003299546557E-3</v>
      </c>
      <c r="AD22">
        <v>17</v>
      </c>
      <c r="AE22">
        <v>29</v>
      </c>
      <c r="AF22">
        <v>2</v>
      </c>
      <c r="AG22" s="49">
        <v>5.1150499999999998E-5</v>
      </c>
      <c r="AH22">
        <v>2.03354E-2</v>
      </c>
      <c r="AI22">
        <v>0.46915000000000001</v>
      </c>
      <c r="AJ22" s="49">
        <v>2.3997300000000001E-5</v>
      </c>
      <c r="AK22">
        <v>9.5398700000000006E-3</v>
      </c>
      <c r="AL22">
        <v>0.45958700000000002</v>
      </c>
      <c r="AM22">
        <v>0.45958700000000002</v>
      </c>
      <c r="AN22" t="b">
        <f t="shared" si="6"/>
        <v>1</v>
      </c>
    </row>
    <row r="23" spans="2:40" x14ac:dyDescent="0.2">
      <c r="B23" s="28"/>
      <c r="C23" s="2"/>
      <c r="D23" s="2"/>
      <c r="E23" s="2"/>
      <c r="F23" s="22"/>
      <c r="H23" s="20" t="s">
        <v>33</v>
      </c>
      <c r="I23" s="9"/>
      <c r="J23" s="9"/>
      <c r="K23" s="10"/>
      <c r="M23">
        <v>32</v>
      </c>
      <c r="N23">
        <v>6.9884000000000005E-4</v>
      </c>
      <c r="O23">
        <v>6.9884000000000005E-4</v>
      </c>
      <c r="Q23">
        <f t="shared" si="0"/>
        <v>0.999336102</v>
      </c>
      <c r="R23">
        <f t="shared" si="1"/>
        <v>0.99994465832491819</v>
      </c>
      <c r="S23">
        <f t="shared" si="2"/>
        <v>5.5341675081810315E-5</v>
      </c>
      <c r="U23">
        <v>18</v>
      </c>
      <c r="V23">
        <v>0.03</v>
      </c>
      <c r="W23">
        <v>0.03</v>
      </c>
      <c r="Y23">
        <f t="shared" si="3"/>
        <v>0.97150000000000003</v>
      </c>
      <c r="Z23">
        <f t="shared" si="4"/>
        <v>0.99759339967004534</v>
      </c>
      <c r="AA23">
        <f t="shared" si="5"/>
        <v>2.4066003299546557E-3</v>
      </c>
      <c r="AD23">
        <v>18</v>
      </c>
      <c r="AE23">
        <v>29</v>
      </c>
      <c r="AF23">
        <v>2</v>
      </c>
      <c r="AG23" s="49">
        <v>5.1150499999999998E-5</v>
      </c>
      <c r="AH23">
        <v>2.03354E-2</v>
      </c>
      <c r="AI23">
        <v>0.45958700000000002</v>
      </c>
      <c r="AJ23" s="49">
        <v>2.3508099999999999E-5</v>
      </c>
      <c r="AK23">
        <v>9.3454000000000002E-3</v>
      </c>
      <c r="AL23">
        <v>0.45021800000000001</v>
      </c>
      <c r="AM23">
        <v>0.45021800000000001</v>
      </c>
      <c r="AN23" t="b">
        <f t="shared" si="6"/>
        <v>1</v>
      </c>
    </row>
    <row r="24" spans="2:40" x14ac:dyDescent="0.2">
      <c r="B24" s="26" t="s">
        <v>17</v>
      </c>
      <c r="C24" s="14"/>
      <c r="D24" s="14"/>
      <c r="E24" s="14"/>
      <c r="F24" s="27"/>
      <c r="K24" s="2"/>
      <c r="M24">
        <v>33</v>
      </c>
      <c r="N24">
        <v>7.3811999999999999E-4</v>
      </c>
      <c r="O24">
        <v>7.3811999999999999E-4</v>
      </c>
      <c r="Q24">
        <f t="shared" si="0"/>
        <v>0.99929878599999999</v>
      </c>
      <c r="R24">
        <f t="shared" si="1"/>
        <v>0.99994154671133284</v>
      </c>
      <c r="S24">
        <f t="shared" si="2"/>
        <v>5.8453288667159597E-5</v>
      </c>
      <c r="U24">
        <v>19</v>
      </c>
      <c r="V24">
        <v>0.03</v>
      </c>
      <c r="W24">
        <v>0.03</v>
      </c>
      <c r="Y24">
        <f t="shared" si="3"/>
        <v>0.97150000000000003</v>
      </c>
      <c r="Z24">
        <f t="shared" si="4"/>
        <v>0.99759339967004534</v>
      </c>
      <c r="AA24">
        <f t="shared" si="5"/>
        <v>2.4066003299546557E-3</v>
      </c>
      <c r="AD24">
        <v>19</v>
      </c>
      <c r="AE24">
        <v>29</v>
      </c>
      <c r="AF24">
        <v>2</v>
      </c>
      <c r="AG24" s="49">
        <v>5.1150499999999998E-5</v>
      </c>
      <c r="AH24">
        <v>2.03354E-2</v>
      </c>
      <c r="AI24">
        <v>0.45021800000000001</v>
      </c>
      <c r="AJ24" s="49">
        <v>2.3028899999999999E-5</v>
      </c>
      <c r="AK24">
        <v>9.1548900000000006E-3</v>
      </c>
      <c r="AL24">
        <v>0.44103999999999999</v>
      </c>
      <c r="AM24">
        <v>0.44103999999999999</v>
      </c>
      <c r="AN24" t="b">
        <f t="shared" si="6"/>
        <v>1</v>
      </c>
    </row>
    <row r="25" spans="2:40" x14ac:dyDescent="0.2">
      <c r="B25" s="28"/>
      <c r="C25" s="2"/>
      <c r="D25" s="2"/>
      <c r="E25" s="2"/>
      <c r="F25" s="22"/>
      <c r="H25" s="12" t="s">
        <v>11</v>
      </c>
      <c r="I25" s="13"/>
      <c r="J25" s="2"/>
      <c r="K25" s="2"/>
      <c r="M25">
        <v>34</v>
      </c>
      <c r="N25">
        <v>7.9004900000000002E-4</v>
      </c>
      <c r="O25">
        <v>7.9004900000000002E-4</v>
      </c>
      <c r="Q25">
        <f t="shared" si="0"/>
        <v>0.99924945345000005</v>
      </c>
      <c r="R25">
        <f t="shared" si="1"/>
        <v>0.99993743292814474</v>
      </c>
      <c r="S25">
        <f t="shared" si="2"/>
        <v>6.2567071855257339E-5</v>
      </c>
      <c r="U25">
        <v>20</v>
      </c>
      <c r="V25">
        <v>0.03</v>
      </c>
      <c r="W25">
        <v>0.03</v>
      </c>
      <c r="Y25">
        <f t="shared" si="3"/>
        <v>0.97150000000000003</v>
      </c>
      <c r="Z25">
        <f t="shared" si="4"/>
        <v>0.99759339967004534</v>
      </c>
      <c r="AA25">
        <f t="shared" si="5"/>
        <v>2.4066003299546557E-3</v>
      </c>
      <c r="AD25">
        <v>20</v>
      </c>
      <c r="AE25">
        <v>29</v>
      </c>
      <c r="AF25">
        <v>2</v>
      </c>
      <c r="AG25" s="49">
        <v>5.1150499999999998E-5</v>
      </c>
      <c r="AH25">
        <v>2.03354E-2</v>
      </c>
      <c r="AI25">
        <v>0.44103999999999999</v>
      </c>
      <c r="AJ25" s="49">
        <v>2.25594E-5</v>
      </c>
      <c r="AK25">
        <v>8.9682600000000005E-3</v>
      </c>
      <c r="AL25">
        <v>0.43204900000000002</v>
      </c>
      <c r="AM25">
        <v>0.43204900000000002</v>
      </c>
      <c r="AN25" t="b">
        <f t="shared" si="6"/>
        <v>1</v>
      </c>
    </row>
    <row r="26" spans="2:40" x14ac:dyDescent="0.2">
      <c r="B26" s="34" t="s">
        <v>58</v>
      </c>
      <c r="C26" s="2"/>
      <c r="D26" s="2"/>
      <c r="E26" s="2"/>
      <c r="F26" s="22"/>
      <c r="H26" s="2"/>
      <c r="I26" s="2"/>
      <c r="J26" s="2"/>
      <c r="K26" s="2"/>
      <c r="M26">
        <v>35</v>
      </c>
      <c r="N26">
        <v>8.5576999999999995E-4</v>
      </c>
      <c r="O26">
        <v>8.5576999999999995E-4</v>
      </c>
      <c r="Q26">
        <f t="shared" si="0"/>
        <v>0.99918701850000002</v>
      </c>
      <c r="R26">
        <f t="shared" si="1"/>
        <v>0.99993222628435208</v>
      </c>
      <c r="S26">
        <f t="shared" si="2"/>
        <v>6.7773715647923005E-5</v>
      </c>
      <c r="U26">
        <v>21</v>
      </c>
      <c r="V26">
        <v>0.03</v>
      </c>
      <c r="W26">
        <v>0.03</v>
      </c>
      <c r="Y26">
        <f t="shared" si="3"/>
        <v>0.97150000000000003</v>
      </c>
      <c r="Z26">
        <f t="shared" si="4"/>
        <v>0.99759339967004534</v>
      </c>
      <c r="AA26">
        <f t="shared" si="5"/>
        <v>2.4066003299546557E-3</v>
      </c>
      <c r="AD26">
        <v>21</v>
      </c>
      <c r="AE26">
        <v>29</v>
      </c>
      <c r="AF26">
        <v>2</v>
      </c>
      <c r="AG26" s="49">
        <v>5.1150499999999998E-5</v>
      </c>
      <c r="AH26">
        <v>2.03354E-2</v>
      </c>
      <c r="AI26">
        <v>0.43204900000000002</v>
      </c>
      <c r="AJ26" s="49">
        <v>2.2099500000000001E-5</v>
      </c>
      <c r="AK26">
        <v>8.7854400000000003E-3</v>
      </c>
      <c r="AL26">
        <v>0.42324099999999998</v>
      </c>
      <c r="AM26">
        <v>0.42324099999999998</v>
      </c>
      <c r="AN26" t="b">
        <f t="shared" si="6"/>
        <v>1</v>
      </c>
    </row>
    <row r="27" spans="2:40" x14ac:dyDescent="0.2">
      <c r="B27" s="40" t="s">
        <v>80</v>
      </c>
      <c r="C27" s="2"/>
      <c r="D27" s="2"/>
      <c r="E27" s="2"/>
      <c r="F27" s="22"/>
      <c r="H27" s="12" t="s">
        <v>12</v>
      </c>
      <c r="I27" s="13"/>
      <c r="J27" s="2"/>
      <c r="K27" s="2"/>
      <c r="M27">
        <v>36</v>
      </c>
      <c r="N27">
        <v>9.36614E-4</v>
      </c>
      <c r="O27">
        <v>9.36614E-4</v>
      </c>
      <c r="Q27">
        <f t="shared" si="0"/>
        <v>0.9991102167</v>
      </c>
      <c r="R27">
        <f t="shared" si="1"/>
        <v>0.99992582113537676</v>
      </c>
      <c r="S27">
        <f t="shared" si="2"/>
        <v>7.4178864623242191E-5</v>
      </c>
      <c r="U27">
        <v>22</v>
      </c>
      <c r="V27">
        <v>0.03</v>
      </c>
      <c r="W27">
        <v>0.03</v>
      </c>
      <c r="Y27">
        <f t="shared" si="3"/>
        <v>0.97150000000000003</v>
      </c>
      <c r="Z27">
        <f t="shared" si="4"/>
        <v>0.99759339967004534</v>
      </c>
      <c r="AA27">
        <f t="shared" si="5"/>
        <v>2.4066003299546557E-3</v>
      </c>
      <c r="AD27">
        <v>22</v>
      </c>
      <c r="AE27">
        <v>29</v>
      </c>
      <c r="AF27">
        <v>2</v>
      </c>
      <c r="AG27" s="49">
        <v>5.1150499999999998E-5</v>
      </c>
      <c r="AH27">
        <v>2.03354E-2</v>
      </c>
      <c r="AI27">
        <v>0.42324099999999998</v>
      </c>
      <c r="AJ27" s="49">
        <v>2.1648999999999999E-5</v>
      </c>
      <c r="AK27">
        <v>8.6063400000000005E-3</v>
      </c>
      <c r="AL27">
        <v>0.41461300000000001</v>
      </c>
      <c r="AM27">
        <v>0.41461300000000001</v>
      </c>
      <c r="AN27" t="b">
        <f t="shared" si="6"/>
        <v>1</v>
      </c>
    </row>
    <row r="28" spans="2:40" x14ac:dyDescent="0.2">
      <c r="B28" s="28" t="s">
        <v>63</v>
      </c>
      <c r="C28" s="2"/>
      <c r="D28" s="2"/>
      <c r="E28" s="2"/>
      <c r="F28" s="22"/>
      <c r="H28" s="2"/>
      <c r="I28" s="2"/>
      <c r="J28" s="2"/>
      <c r="K28" s="2"/>
      <c r="M28">
        <v>37</v>
      </c>
      <c r="N28">
        <v>1.0341090000000001E-3</v>
      </c>
      <c r="O28">
        <v>1.0341090000000001E-3</v>
      </c>
      <c r="Q28">
        <f t="shared" si="0"/>
        <v>0.99901759644999999</v>
      </c>
      <c r="R28">
        <f t="shared" si="1"/>
        <v>0.99991809615224947</v>
      </c>
      <c r="S28">
        <f t="shared" si="2"/>
        <v>8.1903847750530723E-5</v>
      </c>
      <c r="U28">
        <v>23</v>
      </c>
      <c r="V28">
        <v>0.03</v>
      </c>
      <c r="W28">
        <v>0.03</v>
      </c>
      <c r="Y28">
        <f t="shared" si="3"/>
        <v>0.97150000000000003</v>
      </c>
      <c r="Z28">
        <f t="shared" si="4"/>
        <v>0.99759339967004534</v>
      </c>
      <c r="AA28">
        <f t="shared" si="5"/>
        <v>2.4066003299546557E-3</v>
      </c>
      <c r="AD28">
        <v>23</v>
      </c>
      <c r="AE28">
        <v>29</v>
      </c>
      <c r="AF28">
        <v>3</v>
      </c>
      <c r="AG28" s="49">
        <v>5.1150499999999998E-5</v>
      </c>
      <c r="AH28">
        <v>1.55064E-2</v>
      </c>
      <c r="AI28">
        <v>0.41461300000000001</v>
      </c>
      <c r="AJ28" s="49">
        <v>2.12077E-5</v>
      </c>
      <c r="AK28">
        <v>6.4288499999999998E-3</v>
      </c>
      <c r="AL28">
        <v>0.408163</v>
      </c>
      <c r="AM28">
        <v>0.408163</v>
      </c>
      <c r="AN28" t="b">
        <f t="shared" si="6"/>
        <v>1</v>
      </c>
    </row>
    <row r="29" spans="2:40" x14ac:dyDescent="0.2">
      <c r="B29" s="28" t="s">
        <v>64</v>
      </c>
      <c r="C29" s="2"/>
      <c r="D29" s="2"/>
      <c r="E29" s="2"/>
      <c r="F29" s="22"/>
      <c r="H29" s="3" t="s">
        <v>24</v>
      </c>
      <c r="I29" s="4"/>
      <c r="J29" s="5"/>
      <c r="K29" s="2"/>
      <c r="M29">
        <v>38</v>
      </c>
      <c r="N29">
        <v>1.14971E-3</v>
      </c>
      <c r="O29">
        <v>1.14971E-3</v>
      </c>
      <c r="Q29">
        <f t="shared" si="0"/>
        <v>0.99890777549999998</v>
      </c>
      <c r="R29">
        <f t="shared" si="1"/>
        <v>0.99990893569561723</v>
      </c>
      <c r="S29">
        <f t="shared" si="2"/>
        <v>9.10643043827708E-5</v>
      </c>
      <c r="U29">
        <v>24</v>
      </c>
      <c r="V29">
        <v>0.03</v>
      </c>
      <c r="W29">
        <v>0.03</v>
      </c>
      <c r="Y29">
        <f t="shared" si="3"/>
        <v>0.97150000000000003</v>
      </c>
      <c r="Z29">
        <f t="shared" si="4"/>
        <v>0.99759339967004534</v>
      </c>
      <c r="AA29">
        <f t="shared" si="5"/>
        <v>2.4066003299546557E-3</v>
      </c>
      <c r="AD29">
        <v>24</v>
      </c>
      <c r="AE29">
        <v>29</v>
      </c>
      <c r="AF29">
        <v>3</v>
      </c>
      <c r="AG29" s="49">
        <v>5.1150499999999998E-5</v>
      </c>
      <c r="AH29">
        <v>1.55064E-2</v>
      </c>
      <c r="AI29">
        <v>0.408163</v>
      </c>
      <c r="AJ29" s="49">
        <v>2.0877799999999999E-5</v>
      </c>
      <c r="AK29">
        <v>6.3288399999999996E-3</v>
      </c>
      <c r="AL29">
        <v>0.401814</v>
      </c>
      <c r="AM29">
        <v>0.401814</v>
      </c>
      <c r="AN29" t="b">
        <f t="shared" si="6"/>
        <v>1</v>
      </c>
    </row>
    <row r="30" spans="2:40" x14ac:dyDescent="0.2">
      <c r="B30" s="36" t="s">
        <v>81</v>
      </c>
      <c r="C30" s="2"/>
      <c r="D30" s="2"/>
      <c r="E30" s="2"/>
      <c r="F30" s="22"/>
      <c r="H30" s="6"/>
      <c r="I30" s="2" t="s">
        <v>30</v>
      </c>
      <c r="J30" s="7"/>
      <c r="M30">
        <v>39</v>
      </c>
      <c r="N30">
        <v>1.2852880000000001E-3</v>
      </c>
      <c r="O30">
        <v>1.2852880000000001E-3</v>
      </c>
      <c r="Q30">
        <f t="shared" si="0"/>
        <v>0.99877897640000002</v>
      </c>
      <c r="R30">
        <f t="shared" si="1"/>
        <v>0.9998981910448268</v>
      </c>
      <c r="S30">
        <f t="shared" si="2"/>
        <v>1.0180895517319932E-4</v>
      </c>
      <c r="U30">
        <v>25</v>
      </c>
      <c r="V30">
        <v>0.03</v>
      </c>
      <c r="W30">
        <v>0.03</v>
      </c>
      <c r="Y30">
        <f t="shared" si="3"/>
        <v>0.97150000000000003</v>
      </c>
      <c r="Z30">
        <f t="shared" si="4"/>
        <v>0.99759339967004534</v>
      </c>
      <c r="AA30">
        <f t="shared" si="5"/>
        <v>2.4066003299546557E-3</v>
      </c>
      <c r="AD30">
        <v>25</v>
      </c>
      <c r="AE30">
        <v>29</v>
      </c>
      <c r="AF30">
        <v>3</v>
      </c>
      <c r="AG30" s="49">
        <v>5.1150499999999998E-5</v>
      </c>
      <c r="AH30">
        <v>1.55064E-2</v>
      </c>
      <c r="AI30">
        <v>0.401814</v>
      </c>
      <c r="AJ30" s="49">
        <v>2.0553000000000001E-5</v>
      </c>
      <c r="AK30">
        <v>6.2303799999999998E-3</v>
      </c>
      <c r="AL30">
        <v>0.395563</v>
      </c>
      <c r="AM30">
        <v>0.395563</v>
      </c>
      <c r="AN30" t="b">
        <f t="shared" si="6"/>
        <v>1</v>
      </c>
    </row>
    <row r="31" spans="2:40" x14ac:dyDescent="0.2">
      <c r="B31" s="28" t="s">
        <v>83</v>
      </c>
      <c r="C31" s="2"/>
      <c r="D31" s="2"/>
      <c r="E31" s="2"/>
      <c r="F31" s="22"/>
      <c r="H31" s="6"/>
      <c r="I31" s="2" t="s">
        <v>31</v>
      </c>
      <c r="J31" s="7"/>
      <c r="M31">
        <v>40</v>
      </c>
      <c r="N31">
        <v>1.442685E-3</v>
      </c>
      <c r="O31">
        <v>1.442685E-3</v>
      </c>
      <c r="Q31">
        <f t="shared" si="0"/>
        <v>0.99862944924999997</v>
      </c>
      <c r="R31">
        <f t="shared" si="1"/>
        <v>0.99988571562981343</v>
      </c>
      <c r="S31">
        <f t="shared" si="2"/>
        <v>1.1428437018656812E-4</v>
      </c>
      <c r="U31">
        <v>26</v>
      </c>
      <c r="V31">
        <v>0.03</v>
      </c>
      <c r="W31">
        <v>0.03</v>
      </c>
      <c r="Y31">
        <f t="shared" si="3"/>
        <v>0.97150000000000003</v>
      </c>
      <c r="Z31">
        <f t="shared" si="4"/>
        <v>0.99759339967004534</v>
      </c>
      <c r="AA31">
        <f t="shared" si="5"/>
        <v>2.4066003299546557E-3</v>
      </c>
      <c r="AD31">
        <v>26</v>
      </c>
      <c r="AE31">
        <v>29</v>
      </c>
      <c r="AF31">
        <v>3</v>
      </c>
      <c r="AG31" s="49">
        <v>5.1150499999999998E-5</v>
      </c>
      <c r="AH31">
        <v>1.55064E-2</v>
      </c>
      <c r="AI31">
        <v>0.395563</v>
      </c>
      <c r="AJ31" s="49">
        <v>2.0233200000000001E-5</v>
      </c>
      <c r="AK31">
        <v>6.1334600000000003E-3</v>
      </c>
      <c r="AL31">
        <v>0.38940900000000001</v>
      </c>
      <c r="AM31">
        <v>0.38940900000000001</v>
      </c>
      <c r="AN31" t="b">
        <f t="shared" si="6"/>
        <v>1</v>
      </c>
    </row>
    <row r="32" spans="2:40" x14ac:dyDescent="0.2">
      <c r="B32" s="28" t="s">
        <v>79</v>
      </c>
      <c r="C32" s="2"/>
      <c r="D32" s="2"/>
      <c r="E32" s="2"/>
      <c r="F32" s="22"/>
      <c r="H32" s="8"/>
      <c r="I32" s="9" t="s">
        <v>32</v>
      </c>
      <c r="J32" s="10"/>
      <c r="M32">
        <v>41</v>
      </c>
      <c r="N32">
        <v>1.623937E-3</v>
      </c>
      <c r="O32">
        <v>1.623937E-3</v>
      </c>
      <c r="Q32">
        <f t="shared" si="0"/>
        <v>0.99845725985</v>
      </c>
      <c r="R32">
        <f t="shared" si="1"/>
        <v>0.99987134732655381</v>
      </c>
      <c r="S32">
        <f t="shared" si="2"/>
        <v>1.2865267344619458E-4</v>
      </c>
      <c r="U32">
        <v>27</v>
      </c>
      <c r="V32">
        <v>0.03</v>
      </c>
      <c r="W32">
        <v>0.03</v>
      </c>
      <c r="Y32">
        <f t="shared" si="3"/>
        <v>0.97150000000000003</v>
      </c>
      <c r="Z32">
        <f t="shared" si="4"/>
        <v>0.99759339967004534</v>
      </c>
      <c r="AA32">
        <f t="shared" si="5"/>
        <v>2.4066003299546557E-3</v>
      </c>
      <c r="AD32">
        <v>27</v>
      </c>
      <c r="AE32">
        <v>29</v>
      </c>
      <c r="AF32">
        <v>3</v>
      </c>
      <c r="AG32" s="49">
        <v>5.1150499999999998E-5</v>
      </c>
      <c r="AH32">
        <v>1.55064E-2</v>
      </c>
      <c r="AI32">
        <v>0.38940900000000001</v>
      </c>
      <c r="AJ32" s="49">
        <v>1.9918499999999999E-5</v>
      </c>
      <c r="AK32">
        <v>6.0380399999999997E-3</v>
      </c>
      <c r="AL32">
        <v>0.383351</v>
      </c>
      <c r="AM32">
        <v>0.383351</v>
      </c>
      <c r="AN32" t="b">
        <f t="shared" si="6"/>
        <v>1</v>
      </c>
    </row>
    <row r="33" spans="2:40" x14ac:dyDescent="0.2">
      <c r="B33" s="28"/>
      <c r="C33" s="2"/>
      <c r="D33" s="2"/>
      <c r="E33" s="2"/>
      <c r="F33" s="22"/>
      <c r="M33">
        <v>42</v>
      </c>
      <c r="N33">
        <v>1.8314550000000001E-3</v>
      </c>
      <c r="O33">
        <v>1.8314550000000001E-3</v>
      </c>
      <c r="Q33">
        <f t="shared" si="0"/>
        <v>0.99826011775000001</v>
      </c>
      <c r="R33">
        <f t="shared" si="1"/>
        <v>0.99985489406196293</v>
      </c>
      <c r="S33">
        <f t="shared" si="2"/>
        <v>1.4510593803707117E-4</v>
      </c>
      <c r="U33">
        <v>28</v>
      </c>
      <c r="V33">
        <v>0.03</v>
      </c>
      <c r="W33">
        <v>0.03</v>
      </c>
      <c r="Y33">
        <f t="shared" si="3"/>
        <v>0.97150000000000003</v>
      </c>
      <c r="Z33">
        <f t="shared" si="4"/>
        <v>0.99759339967004534</v>
      </c>
      <c r="AA33">
        <f t="shared" si="5"/>
        <v>2.4066003299546557E-3</v>
      </c>
      <c r="AD33">
        <v>28</v>
      </c>
      <c r="AE33">
        <v>29</v>
      </c>
      <c r="AF33">
        <v>3</v>
      </c>
      <c r="AG33" s="49">
        <v>5.1150499999999998E-5</v>
      </c>
      <c r="AH33">
        <v>1.55064E-2</v>
      </c>
      <c r="AI33">
        <v>0.383351</v>
      </c>
      <c r="AJ33" s="49">
        <v>1.9608600000000001E-5</v>
      </c>
      <c r="AK33">
        <v>5.9441099999999998E-3</v>
      </c>
      <c r="AL33">
        <v>0.37738699999999997</v>
      </c>
      <c r="AM33">
        <v>0.37738699999999997</v>
      </c>
      <c r="AN33" t="b">
        <f t="shared" si="6"/>
        <v>1</v>
      </c>
    </row>
    <row r="34" spans="2:40" x14ac:dyDescent="0.2">
      <c r="B34" s="39" t="s">
        <v>67</v>
      </c>
      <c r="C34" s="35"/>
      <c r="D34" s="13"/>
      <c r="E34" s="2"/>
      <c r="F34" s="22"/>
      <c r="H34" t="s">
        <v>27</v>
      </c>
      <c r="M34">
        <v>43</v>
      </c>
      <c r="N34">
        <v>2.0676319999999998E-3</v>
      </c>
      <c r="O34">
        <v>2.0676319999999998E-3</v>
      </c>
      <c r="Q34">
        <f t="shared" si="0"/>
        <v>0.99803574959999997</v>
      </c>
      <c r="R34">
        <f t="shared" si="1"/>
        <v>0.99983616491662053</v>
      </c>
      <c r="S34">
        <f t="shared" si="2"/>
        <v>1.6383508337947106E-4</v>
      </c>
      <c r="U34">
        <v>29</v>
      </c>
      <c r="V34">
        <v>0.03</v>
      </c>
      <c r="W34">
        <v>0.03</v>
      </c>
      <c r="Y34">
        <f t="shared" si="3"/>
        <v>0.97150000000000003</v>
      </c>
      <c r="Z34">
        <f t="shared" si="4"/>
        <v>0.99759339967004534</v>
      </c>
      <c r="AA34">
        <f t="shared" si="5"/>
        <v>2.4066003299546557E-3</v>
      </c>
      <c r="AD34">
        <v>29</v>
      </c>
      <c r="AE34">
        <v>30</v>
      </c>
      <c r="AF34">
        <v>3</v>
      </c>
      <c r="AG34" s="49">
        <v>5.1764100000000001E-5</v>
      </c>
      <c r="AH34">
        <v>1.55064E-2</v>
      </c>
      <c r="AI34">
        <v>0.37738699999999997</v>
      </c>
      <c r="AJ34" s="49">
        <v>1.9535099999999999E-5</v>
      </c>
      <c r="AK34">
        <v>5.85163E-3</v>
      </c>
      <c r="AL34">
        <v>0.37151600000000001</v>
      </c>
      <c r="AM34">
        <v>0.37151600000000001</v>
      </c>
      <c r="AN34" t="b">
        <f t="shared" si="6"/>
        <v>1</v>
      </c>
    </row>
    <row r="35" spans="2:40" x14ac:dyDescent="0.2">
      <c r="B35" s="29"/>
      <c r="C35" s="30"/>
      <c r="D35" s="30"/>
      <c r="E35" s="30"/>
      <c r="F35" s="31"/>
      <c r="M35">
        <v>44</v>
      </c>
      <c r="N35">
        <v>2.3352360000000001E-3</v>
      </c>
      <c r="O35">
        <v>2.3352360000000001E-3</v>
      </c>
      <c r="Q35">
        <f t="shared" si="0"/>
        <v>0.99778152580000001</v>
      </c>
      <c r="R35">
        <f t="shared" si="1"/>
        <v>0.99981493890429618</v>
      </c>
      <c r="S35">
        <f t="shared" si="2"/>
        <v>1.8506109570382012E-4</v>
      </c>
      <c r="U35">
        <v>30</v>
      </c>
      <c r="V35">
        <v>0.03</v>
      </c>
      <c r="W35">
        <v>0.03</v>
      </c>
      <c r="Y35">
        <f t="shared" si="3"/>
        <v>0.97150000000000003</v>
      </c>
      <c r="Z35">
        <f t="shared" si="4"/>
        <v>0.99759339967004534</v>
      </c>
      <c r="AA35">
        <f t="shared" si="5"/>
        <v>2.4066003299546557E-3</v>
      </c>
      <c r="AD35">
        <v>30</v>
      </c>
      <c r="AE35">
        <v>30</v>
      </c>
      <c r="AF35">
        <v>3</v>
      </c>
      <c r="AG35" s="49">
        <v>5.1764100000000001E-5</v>
      </c>
      <c r="AH35">
        <v>1.55064E-2</v>
      </c>
      <c r="AI35">
        <v>0.37151600000000001</v>
      </c>
      <c r="AJ35" s="49">
        <v>1.92312E-5</v>
      </c>
      <c r="AK35">
        <v>5.7606000000000003E-3</v>
      </c>
      <c r="AL35">
        <v>0.36573600000000001</v>
      </c>
      <c r="AM35">
        <v>0.36573600000000001</v>
      </c>
      <c r="AN35" t="b">
        <f t="shared" si="6"/>
        <v>1</v>
      </c>
    </row>
    <row r="36" spans="2:40" x14ac:dyDescent="0.2">
      <c r="H36" s="17" t="s">
        <v>17</v>
      </c>
      <c r="I36" s="14"/>
      <c r="J36" s="14"/>
      <c r="K36" s="14"/>
      <c r="M36">
        <v>45</v>
      </c>
      <c r="N36">
        <v>2.6372280000000001E-3</v>
      </c>
      <c r="O36">
        <v>2.6372280000000001E-3</v>
      </c>
      <c r="Q36">
        <f t="shared" si="0"/>
        <v>0.9974946334</v>
      </c>
      <c r="R36">
        <f t="shared" si="1"/>
        <v>0.99979097932430627</v>
      </c>
      <c r="S36">
        <f t="shared" si="2"/>
        <v>2.090206756937274E-4</v>
      </c>
      <c r="U36">
        <v>31</v>
      </c>
      <c r="V36">
        <v>0.03</v>
      </c>
      <c r="W36">
        <v>0.03</v>
      </c>
      <c r="Y36">
        <f t="shared" si="3"/>
        <v>0.97150000000000003</v>
      </c>
      <c r="Z36">
        <f t="shared" si="4"/>
        <v>0.99759339967004534</v>
      </c>
      <c r="AA36">
        <f t="shared" si="5"/>
        <v>2.4066003299546557E-3</v>
      </c>
      <c r="AD36">
        <v>31</v>
      </c>
      <c r="AE36">
        <v>30</v>
      </c>
      <c r="AF36">
        <v>3</v>
      </c>
      <c r="AG36" s="49">
        <v>5.1764100000000001E-5</v>
      </c>
      <c r="AH36">
        <v>1.55064E-2</v>
      </c>
      <c r="AI36">
        <v>0.36573600000000001</v>
      </c>
      <c r="AJ36" s="49">
        <v>1.8932000000000001E-5</v>
      </c>
      <c r="AK36">
        <v>5.6709799999999999E-3</v>
      </c>
      <c r="AL36">
        <v>0.36004599999999998</v>
      </c>
      <c r="AM36">
        <v>0.36004599999999998</v>
      </c>
      <c r="AN36" t="b">
        <f t="shared" si="6"/>
        <v>1</v>
      </c>
    </row>
    <row r="37" spans="2:40" x14ac:dyDescent="0.2">
      <c r="H37" s="2"/>
      <c r="I37" s="2"/>
      <c r="J37" s="2"/>
      <c r="K37" s="2"/>
      <c r="M37">
        <v>46</v>
      </c>
      <c r="N37">
        <v>2.976902E-3</v>
      </c>
      <c r="O37">
        <v>2.976902E-3</v>
      </c>
      <c r="Q37">
        <f t="shared" si="0"/>
        <v>0.99717194310000001</v>
      </c>
      <c r="R37">
        <f t="shared" si="1"/>
        <v>0.99976402256301855</v>
      </c>
      <c r="S37">
        <f t="shared" si="2"/>
        <v>2.3597743698144935E-4</v>
      </c>
      <c r="U37">
        <v>32</v>
      </c>
      <c r="V37">
        <v>0.03</v>
      </c>
      <c r="W37">
        <v>0.03</v>
      </c>
      <c r="Y37">
        <f t="shared" si="3"/>
        <v>0.97150000000000003</v>
      </c>
      <c r="Z37">
        <f t="shared" si="4"/>
        <v>0.99759339967004534</v>
      </c>
      <c r="AA37">
        <f t="shared" si="5"/>
        <v>2.4066003299546557E-3</v>
      </c>
      <c r="AD37">
        <v>32</v>
      </c>
      <c r="AE37">
        <v>30</v>
      </c>
      <c r="AF37">
        <v>3</v>
      </c>
      <c r="AG37" s="49">
        <v>5.1764100000000001E-5</v>
      </c>
      <c r="AH37">
        <v>1.55064E-2</v>
      </c>
      <c r="AI37">
        <v>0.36004599999999998</v>
      </c>
      <c r="AJ37" s="49">
        <v>1.8637499999999999E-5</v>
      </c>
      <c r="AK37">
        <v>5.58275E-3</v>
      </c>
      <c r="AL37">
        <v>0.35444500000000001</v>
      </c>
      <c r="AM37">
        <v>0.35444500000000001</v>
      </c>
      <c r="AN37" t="b">
        <f t="shared" si="6"/>
        <v>1</v>
      </c>
    </row>
    <row r="38" spans="2:40" x14ac:dyDescent="0.2">
      <c r="H38" s="2" t="s">
        <v>18</v>
      </c>
      <c r="I38" s="2"/>
      <c r="J38" s="2"/>
      <c r="K38" s="2"/>
      <c r="M38">
        <v>47</v>
      </c>
      <c r="N38">
        <v>3.3578269999999999E-3</v>
      </c>
      <c r="O38">
        <v>3.3578269999999999E-3</v>
      </c>
      <c r="Q38">
        <f t="shared" si="0"/>
        <v>0.99681006434999997</v>
      </c>
      <c r="R38">
        <f t="shared" si="1"/>
        <v>0.99973378258043011</v>
      </c>
      <c r="S38">
        <f t="shared" si="2"/>
        <v>2.6621741956989187E-4</v>
      </c>
      <c r="U38">
        <v>33</v>
      </c>
      <c r="V38">
        <v>0.03</v>
      </c>
      <c r="W38">
        <v>0.03</v>
      </c>
      <c r="Y38">
        <f t="shared" si="3"/>
        <v>0.97150000000000003</v>
      </c>
      <c r="Z38">
        <f t="shared" si="4"/>
        <v>0.99759339967004534</v>
      </c>
      <c r="AA38">
        <f t="shared" si="5"/>
        <v>2.4066003299546557E-3</v>
      </c>
      <c r="AD38">
        <v>33</v>
      </c>
      <c r="AE38">
        <v>30</v>
      </c>
      <c r="AF38">
        <v>3</v>
      </c>
      <c r="AG38" s="49">
        <v>5.1764100000000001E-5</v>
      </c>
      <c r="AH38">
        <v>1.55064E-2</v>
      </c>
      <c r="AI38">
        <v>0.35444500000000001</v>
      </c>
      <c r="AJ38" s="49">
        <v>1.83475E-5</v>
      </c>
      <c r="AK38">
        <v>5.4958999999999997E-3</v>
      </c>
      <c r="AL38">
        <v>0.34893099999999999</v>
      </c>
      <c r="AM38">
        <v>0.34893099999999999</v>
      </c>
      <c r="AN38" t="b">
        <f t="shared" si="6"/>
        <v>1</v>
      </c>
    </row>
    <row r="39" spans="2:40" x14ac:dyDescent="0.2">
      <c r="H39" s="2"/>
      <c r="I39" s="2"/>
      <c r="J39" s="2"/>
      <c r="K39" s="2"/>
      <c r="M39">
        <v>48</v>
      </c>
      <c r="N39">
        <v>3.7839060000000001E-3</v>
      </c>
      <c r="O39">
        <v>3.7839060000000001E-3</v>
      </c>
      <c r="Q39">
        <f t="shared" si="0"/>
        <v>0.99640528930000005</v>
      </c>
      <c r="R39">
        <f t="shared" si="1"/>
        <v>0.9996999460920204</v>
      </c>
      <c r="S39">
        <f t="shared" si="2"/>
        <v>3.0005390797960274E-4</v>
      </c>
      <c r="U39">
        <v>34</v>
      </c>
      <c r="V39">
        <v>0.03</v>
      </c>
      <c r="W39">
        <v>0.03</v>
      </c>
      <c r="Y39">
        <f t="shared" si="3"/>
        <v>0.97150000000000003</v>
      </c>
      <c r="Z39">
        <f t="shared" si="4"/>
        <v>0.99759339967004534</v>
      </c>
      <c r="AA39">
        <f t="shared" si="5"/>
        <v>2.4066003299546557E-3</v>
      </c>
      <c r="AD39">
        <v>34</v>
      </c>
      <c r="AE39">
        <v>30</v>
      </c>
      <c r="AF39">
        <v>3</v>
      </c>
      <c r="AG39" s="49">
        <v>5.1764100000000001E-5</v>
      </c>
      <c r="AH39">
        <v>1.55064E-2</v>
      </c>
      <c r="AI39">
        <v>0.34893099999999999</v>
      </c>
      <c r="AJ39" s="49">
        <v>1.8062100000000001E-5</v>
      </c>
      <c r="AK39">
        <v>5.4104000000000001E-3</v>
      </c>
      <c r="AL39">
        <v>0.34350199999999997</v>
      </c>
      <c r="AM39">
        <v>0.34350199999999997</v>
      </c>
      <c r="AN39" t="b">
        <f t="shared" si="6"/>
        <v>1</v>
      </c>
    </row>
    <row r="40" spans="2:40" x14ac:dyDescent="0.2">
      <c r="H40" s="2" t="s">
        <v>19</v>
      </c>
      <c r="I40" s="2"/>
      <c r="J40" s="2"/>
      <c r="K40" s="2"/>
      <c r="M40">
        <v>49</v>
      </c>
      <c r="N40">
        <v>4.2593020000000004E-3</v>
      </c>
      <c r="O40">
        <v>4.2593020000000004E-3</v>
      </c>
      <c r="Q40">
        <f t="shared" si="0"/>
        <v>0.9959536631</v>
      </c>
      <c r="R40">
        <f t="shared" si="1"/>
        <v>0.99966217828529869</v>
      </c>
      <c r="S40">
        <f t="shared" si="2"/>
        <v>3.3782171470131406E-4</v>
      </c>
      <c r="U40">
        <v>35</v>
      </c>
      <c r="V40">
        <v>0.03</v>
      </c>
      <c r="W40">
        <v>0.03</v>
      </c>
      <c r="Y40">
        <f t="shared" si="3"/>
        <v>0.97150000000000003</v>
      </c>
      <c r="Z40">
        <f t="shared" si="4"/>
        <v>0.99759339967004534</v>
      </c>
      <c r="AA40">
        <f t="shared" si="5"/>
        <v>2.4066003299546557E-3</v>
      </c>
    </row>
    <row r="41" spans="2:40" x14ac:dyDescent="0.2">
      <c r="H41" s="2"/>
      <c r="I41" s="2"/>
      <c r="J41" s="2"/>
      <c r="K41" s="2"/>
      <c r="M41">
        <v>50</v>
      </c>
      <c r="N41">
        <v>4.7888180000000002E-3</v>
      </c>
      <c r="O41">
        <v>4.7888180000000002E-3</v>
      </c>
      <c r="Q41">
        <f t="shared" si="0"/>
        <v>0.99545062289999997</v>
      </c>
      <c r="R41">
        <f t="shared" si="1"/>
        <v>0.99962009243238104</v>
      </c>
      <c r="S41">
        <f t="shared" si="2"/>
        <v>3.7990756761896449E-4</v>
      </c>
      <c r="U41">
        <v>36</v>
      </c>
      <c r="V41">
        <v>0.03</v>
      </c>
      <c r="W41">
        <v>0.03</v>
      </c>
      <c r="Y41">
        <f t="shared" si="3"/>
        <v>0.97150000000000003</v>
      </c>
      <c r="Z41">
        <f t="shared" si="4"/>
        <v>0.99759339967004534</v>
      </c>
      <c r="AA41">
        <f t="shared" si="5"/>
        <v>2.4066003299546557E-3</v>
      </c>
    </row>
    <row r="42" spans="2:40" x14ac:dyDescent="0.2">
      <c r="H42" s="2" t="s">
        <v>20</v>
      </c>
      <c r="I42" s="2"/>
      <c r="J42" s="2"/>
      <c r="K42" s="2"/>
      <c r="M42">
        <v>51</v>
      </c>
      <c r="N42">
        <v>5.377382E-3</v>
      </c>
      <c r="O42">
        <v>5.377382E-3</v>
      </c>
      <c r="Q42">
        <f t="shared" si="0"/>
        <v>0.99489148709999997</v>
      </c>
      <c r="R42">
        <f t="shared" si="1"/>
        <v>0.99957329056956123</v>
      </c>
      <c r="S42">
        <f t="shared" si="2"/>
        <v>4.267094304387653E-4</v>
      </c>
      <c r="U42">
        <v>37</v>
      </c>
      <c r="V42">
        <v>0.03</v>
      </c>
      <c r="W42">
        <v>0.03</v>
      </c>
      <c r="Y42">
        <f t="shared" si="3"/>
        <v>0.97150000000000003</v>
      </c>
      <c r="Z42">
        <f t="shared" si="4"/>
        <v>0.99759339967004534</v>
      </c>
      <c r="AA42">
        <f t="shared" si="5"/>
        <v>2.4066003299546557E-3</v>
      </c>
    </row>
    <row r="43" spans="2:40" x14ac:dyDescent="0.2">
      <c r="M43">
        <v>52</v>
      </c>
      <c r="N43">
        <v>6.0306320000000002E-3</v>
      </c>
      <c r="O43">
        <v>6.0306320000000002E-3</v>
      </c>
      <c r="Q43">
        <f t="shared" si="0"/>
        <v>0.99427089960000004</v>
      </c>
      <c r="R43">
        <f t="shared" si="1"/>
        <v>0.99952131671811884</v>
      </c>
      <c r="S43">
        <f t="shared" si="2"/>
        <v>4.7868328188116482E-4</v>
      </c>
      <c r="U43">
        <v>38</v>
      </c>
      <c r="V43">
        <v>0.03</v>
      </c>
      <c r="W43">
        <v>0.03</v>
      </c>
      <c r="Y43">
        <f t="shared" si="3"/>
        <v>0.97150000000000003</v>
      </c>
      <c r="Z43">
        <f t="shared" si="4"/>
        <v>0.99759339967004534</v>
      </c>
      <c r="AA43">
        <f t="shared" si="5"/>
        <v>2.4066003299546557E-3</v>
      </c>
    </row>
    <row r="44" spans="2:40" x14ac:dyDescent="0.2">
      <c r="H44" t="s">
        <v>29</v>
      </c>
      <c r="M44">
        <v>53</v>
      </c>
      <c r="N44">
        <v>6.7545749999999996E-3</v>
      </c>
      <c r="O44">
        <v>6.7545749999999996E-3</v>
      </c>
      <c r="Q44">
        <f t="shared" si="0"/>
        <v>0.99358315374999995</v>
      </c>
      <c r="R44">
        <f t="shared" si="1"/>
        <v>0.99946368364346538</v>
      </c>
      <c r="S44">
        <f t="shared" si="2"/>
        <v>5.3631635653461629E-4</v>
      </c>
      <c r="U44">
        <v>39</v>
      </c>
      <c r="V44">
        <v>0.03</v>
      </c>
      <c r="W44">
        <v>0.03</v>
      </c>
      <c r="Y44">
        <f t="shared" si="3"/>
        <v>0.97150000000000003</v>
      </c>
      <c r="Z44">
        <f t="shared" si="4"/>
        <v>0.99759339967004534</v>
      </c>
      <c r="AA44">
        <f t="shared" si="5"/>
        <v>2.4066003299546557E-3</v>
      </c>
    </row>
    <row r="45" spans="2:40" x14ac:dyDescent="0.2">
      <c r="M45">
        <v>54</v>
      </c>
      <c r="N45">
        <v>7.5557150000000002E-3</v>
      </c>
      <c r="O45">
        <v>7.5557150000000002E-3</v>
      </c>
      <c r="Q45">
        <f t="shared" si="0"/>
        <v>0.99282207074999995</v>
      </c>
      <c r="R45">
        <f t="shared" si="1"/>
        <v>0.99939986227747546</v>
      </c>
      <c r="S45">
        <f t="shared" si="2"/>
        <v>6.0013772252454078E-4</v>
      </c>
      <c r="U45">
        <v>40</v>
      </c>
      <c r="V45">
        <v>0.03</v>
      </c>
      <c r="W45">
        <v>0.03</v>
      </c>
      <c r="Y45">
        <f t="shared" si="3"/>
        <v>0.97150000000000003</v>
      </c>
      <c r="Z45">
        <f t="shared" si="4"/>
        <v>0.99759339967004534</v>
      </c>
      <c r="AA45">
        <f t="shared" si="5"/>
        <v>2.4066003299546557E-3</v>
      </c>
    </row>
    <row r="46" spans="2:40" x14ac:dyDescent="0.2">
      <c r="H46" t="s">
        <v>28</v>
      </c>
      <c r="M46">
        <v>55</v>
      </c>
      <c r="N46">
        <v>8.4412900000000006E-3</v>
      </c>
      <c r="O46">
        <v>8.4412900000000006E-3</v>
      </c>
      <c r="Q46">
        <f t="shared" si="0"/>
        <v>0.9919807745</v>
      </c>
      <c r="R46">
        <f t="shared" si="1"/>
        <v>0.99932926234268693</v>
      </c>
      <c r="S46">
        <f t="shared" si="2"/>
        <v>6.7073765731306967E-4</v>
      </c>
      <c r="U46">
        <v>41</v>
      </c>
      <c r="V46">
        <v>0.03</v>
      </c>
      <c r="W46">
        <v>0.03</v>
      </c>
      <c r="Y46">
        <f t="shared" si="3"/>
        <v>0.97150000000000003</v>
      </c>
      <c r="Z46">
        <f t="shared" si="4"/>
        <v>0.99759339967004534</v>
      </c>
      <c r="AA46">
        <f t="shared" si="5"/>
        <v>2.4066003299546557E-3</v>
      </c>
    </row>
    <row r="47" spans="2:40" x14ac:dyDescent="0.2">
      <c r="M47">
        <v>56</v>
      </c>
      <c r="N47">
        <v>9.4190100000000002E-3</v>
      </c>
      <c r="O47">
        <v>9.4190100000000002E-3</v>
      </c>
      <c r="Q47">
        <f t="shared" si="0"/>
        <v>0.99105194050000001</v>
      </c>
      <c r="R47">
        <f t="shared" si="1"/>
        <v>0.99925125263333203</v>
      </c>
      <c r="S47">
        <f t="shared" si="2"/>
        <v>7.4874736666796782E-4</v>
      </c>
      <c r="U47">
        <v>42</v>
      </c>
      <c r="V47">
        <v>0.03</v>
      </c>
      <c r="W47">
        <v>0.03</v>
      </c>
      <c r="Y47">
        <f t="shared" si="3"/>
        <v>0.97150000000000003</v>
      </c>
      <c r="Z47">
        <f t="shared" si="4"/>
        <v>0.99759339967004534</v>
      </c>
      <c r="AA47">
        <f t="shared" si="5"/>
        <v>2.4066003299546557E-3</v>
      </c>
    </row>
    <row r="48" spans="2:40" x14ac:dyDescent="0.2">
      <c r="M48">
        <v>57</v>
      </c>
      <c r="N48">
        <v>1.0497428E-2</v>
      </c>
      <c r="O48">
        <v>1.0497428E-2</v>
      </c>
      <c r="Q48">
        <f t="shared" si="0"/>
        <v>0.99002744340000004</v>
      </c>
      <c r="R48">
        <f t="shared" si="1"/>
        <v>0.99916513072813773</v>
      </c>
      <c r="S48">
        <f t="shared" si="2"/>
        <v>8.3486927186227078E-4</v>
      </c>
      <c r="U48">
        <v>43</v>
      </c>
      <c r="V48">
        <v>0.03</v>
      </c>
      <c r="W48">
        <v>0.03</v>
      </c>
      <c r="Y48">
        <f t="shared" si="3"/>
        <v>0.97150000000000003</v>
      </c>
      <c r="Z48">
        <f t="shared" si="4"/>
        <v>0.99759339967004534</v>
      </c>
      <c r="AA48">
        <f t="shared" si="5"/>
        <v>2.4066003299546557E-3</v>
      </c>
    </row>
    <row r="49" spans="13:27" x14ac:dyDescent="0.2">
      <c r="M49">
        <v>58</v>
      </c>
      <c r="N49">
        <v>1.1685651999999999E-2</v>
      </c>
      <c r="O49">
        <v>1.1685651999999999E-2</v>
      </c>
      <c r="Q49">
        <f t="shared" si="0"/>
        <v>0.98889863060000005</v>
      </c>
      <c r="R49">
        <f t="shared" si="1"/>
        <v>0.99907014512671422</v>
      </c>
      <c r="S49">
        <f t="shared" si="2"/>
        <v>9.2985487328578476E-4</v>
      </c>
      <c r="U49">
        <v>44</v>
      </c>
      <c r="V49">
        <v>0.03</v>
      </c>
      <c r="W49">
        <v>0.03</v>
      </c>
      <c r="Y49">
        <f t="shared" si="3"/>
        <v>0.97150000000000003</v>
      </c>
      <c r="Z49">
        <f t="shared" si="4"/>
        <v>0.99759339967004534</v>
      </c>
      <c r="AA49">
        <f t="shared" si="5"/>
        <v>2.4066003299546557E-3</v>
      </c>
    </row>
    <row r="50" spans="13:27" x14ac:dyDescent="0.2">
      <c r="M50">
        <v>59</v>
      </c>
      <c r="N50">
        <v>1.2993747E-2</v>
      </c>
      <c r="O50">
        <v>1.2993747E-2</v>
      </c>
      <c r="Q50">
        <f t="shared" si="0"/>
        <v>0.98765594035000004</v>
      </c>
      <c r="R50">
        <f t="shared" si="1"/>
        <v>0.99896546213736515</v>
      </c>
      <c r="S50">
        <f t="shared" si="2"/>
        <v>1.0345378626348545E-3</v>
      </c>
      <c r="U50">
        <v>45</v>
      </c>
      <c r="V50">
        <v>0.03</v>
      </c>
      <c r="W50">
        <v>0.03</v>
      </c>
      <c r="Y50">
        <f t="shared" si="3"/>
        <v>0.97150000000000003</v>
      </c>
      <c r="Z50">
        <f t="shared" si="4"/>
        <v>0.99759339967004534</v>
      </c>
      <c r="AA50">
        <f t="shared" si="5"/>
        <v>2.4066003299546557E-3</v>
      </c>
    </row>
    <row r="51" spans="13:27" x14ac:dyDescent="0.2">
      <c r="M51">
        <v>60</v>
      </c>
      <c r="N51">
        <v>1.4432459E-2</v>
      </c>
      <c r="O51">
        <v>1.4432459E-2</v>
      </c>
      <c r="Q51">
        <f t="shared" si="0"/>
        <v>0.98628916394999999</v>
      </c>
      <c r="R51">
        <f t="shared" si="1"/>
        <v>0.99885018673837578</v>
      </c>
      <c r="S51">
        <f t="shared" si="2"/>
        <v>1.1498132616242218E-3</v>
      </c>
      <c r="U51">
        <v>46</v>
      </c>
      <c r="V51">
        <v>0.03</v>
      </c>
      <c r="W51">
        <v>0.03</v>
      </c>
      <c r="Y51">
        <f t="shared" si="3"/>
        <v>0.97150000000000003</v>
      </c>
      <c r="Z51">
        <f t="shared" si="4"/>
        <v>0.99759339967004534</v>
      </c>
      <c r="AA51">
        <f t="shared" si="5"/>
        <v>2.4066003299546557E-3</v>
      </c>
    </row>
    <row r="52" spans="13:27" x14ac:dyDescent="0.2">
      <c r="M52">
        <v>61</v>
      </c>
      <c r="N52">
        <v>1.6013550000000001E-2</v>
      </c>
      <c r="O52">
        <v>1.6013550000000001E-2</v>
      </c>
      <c r="Q52">
        <f t="shared" si="0"/>
        <v>0.98478712749999997</v>
      </c>
      <c r="R52">
        <f t="shared" si="1"/>
        <v>0.99872333435024996</v>
      </c>
      <c r="S52">
        <f t="shared" si="2"/>
        <v>1.2766656497500417E-3</v>
      </c>
      <c r="U52">
        <v>47</v>
      </c>
      <c r="V52">
        <v>0.03</v>
      </c>
      <c r="W52">
        <v>0.03</v>
      </c>
      <c r="Y52">
        <f t="shared" si="3"/>
        <v>0.97150000000000003</v>
      </c>
      <c r="Z52">
        <f t="shared" si="4"/>
        <v>0.99759339967004534</v>
      </c>
      <c r="AA52">
        <f t="shared" si="5"/>
        <v>2.4066003299546557E-3</v>
      </c>
    </row>
    <row r="53" spans="13:27" x14ac:dyDescent="0.2">
      <c r="M53">
        <v>62</v>
      </c>
      <c r="N53">
        <v>1.7749709999999998E-2</v>
      </c>
      <c r="O53">
        <v>1.7749709999999998E-2</v>
      </c>
      <c r="Q53">
        <f t="shared" si="0"/>
        <v>0.98313777550000003</v>
      </c>
      <c r="R53">
        <f t="shared" si="1"/>
        <v>0.99858383616880375</v>
      </c>
      <c r="S53">
        <f t="shared" si="2"/>
        <v>1.4161638311962488E-3</v>
      </c>
      <c r="U53">
        <v>48</v>
      </c>
      <c r="V53">
        <v>0.03</v>
      </c>
      <c r="W53">
        <v>0.03</v>
      </c>
      <c r="Y53">
        <f t="shared" si="3"/>
        <v>0.97150000000000003</v>
      </c>
      <c r="Z53">
        <f t="shared" si="4"/>
        <v>0.99759339967004534</v>
      </c>
      <c r="AA53">
        <f t="shared" si="5"/>
        <v>2.4066003299546557E-3</v>
      </c>
    </row>
    <row r="54" spans="13:27" x14ac:dyDescent="0.2">
      <c r="M54">
        <v>63</v>
      </c>
      <c r="N54">
        <v>1.9654656999999999E-2</v>
      </c>
      <c r="O54">
        <v>1.9654656999999999E-2</v>
      </c>
      <c r="Q54">
        <f t="shared" si="0"/>
        <v>0.98132807585000004</v>
      </c>
      <c r="R54">
        <f t="shared" si="1"/>
        <v>0.99843052913410868</v>
      </c>
      <c r="S54">
        <f t="shared" si="2"/>
        <v>1.5694708658913203E-3</v>
      </c>
      <c r="U54">
        <v>49</v>
      </c>
      <c r="V54">
        <v>0.03</v>
      </c>
      <c r="W54">
        <v>0.03</v>
      </c>
      <c r="Y54">
        <f t="shared" si="3"/>
        <v>0.97150000000000003</v>
      </c>
      <c r="Z54">
        <f t="shared" si="4"/>
        <v>0.99759339967004534</v>
      </c>
      <c r="AA54">
        <f t="shared" si="5"/>
        <v>2.4066003299546557E-3</v>
      </c>
    </row>
    <row r="55" spans="13:27" x14ac:dyDescent="0.2">
      <c r="M55">
        <v>64</v>
      </c>
      <c r="N55">
        <v>2.1743093000000002E-2</v>
      </c>
      <c r="O55">
        <v>2.1743093000000002E-2</v>
      </c>
      <c r="Q55">
        <f t="shared" si="0"/>
        <v>0.97934406164999999</v>
      </c>
      <c r="R55">
        <f t="shared" si="1"/>
        <v>0.99826215711219202</v>
      </c>
      <c r="S55">
        <f t="shared" si="2"/>
        <v>1.7378428878079832E-3</v>
      </c>
      <c r="U55">
        <v>50</v>
      </c>
      <c r="V55">
        <v>0.03</v>
      </c>
      <c r="W55">
        <v>0.03</v>
      </c>
      <c r="Y55">
        <f t="shared" si="3"/>
        <v>0.97150000000000003</v>
      </c>
      <c r="Z55">
        <f t="shared" si="4"/>
        <v>0.99759339967004534</v>
      </c>
      <c r="AA55">
        <f t="shared" si="5"/>
        <v>2.4066003299546557E-3</v>
      </c>
    </row>
    <row r="56" spans="13:27" x14ac:dyDescent="0.2">
      <c r="M56">
        <v>65</v>
      </c>
      <c r="N56">
        <v>2.4030998000000001E-2</v>
      </c>
      <c r="O56">
        <v>2.4030998000000001E-2</v>
      </c>
      <c r="Q56">
        <f t="shared" si="0"/>
        <v>0.97717055190000002</v>
      </c>
      <c r="R56">
        <f t="shared" si="1"/>
        <v>0.99807734440522378</v>
      </c>
      <c r="S56">
        <f t="shared" si="2"/>
        <v>1.9226555947762236E-3</v>
      </c>
    </row>
    <row r="57" spans="13:27" x14ac:dyDescent="0.2">
      <c r="M57">
        <v>66</v>
      </c>
      <c r="N57">
        <v>2.6535508999999999E-2</v>
      </c>
      <c r="O57">
        <v>2.6535508999999999E-2</v>
      </c>
      <c r="Q57">
        <f t="shared" si="0"/>
        <v>0.97479126645000003</v>
      </c>
      <c r="R57">
        <f t="shared" si="1"/>
        <v>0.99787460214714041</v>
      </c>
      <c r="S57">
        <f t="shared" si="2"/>
        <v>2.1253978528595896E-3</v>
      </c>
    </row>
    <row r="58" spans="13:27" x14ac:dyDescent="0.2">
      <c r="M58">
        <v>67</v>
      </c>
      <c r="N58">
        <v>2.9274906999999999E-2</v>
      </c>
      <c r="O58">
        <v>2.9274906999999999E-2</v>
      </c>
      <c r="Q58">
        <f t="shared" si="0"/>
        <v>0.97218883835000003</v>
      </c>
      <c r="R58">
        <f t="shared" si="1"/>
        <v>0.99765232550405725</v>
      </c>
      <c r="S58">
        <f t="shared" si="2"/>
        <v>2.3476744959427531E-3</v>
      </c>
    </row>
    <row r="59" spans="13:27" x14ac:dyDescent="0.2">
      <c r="M59">
        <v>68</v>
      </c>
      <c r="N59">
        <v>3.2268900000000003E-2</v>
      </c>
      <c r="O59">
        <v>3.2268900000000003E-2</v>
      </c>
      <c r="Q59">
        <f t="shared" si="0"/>
        <v>0.969344545</v>
      </c>
      <c r="R59">
        <f t="shared" si="1"/>
        <v>0.99740876616603524</v>
      </c>
      <c r="S59">
        <f t="shared" si="2"/>
        <v>2.5912338339647567E-3</v>
      </c>
    </row>
    <row r="60" spans="13:27" x14ac:dyDescent="0.2">
      <c r="M60">
        <v>69</v>
      </c>
      <c r="N60">
        <v>3.5538470000000003E-2</v>
      </c>
      <c r="O60">
        <v>3.5538470000000003E-2</v>
      </c>
      <c r="Q60">
        <f t="shared" si="0"/>
        <v>0.96623845350000004</v>
      </c>
      <c r="R60">
        <f t="shared" si="1"/>
        <v>0.99714203935430468</v>
      </c>
      <c r="S60">
        <f t="shared" si="2"/>
        <v>2.8579606456953233E-3</v>
      </c>
    </row>
    <row r="61" spans="13:27" x14ac:dyDescent="0.2">
      <c r="M61">
        <v>70</v>
      </c>
      <c r="N61">
        <v>3.9105939999999999E-2</v>
      </c>
      <c r="O61">
        <v>3.9105939999999999E-2</v>
      </c>
      <c r="Q61">
        <f t="shared" si="0"/>
        <v>0.96284935699999996</v>
      </c>
      <c r="R61">
        <f t="shared" si="1"/>
        <v>0.99685011214181363</v>
      </c>
      <c r="S61">
        <f t="shared" si="2"/>
        <v>3.1498878581863732E-3</v>
      </c>
    </row>
    <row r="62" spans="13:27" x14ac:dyDescent="0.2">
      <c r="M62">
        <v>71</v>
      </c>
      <c r="N62">
        <v>4.2995070000000003E-2</v>
      </c>
      <c r="O62">
        <v>4.2995070000000003E-2</v>
      </c>
      <c r="Q62">
        <f t="shared" si="0"/>
        <v>0.95915468349999999</v>
      </c>
      <c r="R62">
        <f t="shared" si="1"/>
        <v>0.99653078829884401</v>
      </c>
      <c r="S62">
        <f t="shared" si="2"/>
        <v>3.4692117011559942E-3</v>
      </c>
    </row>
    <row r="63" spans="13:27" x14ac:dyDescent="0.2">
      <c r="M63">
        <v>72</v>
      </c>
      <c r="N63">
        <v>4.7230960000000002E-2</v>
      </c>
      <c r="O63">
        <v>4.7230960000000002E-2</v>
      </c>
      <c r="Q63">
        <f t="shared" si="0"/>
        <v>0.95513058800000006</v>
      </c>
      <c r="R63">
        <f t="shared" si="1"/>
        <v>0.99618170774654913</v>
      </c>
      <c r="S63">
        <f t="shared" si="2"/>
        <v>3.8182922534508723E-3</v>
      </c>
    </row>
    <row r="64" spans="13:27" x14ac:dyDescent="0.2">
      <c r="M64">
        <v>73</v>
      </c>
      <c r="N64">
        <v>5.1840079999999997E-2</v>
      </c>
      <c r="O64">
        <v>5.1840079999999997E-2</v>
      </c>
      <c r="Q64">
        <f t="shared" si="0"/>
        <v>0.95075192399999997</v>
      </c>
      <c r="R64">
        <f t="shared" si="1"/>
        <v>0.99580033432151438</v>
      </c>
      <c r="S64">
        <f t="shared" si="2"/>
        <v>4.1996656784856201E-3</v>
      </c>
    </row>
    <row r="65" spans="13:19" x14ac:dyDescent="0.2">
      <c r="M65">
        <v>74</v>
      </c>
      <c r="N65">
        <v>5.685022E-2</v>
      </c>
      <c r="O65">
        <v>5.685022E-2</v>
      </c>
      <c r="Q65">
        <f t="shared" si="0"/>
        <v>0.94599229100000004</v>
      </c>
      <c r="R65">
        <f t="shared" si="1"/>
        <v>0.99538394861428536</v>
      </c>
      <c r="S65">
        <f t="shared" si="2"/>
        <v>4.6160513857146368E-3</v>
      </c>
    </row>
    <row r="66" spans="13:19" x14ac:dyDescent="0.2">
      <c r="M66">
        <v>75</v>
      </c>
      <c r="N66">
        <v>6.2290409999999997E-2</v>
      </c>
      <c r="O66">
        <v>6.2290409999999997E-2</v>
      </c>
      <c r="Q66">
        <f t="shared" si="0"/>
        <v>0.94082411050000003</v>
      </c>
      <c r="R66">
        <f t="shared" si="1"/>
        <v>0.9949296416741038</v>
      </c>
      <c r="S66">
        <f t="shared" si="2"/>
        <v>5.070358325896196E-3</v>
      </c>
    </row>
    <row r="67" spans="13:19" x14ac:dyDescent="0.2">
      <c r="M67">
        <v>76</v>
      </c>
      <c r="N67">
        <v>6.8190829999999994E-2</v>
      </c>
      <c r="O67">
        <v>6.8190829999999994E-2</v>
      </c>
      <c r="Q67">
        <f t="shared" si="0"/>
        <v>0.93521871150000002</v>
      </c>
      <c r="R67">
        <f t="shared" si="1"/>
        <v>0.99443430775831998</v>
      </c>
      <c r="S67">
        <f t="shared" si="2"/>
        <v>5.5656922416800203E-3</v>
      </c>
    </row>
    <row r="68" spans="13:19" x14ac:dyDescent="0.2">
      <c r="M68">
        <v>77</v>
      </c>
      <c r="N68">
        <v>7.4582629999999997E-2</v>
      </c>
      <c r="O68">
        <v>7.4582629999999997E-2</v>
      </c>
      <c r="Q68">
        <f t="shared" si="0"/>
        <v>0.9291465015</v>
      </c>
      <c r="R68">
        <f t="shared" si="1"/>
        <v>0.99389464269128158</v>
      </c>
      <c r="S68">
        <f t="shared" si="2"/>
        <v>6.1053573087184176E-3</v>
      </c>
    </row>
    <row r="69" spans="13:19" x14ac:dyDescent="0.2">
      <c r="M69">
        <v>78</v>
      </c>
      <c r="N69">
        <v>8.1497790000000001E-2</v>
      </c>
      <c r="O69">
        <v>8.1497790000000001E-2</v>
      </c>
      <c r="Q69">
        <f t="shared" si="0"/>
        <v>0.9225770995</v>
      </c>
      <c r="R69">
        <f t="shared" si="1"/>
        <v>0.99330713682520777</v>
      </c>
      <c r="S69">
        <f t="shared" si="2"/>
        <v>6.6928631747922296E-3</v>
      </c>
    </row>
    <row r="70" spans="13:19" x14ac:dyDescent="0.2">
      <c r="M70">
        <v>79</v>
      </c>
      <c r="N70">
        <v>8.8968829999999999E-2</v>
      </c>
      <c r="O70">
        <v>8.8968829999999999E-2</v>
      </c>
      <c r="Q70">
        <f t="shared" ref="Q70:Q90" si="7">1-N70*0.95*1</f>
        <v>0.91547961150000001</v>
      </c>
      <c r="R70">
        <f t="shared" ref="R70:R90" si="8">Q70^(1/12)</f>
        <v>0.99266807852223948</v>
      </c>
      <c r="S70">
        <f t="shared" ref="S70:S90" si="9">1-R70</f>
        <v>7.3319214777605168E-3</v>
      </c>
    </row>
    <row r="71" spans="13:19" x14ac:dyDescent="0.2">
      <c r="M71">
        <v>80</v>
      </c>
      <c r="N71">
        <v>9.7028550000000005E-2</v>
      </c>
      <c r="O71">
        <v>9.7028550000000005E-2</v>
      </c>
      <c r="Q71">
        <f t="shared" si="7"/>
        <v>0.90782287750000001</v>
      </c>
      <c r="R71">
        <f t="shared" si="8"/>
        <v>0.99197355298157619</v>
      </c>
      <c r="S71">
        <f t="shared" si="9"/>
        <v>8.0264470184238101E-3</v>
      </c>
    </row>
    <row r="72" spans="13:19" x14ac:dyDescent="0.2">
      <c r="M72">
        <v>81</v>
      </c>
      <c r="N72">
        <v>0.10570968</v>
      </c>
      <c r="O72">
        <v>0.10570968</v>
      </c>
      <c r="Q72">
        <f t="shared" si="7"/>
        <v>0.89957580400000003</v>
      </c>
      <c r="R72">
        <f t="shared" si="8"/>
        <v>0.99121944657241812</v>
      </c>
      <c r="S72">
        <f t="shared" si="9"/>
        <v>8.7805534275818831E-3</v>
      </c>
    </row>
    <row r="73" spans="13:19" x14ac:dyDescent="0.2">
      <c r="M73">
        <v>82</v>
      </c>
      <c r="N73">
        <v>0.11504443</v>
      </c>
      <c r="O73">
        <v>0.11504443</v>
      </c>
      <c r="Q73">
        <f t="shared" si="7"/>
        <v>0.89070779150000001</v>
      </c>
      <c r="R73">
        <f t="shared" si="8"/>
        <v>0.99040145784126088</v>
      </c>
      <c r="S73">
        <f t="shared" si="9"/>
        <v>9.5985421587391206E-3</v>
      </c>
    </row>
    <row r="74" spans="13:19" x14ac:dyDescent="0.2">
      <c r="M74">
        <v>83</v>
      </c>
      <c r="N74">
        <v>0.12506402999999999</v>
      </c>
      <c r="O74">
        <v>0.12506402999999999</v>
      </c>
      <c r="Q74">
        <f t="shared" si="7"/>
        <v>0.88118917149999998</v>
      </c>
      <c r="R74">
        <f t="shared" si="8"/>
        <v>0.98951510770138851</v>
      </c>
      <c r="S74">
        <f t="shared" si="9"/>
        <v>1.0484892298611492E-2</v>
      </c>
    </row>
    <row r="75" spans="13:19" x14ac:dyDescent="0.2">
      <c r="M75">
        <v>84</v>
      </c>
      <c r="N75">
        <v>0.13579820000000001</v>
      </c>
      <c r="O75">
        <v>0.13579820000000001</v>
      </c>
      <c r="Q75">
        <f t="shared" si="7"/>
        <v>0.87099170999999997</v>
      </c>
      <c r="R75">
        <f t="shared" si="8"/>
        <v>0.98855575433041387</v>
      </c>
      <c r="S75">
        <f t="shared" si="9"/>
        <v>1.1444245669586128E-2</v>
      </c>
    </row>
    <row r="76" spans="13:19" x14ac:dyDescent="0.2">
      <c r="M76">
        <v>85</v>
      </c>
      <c r="N76">
        <v>0.14727448000000001</v>
      </c>
      <c r="O76">
        <v>0.14727448000000001</v>
      </c>
      <c r="Q76">
        <f t="shared" si="7"/>
        <v>0.86008924399999998</v>
      </c>
      <c r="R76">
        <f t="shared" si="8"/>
        <v>0.98751861977250666</v>
      </c>
      <c r="S76">
        <f t="shared" si="9"/>
        <v>1.2481380227493344E-2</v>
      </c>
    </row>
    <row r="77" spans="13:19" x14ac:dyDescent="0.2">
      <c r="M77">
        <v>86</v>
      </c>
      <c r="N77">
        <v>0.15951762</v>
      </c>
      <c r="O77">
        <v>0.15951762</v>
      </c>
      <c r="Q77">
        <f t="shared" si="7"/>
        <v>0.84845826099999999</v>
      </c>
      <c r="R77">
        <f t="shared" si="8"/>
        <v>0.98639881126967377</v>
      </c>
      <c r="S77">
        <f t="shared" si="9"/>
        <v>1.360118873032623E-2</v>
      </c>
    </row>
    <row r="78" spans="13:19" x14ac:dyDescent="0.2">
      <c r="M78">
        <v>87</v>
      </c>
      <c r="N78">
        <v>0.17254882999999999</v>
      </c>
      <c r="O78">
        <v>0.17254882999999999</v>
      </c>
      <c r="Q78">
        <f t="shared" si="7"/>
        <v>0.83607861150000007</v>
      </c>
      <c r="R78">
        <f t="shared" si="8"/>
        <v>0.98519135617271381</v>
      </c>
      <c r="S78">
        <f t="shared" si="9"/>
        <v>1.4808643827286194E-2</v>
      </c>
    </row>
    <row r="79" spans="13:19" x14ac:dyDescent="0.2">
      <c r="M79">
        <v>88</v>
      </c>
      <c r="N79">
        <v>0.18638498000000001</v>
      </c>
      <c r="O79">
        <v>0.18638498000000001</v>
      </c>
      <c r="Q79">
        <f t="shared" si="7"/>
        <v>0.822934269</v>
      </c>
      <c r="R79">
        <f t="shared" si="8"/>
        <v>0.98389124400724881</v>
      </c>
      <c r="S79">
        <f t="shared" si="9"/>
        <v>1.6108755992751189E-2</v>
      </c>
    </row>
    <row r="80" spans="13:19" x14ac:dyDescent="0.2">
      <c r="M80">
        <v>89</v>
      </c>
      <c r="N80">
        <v>0.20103786000000001</v>
      </c>
      <c r="O80">
        <v>0.20103786000000001</v>
      </c>
      <c r="Q80">
        <f t="shared" si="7"/>
        <v>0.80901403299999997</v>
      </c>
      <c r="R80">
        <f t="shared" si="8"/>
        <v>0.98249346696140138</v>
      </c>
      <c r="S80">
        <f t="shared" si="9"/>
        <v>1.7506533038598615E-2</v>
      </c>
    </row>
    <row r="81" spans="13:19" x14ac:dyDescent="0.2">
      <c r="M81">
        <v>90</v>
      </c>
      <c r="N81">
        <v>0.21651334999999999</v>
      </c>
      <c r="O81">
        <v>0.21651334999999999</v>
      </c>
      <c r="Q81">
        <f t="shared" si="7"/>
        <v>0.79431231749999998</v>
      </c>
      <c r="R81">
        <f t="shared" si="8"/>
        <v>0.98099307456526352</v>
      </c>
      <c r="S81">
        <f t="shared" si="9"/>
        <v>1.9006925434736477E-2</v>
      </c>
    </row>
    <row r="82" spans="13:19" x14ac:dyDescent="0.2">
      <c r="M82">
        <v>91</v>
      </c>
      <c r="N82">
        <v>0.23281066</v>
      </c>
      <c r="O82">
        <v>0.23281066</v>
      </c>
      <c r="Q82">
        <f t="shared" si="7"/>
        <v>0.77882987300000006</v>
      </c>
      <c r="R82">
        <f t="shared" si="8"/>
        <v>0.97938522978627174</v>
      </c>
      <c r="S82">
        <f t="shared" si="9"/>
        <v>2.0614770213728262E-2</v>
      </c>
    </row>
    <row r="83" spans="13:19" x14ac:dyDescent="0.2">
      <c r="M83">
        <v>92</v>
      </c>
      <c r="N83">
        <v>0.24992159999999999</v>
      </c>
      <c r="O83">
        <v>0.24992159999999999</v>
      </c>
      <c r="Q83">
        <f t="shared" si="7"/>
        <v>0.76257448000000005</v>
      </c>
      <c r="R83">
        <f t="shared" si="8"/>
        <v>0.97766527247354518</v>
      </c>
      <c r="S83">
        <f t="shared" si="9"/>
        <v>2.2334727526454823E-2</v>
      </c>
    </row>
    <row r="84" spans="13:19" x14ac:dyDescent="0.2">
      <c r="M84">
        <v>93</v>
      </c>
      <c r="N84">
        <v>0.26782990000000001</v>
      </c>
      <c r="O84">
        <v>0.26782990000000001</v>
      </c>
      <c r="Q84">
        <f t="shared" si="7"/>
        <v>0.74556159500000008</v>
      </c>
      <c r="R84">
        <f t="shared" si="8"/>
        <v>0.97582879086829688</v>
      </c>
      <c r="S84">
        <f t="shared" si="9"/>
        <v>2.417120913170312E-2</v>
      </c>
    </row>
    <row r="85" spans="13:19" x14ac:dyDescent="0.2">
      <c r="M85">
        <v>94</v>
      </c>
      <c r="N85">
        <v>0.28651073999999999</v>
      </c>
      <c r="O85">
        <v>0.28651073999999999</v>
      </c>
      <c r="Q85">
        <f t="shared" si="7"/>
        <v>0.72781479699999996</v>
      </c>
      <c r="R85">
        <f t="shared" si="8"/>
        <v>0.97387168729658247</v>
      </c>
      <c r="S85">
        <f t="shared" si="9"/>
        <v>2.6128312703417533E-2</v>
      </c>
    </row>
    <row r="86" spans="13:19" x14ac:dyDescent="0.2">
      <c r="M86">
        <v>95</v>
      </c>
      <c r="N86">
        <v>0.30593028</v>
      </c>
      <c r="O86">
        <v>0.30593028</v>
      </c>
      <c r="Q86">
        <f t="shared" si="7"/>
        <v>0.70936623399999998</v>
      </c>
      <c r="R86">
        <f t="shared" si="8"/>
        <v>0.97179026167164295</v>
      </c>
      <c r="S86">
        <f t="shared" si="9"/>
        <v>2.8209738328357048E-2</v>
      </c>
    </row>
    <row r="87" spans="13:19" x14ac:dyDescent="0.2">
      <c r="M87">
        <v>96</v>
      </c>
      <c r="N87">
        <v>0.32604549999999999</v>
      </c>
      <c r="O87">
        <v>0.32604549999999999</v>
      </c>
      <c r="Q87">
        <f t="shared" si="7"/>
        <v>0.69025677500000004</v>
      </c>
      <c r="R87">
        <f t="shared" si="8"/>
        <v>0.96958128294705925</v>
      </c>
      <c r="S87">
        <f t="shared" si="9"/>
        <v>3.0418717052940747E-2</v>
      </c>
    </row>
    <row r="88" spans="13:19" x14ac:dyDescent="0.2">
      <c r="M88">
        <v>97</v>
      </c>
      <c r="N88">
        <v>0.34680421</v>
      </c>
      <c r="O88">
        <v>0.34680421</v>
      </c>
      <c r="Q88">
        <f t="shared" si="7"/>
        <v>0.67053600050000006</v>
      </c>
      <c r="R88">
        <f t="shared" si="8"/>
        <v>0.9672420636767709</v>
      </c>
      <c r="S88">
        <f t="shared" si="9"/>
        <v>3.2757936323229098E-2</v>
      </c>
    </row>
    <row r="89" spans="13:19" x14ac:dyDescent="0.2">
      <c r="M89">
        <v>98</v>
      </c>
      <c r="N89">
        <v>0.36814521</v>
      </c>
      <c r="O89">
        <v>0.36814521</v>
      </c>
      <c r="Q89">
        <f t="shared" si="7"/>
        <v>0.65026205050000008</v>
      </c>
      <c r="R89">
        <f t="shared" si="8"/>
        <v>0.96477054135818396</v>
      </c>
      <c r="S89">
        <f t="shared" si="9"/>
        <v>3.5229458641816036E-2</v>
      </c>
    </row>
    <row r="90" spans="13:19" x14ac:dyDescent="0.2">
      <c r="M90">
        <v>99</v>
      </c>
      <c r="N90">
        <v>0.38999883000000002</v>
      </c>
      <c r="O90">
        <v>0.38999883000000002</v>
      </c>
      <c r="Q90">
        <f t="shared" si="7"/>
        <v>0.62950111149999999</v>
      </c>
      <c r="R90">
        <f t="shared" si="8"/>
        <v>0.96216534031913592</v>
      </c>
      <c r="S90">
        <f t="shared" si="9"/>
        <v>3.783465968086408E-2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MODEL COMPONENTS</vt:lpstr>
      <vt:lpstr>ROUGH WORK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Yasiru Lelwala</dc:creator>
  <cp:lastModifiedBy>Microsoft Office User</cp:lastModifiedBy>
  <dcterms:created xsi:type="dcterms:W3CDTF">2021-08-21T19:30:27Z</dcterms:created>
  <dcterms:modified xsi:type="dcterms:W3CDTF">2022-07-06T23:02:41Z</dcterms:modified>
</cp:coreProperties>
</file>