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t\OneDrive\Dokumen\uas statkom\"/>
    </mc:Choice>
  </mc:AlternateContent>
  <xr:revisionPtr revIDLastSave="0" documentId="8_{A5394FA8-67CF-4117-A277-32989A5B7B35}" xr6:coauthVersionLast="47" xr6:coauthVersionMax="47" xr10:uidLastSave="{00000000-0000-0000-0000-000000000000}"/>
  <bookViews>
    <workbookView xWindow="-108" yWindow="-108" windowWidth="23256" windowHeight="12456" xr2:uid="{A78E0BB8-F20B-434D-BB33-34C9CE4AD6C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F11" i="1"/>
  <c r="C11" i="1"/>
  <c r="E11" i="1"/>
  <c r="D11" i="1"/>
  <c r="K23" i="4"/>
  <c r="M22" i="4"/>
  <c r="L22" i="4"/>
  <c r="I8" i="4"/>
  <c r="J6" i="4"/>
  <c r="I12" i="4"/>
  <c r="K7" i="4"/>
  <c r="J7" i="4"/>
  <c r="K6" i="4"/>
  <c r="G7" i="4"/>
  <c r="F7" i="4"/>
  <c r="E8" i="4"/>
  <c r="F8" i="4" s="1"/>
  <c r="G6" i="4"/>
  <c r="C21" i="4"/>
  <c r="B21" i="4"/>
  <c r="A20" i="4"/>
  <c r="C20" i="4" s="1"/>
  <c r="C17" i="4"/>
  <c r="B17" i="4"/>
  <c r="A17" i="4"/>
  <c r="A18" i="4"/>
  <c r="C18" i="4" s="1"/>
  <c r="C12" i="4"/>
  <c r="B12" i="4"/>
  <c r="A12" i="4"/>
  <c r="A13" i="4"/>
  <c r="B13" i="4" s="1"/>
  <c r="C7" i="4"/>
  <c r="C6" i="4"/>
  <c r="A7" i="4" s="1"/>
  <c r="F6" i="4"/>
  <c r="B6" i="4"/>
  <c r="E20" i="3"/>
  <c r="C10" i="3"/>
  <c r="A10" i="3"/>
  <c r="K19" i="3"/>
  <c r="J19" i="3"/>
  <c r="I20" i="3" s="1"/>
  <c r="A20" i="3"/>
  <c r="E21" i="3"/>
  <c r="F20" i="3"/>
  <c r="G20" i="3"/>
  <c r="G19" i="3"/>
  <c r="F19" i="3"/>
  <c r="A21" i="3"/>
  <c r="B19" i="3"/>
  <c r="C20" i="3"/>
  <c r="B20" i="3"/>
  <c r="C19" i="3"/>
  <c r="C9" i="3"/>
  <c r="B9" i="3"/>
  <c r="F10" i="3"/>
  <c r="G10" i="3" s="1"/>
  <c r="I9" i="2"/>
  <c r="U9" i="2"/>
  <c r="R9" i="2"/>
  <c r="T9" i="2"/>
  <c r="S9" i="2"/>
  <c r="E9" i="2"/>
  <c r="D9" i="2"/>
  <c r="F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6" i="2"/>
  <c r="M9" i="2"/>
  <c r="L10" i="2"/>
  <c r="M10" i="2" s="1"/>
  <c r="N9" i="2"/>
  <c r="C9" i="2"/>
  <c r="D12" i="1" l="1"/>
  <c r="C12" i="1"/>
  <c r="L23" i="4"/>
  <c r="J12" i="4"/>
  <c r="I13" i="4" s="1"/>
  <c r="K12" i="4"/>
  <c r="I7" i="4"/>
  <c r="G8" i="4"/>
  <c r="E7" i="4"/>
  <c r="B20" i="4"/>
  <c r="A21" i="4" s="1"/>
  <c r="A22" i="4" s="1"/>
  <c r="C22" i="4" s="1"/>
  <c r="B18" i="4"/>
  <c r="A19" i="4" s="1"/>
  <c r="C13" i="4"/>
  <c r="A14" i="4"/>
  <c r="C14" i="4" s="1"/>
  <c r="K8" i="4"/>
  <c r="B7" i="4"/>
  <c r="A8" i="4" s="1"/>
  <c r="C8" i="4" s="1"/>
  <c r="K20" i="3"/>
  <c r="J20" i="3"/>
  <c r="I21" i="3" s="1"/>
  <c r="B10" i="3"/>
  <c r="A11" i="3" s="1"/>
  <c r="C11" i="3" s="1"/>
  <c r="H10" i="3"/>
  <c r="F11" i="3" s="1"/>
  <c r="N10" i="2"/>
  <c r="L11" i="2" s="1"/>
  <c r="M11" i="2" s="1"/>
  <c r="E12" i="1" l="1"/>
  <c r="F12" i="1"/>
  <c r="M23" i="4"/>
  <c r="K24" i="4" s="1"/>
  <c r="K13" i="4"/>
  <c r="J13" i="4"/>
  <c r="J8" i="4"/>
  <c r="I9" i="4" s="1"/>
  <c r="K9" i="4" s="1"/>
  <c r="B22" i="4"/>
  <c r="A23" i="4" s="1"/>
  <c r="C23" i="4" s="1"/>
  <c r="B19" i="4"/>
  <c r="C19" i="4"/>
  <c r="B14" i="4"/>
  <c r="A15" i="4" s="1"/>
  <c r="C15" i="4" s="1"/>
  <c r="B8" i="4"/>
  <c r="K21" i="3"/>
  <c r="J21" i="3"/>
  <c r="I22" i="3" s="1"/>
  <c r="G21" i="3"/>
  <c r="F21" i="3"/>
  <c r="E22" i="3" s="1"/>
  <c r="B21" i="3"/>
  <c r="A22" i="3" s="1"/>
  <c r="C21" i="3"/>
  <c r="B11" i="3"/>
  <c r="A12" i="3" s="1"/>
  <c r="C12" i="3" s="1"/>
  <c r="G11" i="3"/>
  <c r="H11" i="3"/>
  <c r="N11" i="2"/>
  <c r="A13" i="1" l="1"/>
  <c r="B13" i="1"/>
  <c r="E13" i="1" s="1"/>
  <c r="L24" i="4"/>
  <c r="M24" i="4"/>
  <c r="J9" i="4"/>
  <c r="I10" i="4" s="1"/>
  <c r="K10" i="4" s="1"/>
  <c r="E9" i="4"/>
  <c r="B23" i="4"/>
  <c r="A24" i="4" s="1"/>
  <c r="C24" i="4" s="1"/>
  <c r="B15" i="4"/>
  <c r="A16" i="4"/>
  <c r="A9" i="4"/>
  <c r="K22" i="3"/>
  <c r="J22" i="3"/>
  <c r="I23" i="3" s="1"/>
  <c r="G22" i="3"/>
  <c r="F22" i="3"/>
  <c r="E23" i="3" s="1"/>
  <c r="B22" i="3"/>
  <c r="A23" i="3" s="1"/>
  <c r="C22" i="3"/>
  <c r="B12" i="3"/>
  <c r="F12" i="3"/>
  <c r="G12" i="3"/>
  <c r="H12" i="3"/>
  <c r="F13" i="3"/>
  <c r="L12" i="2"/>
  <c r="M12" i="2" s="1"/>
  <c r="C13" i="1" l="1"/>
  <c r="D13" i="1"/>
  <c r="K25" i="4"/>
  <c r="L25" i="4" s="1"/>
  <c r="J10" i="4"/>
  <c r="I11" i="4" s="1"/>
  <c r="K11" i="4" s="1"/>
  <c r="F9" i="4"/>
  <c r="G9" i="4"/>
  <c r="E10" i="4"/>
  <c r="B24" i="4"/>
  <c r="A25" i="4" s="1"/>
  <c r="B16" i="4"/>
  <c r="C16" i="4"/>
  <c r="B9" i="4"/>
  <c r="A10" i="4" s="1"/>
  <c r="C10" i="4" s="1"/>
  <c r="C9" i="4"/>
  <c r="K23" i="3"/>
  <c r="J23" i="3"/>
  <c r="G23" i="3"/>
  <c r="F23" i="3"/>
  <c r="B23" i="3"/>
  <c r="C23" i="3"/>
  <c r="H13" i="3"/>
  <c r="G13" i="3"/>
  <c r="N12" i="2"/>
  <c r="L13" i="2" s="1"/>
  <c r="M13" i="2" s="1"/>
  <c r="F13" i="1"/>
  <c r="B14" i="1" l="1"/>
  <c r="A14" i="1"/>
  <c r="M25" i="4"/>
  <c r="K26" i="4" s="1"/>
  <c r="M26" i="4" s="1"/>
  <c r="L26" i="4"/>
  <c r="J11" i="4"/>
  <c r="F10" i="4"/>
  <c r="G10" i="4"/>
  <c r="B25" i="4"/>
  <c r="C25" i="4"/>
  <c r="B10" i="4"/>
  <c r="A11" i="4" s="1"/>
  <c r="C11" i="4" s="1"/>
  <c r="A13" i="3"/>
  <c r="C13" i="3" s="1"/>
  <c r="N13" i="2"/>
  <c r="C14" i="1" l="1"/>
  <c r="E14" i="1"/>
  <c r="F14" i="1"/>
  <c r="D14" i="1"/>
  <c r="K27" i="4"/>
  <c r="L27" i="4" s="1"/>
  <c r="E11" i="4"/>
  <c r="B11" i="4"/>
  <c r="B13" i="3"/>
  <c r="B15" i="1" l="1"/>
  <c r="A15" i="1"/>
  <c r="D15" i="1" s="1"/>
  <c r="M27" i="4"/>
  <c r="K28" i="4" s="1"/>
  <c r="F11" i="4"/>
  <c r="E12" i="4" s="1"/>
  <c r="G11" i="4"/>
  <c r="C15" i="1" l="1"/>
  <c r="F15" i="1" s="1"/>
  <c r="E15" i="1"/>
  <c r="L28" i="4"/>
  <c r="M28" i="4"/>
  <c r="F12" i="4"/>
  <c r="G12" i="4"/>
  <c r="B16" i="1" l="1"/>
  <c r="A16" i="1"/>
  <c r="C16" i="1" s="1"/>
  <c r="K29" i="4"/>
  <c r="M29" i="4" s="1"/>
  <c r="D16" i="1" l="1"/>
  <c r="E16" i="1"/>
  <c r="F16" i="1"/>
  <c r="L29" i="4"/>
  <c r="K30" i="4" s="1"/>
  <c r="M30" i="4" s="1"/>
  <c r="B17" i="1" l="1"/>
  <c r="A17" i="1"/>
  <c r="C17" i="1" s="1"/>
  <c r="L30" i="4"/>
  <c r="K31" i="4" s="1"/>
  <c r="M31" i="4" s="1"/>
  <c r="L31" i="4"/>
  <c r="D17" i="1" l="1"/>
  <c r="E17" i="1"/>
  <c r="F17" i="1"/>
  <c r="K32" i="4"/>
  <c r="L32" i="4" s="1"/>
  <c r="B18" i="1" l="1"/>
  <c r="A18" i="1"/>
  <c r="D18" i="1" s="1"/>
  <c r="M32" i="4"/>
  <c r="K33" i="4" s="1"/>
  <c r="C18" i="1" l="1"/>
  <c r="E18" i="1"/>
  <c r="L33" i="4"/>
  <c r="M33" i="4"/>
  <c r="F18" i="1"/>
  <c r="B19" i="1" l="1"/>
  <c r="A19" i="1"/>
  <c r="D19" i="1" s="1"/>
  <c r="K34" i="4"/>
  <c r="M34" i="4" s="1"/>
  <c r="C19" i="1" l="1"/>
  <c r="F19" i="1" s="1"/>
  <c r="E19" i="1"/>
  <c r="L34" i="4"/>
  <c r="K35" i="4" s="1"/>
  <c r="L35" i="4" s="1"/>
  <c r="M35" i="4"/>
  <c r="B20" i="1" l="1"/>
  <c r="A20" i="1"/>
  <c r="C20" i="1" s="1"/>
  <c r="K36" i="4"/>
  <c r="D20" i="1" l="1"/>
  <c r="E20" i="1"/>
  <c r="F20" i="1"/>
  <c r="M36" i="4"/>
  <c r="L36" i="4"/>
  <c r="B21" i="1" l="1"/>
  <c r="A21" i="1"/>
  <c r="C21" i="1" s="1"/>
  <c r="D21" i="1" l="1"/>
  <c r="E21" i="1"/>
  <c r="F21" i="1"/>
  <c r="B22" i="1" l="1"/>
  <c r="A22" i="1"/>
  <c r="C22" i="1" s="1"/>
  <c r="D22" i="1" l="1"/>
  <c r="E22" i="1"/>
  <c r="F22" i="1"/>
  <c r="B23" i="1" l="1"/>
  <c r="A23" i="1"/>
  <c r="D23" i="1" s="1"/>
  <c r="C23" i="1" l="1"/>
  <c r="F23" i="1" s="1"/>
  <c r="A24" i="1" s="1"/>
  <c r="D24" i="1" s="1"/>
  <c r="E23" i="1"/>
  <c r="B24" i="1" l="1"/>
  <c r="C24" i="1" s="1"/>
  <c r="F24" i="1" s="1"/>
  <c r="A25" i="1" s="1"/>
  <c r="E24" i="1" l="1"/>
  <c r="B25" i="1" s="1"/>
  <c r="C25" i="1" s="1"/>
  <c r="D25" i="1"/>
  <c r="E25" i="1" l="1"/>
  <c r="F25" i="1"/>
  <c r="B26" i="1" l="1"/>
  <c r="A26" i="1"/>
  <c r="C26" i="1" l="1"/>
  <c r="F26" i="1" s="1"/>
  <c r="D26" i="1"/>
  <c r="E26" i="1"/>
  <c r="A27" i="1" l="1"/>
  <c r="D27" i="1" s="1"/>
  <c r="B27" i="1"/>
  <c r="C27" i="1" l="1"/>
  <c r="F27" i="1" s="1"/>
  <c r="A28" i="1" s="1"/>
  <c r="D28" i="1" s="1"/>
  <c r="E27" i="1"/>
  <c r="B28" i="1" l="1"/>
  <c r="C28" i="1" s="1"/>
  <c r="F28" i="1" s="1"/>
  <c r="E28" i="1" l="1"/>
  <c r="B29" i="1" s="1"/>
  <c r="E29" i="1" s="1"/>
  <c r="A29" i="1"/>
  <c r="C29" i="1" l="1"/>
  <c r="F29" i="1" s="1"/>
  <c r="D29" i="1"/>
</calcChain>
</file>

<file path=xl/sharedStrings.xml><?xml version="1.0" encoding="utf-8"?>
<sst xmlns="http://schemas.openxmlformats.org/spreadsheetml/2006/main" count="102" uniqueCount="39">
  <si>
    <t>Hitung akar persamaannya dengan metode Regula Falsi dan Bisection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</si>
  <si>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-X-2=0</t>
    </r>
  </si>
  <si>
    <t>a =</t>
  </si>
  <si>
    <t xml:space="preserve">b = </t>
  </si>
  <si>
    <t>a</t>
  </si>
  <si>
    <t>b</t>
  </si>
  <si>
    <t>c</t>
  </si>
  <si>
    <t>f(a)</t>
  </si>
  <si>
    <t>f(b)</t>
  </si>
  <si>
    <t>f( c)</t>
  </si>
  <si>
    <t>Bisection</t>
  </si>
  <si>
    <t>Regula Falsi</t>
  </si>
  <si>
    <t>f(x) =</t>
  </si>
  <si>
    <t>e^x-5x^2</t>
  </si>
  <si>
    <t>b =</t>
  </si>
  <si>
    <t>selang</t>
  </si>
  <si>
    <t>0.1</t>
  </si>
  <si>
    <t>e =</t>
  </si>
  <si>
    <t>x</t>
  </si>
  <si>
    <t>f(x)</t>
  </si>
  <si>
    <t>Biseksi</t>
  </si>
  <si>
    <t>Tabel</t>
  </si>
  <si>
    <t>x0</t>
  </si>
  <si>
    <t>x0=</t>
  </si>
  <si>
    <t>f'(x)</t>
  </si>
  <si>
    <t>Newton Rapshon</t>
  </si>
  <si>
    <t>x1</t>
  </si>
  <si>
    <t>x2</t>
  </si>
  <si>
    <t>x3</t>
  </si>
  <si>
    <t>x4</t>
  </si>
  <si>
    <t>x^3-7x+1</t>
  </si>
  <si>
    <t>3x^2-7</t>
  </si>
  <si>
    <t>f(x+1)</t>
  </si>
  <si>
    <t>f'(x+1)</t>
  </si>
  <si>
    <t>ax^n-bx+c</t>
  </si>
  <si>
    <t>ax^(n-1)-b</t>
  </si>
  <si>
    <t>a=-x^2-x+2</t>
  </si>
  <si>
    <t>2x-1</t>
  </si>
  <si>
    <r>
      <t>1/3X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-4X+6=0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</si>
</sst>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"/>
    <numFmt numFmtId="166" formatCode="0.000000"/>
    <numFmt numFmtId="167" formatCode="0.000000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167" fontId="0" fillId="2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A9DB-4418-469F-9ADB-F839361EE453}">
  <dimension ref="A1:G30"/>
  <sheetViews>
    <sheetView tabSelected="1" topLeftCell="A4" zoomScale="91" workbookViewId="0">
      <selection activeCell="D11" sqref="D11"/>
    </sheetView>
  </sheetViews>
  <sheetFormatPr defaultRowHeight="14.4" x14ac:dyDescent="0.3"/>
  <cols>
    <col min="1" max="1" width="14.88671875" customWidth="1"/>
    <col min="2" max="2" width="12.21875" customWidth="1"/>
    <col min="4" max="4" width="18.33203125" bestFit="1" customWidth="1"/>
    <col min="5" max="5" width="17.6640625" bestFit="1" customWidth="1"/>
    <col min="6" max="6" width="18.33203125" bestFit="1" customWidth="1"/>
  </cols>
  <sheetData>
    <row r="1" spans="1:7" x14ac:dyDescent="0.3">
      <c r="A1" s="22" t="s">
        <v>0</v>
      </c>
      <c r="B1" s="23"/>
      <c r="C1" s="23"/>
      <c r="D1" s="23"/>
      <c r="E1" s="23"/>
      <c r="F1" s="24"/>
    </row>
    <row r="2" spans="1:7" ht="15" thickBot="1" x14ac:dyDescent="0.35">
      <c r="A2" s="25"/>
      <c r="B2" s="26"/>
      <c r="C2" s="26"/>
      <c r="D2" s="26"/>
      <c r="E2" s="26"/>
      <c r="F2" s="27"/>
    </row>
    <row r="3" spans="1:7" x14ac:dyDescent="0.3">
      <c r="A3" s="19"/>
      <c r="B3" s="19"/>
      <c r="C3" s="19"/>
      <c r="D3" s="19"/>
      <c r="E3" s="19"/>
      <c r="F3" s="19"/>
    </row>
    <row r="4" spans="1:7" x14ac:dyDescent="0.3">
      <c r="A4" s="19"/>
      <c r="B4" s="19"/>
      <c r="C4" s="19"/>
      <c r="D4" s="19"/>
      <c r="E4" s="19"/>
      <c r="F4" s="19"/>
    </row>
    <row r="5" spans="1:7" ht="16.2" x14ac:dyDescent="0.3">
      <c r="A5" s="14" t="s">
        <v>38</v>
      </c>
      <c r="B5" s="14"/>
    </row>
    <row r="6" spans="1:7" x14ac:dyDescent="0.3">
      <c r="A6" s="28" t="s">
        <v>2</v>
      </c>
      <c r="B6" s="28">
        <v>1</v>
      </c>
    </row>
    <row r="7" spans="1:7" x14ac:dyDescent="0.3">
      <c r="A7" s="2" t="s">
        <v>3</v>
      </c>
      <c r="B7" s="2">
        <v>4</v>
      </c>
    </row>
    <row r="9" spans="1:7" x14ac:dyDescent="0.3">
      <c r="A9" s="14" t="s">
        <v>10</v>
      </c>
      <c r="B9" s="14"/>
      <c r="C9" s="14"/>
      <c r="D9" s="14"/>
      <c r="E9" s="14"/>
      <c r="F9" s="14"/>
    </row>
    <row r="10" spans="1:7" x14ac:dyDescent="0.3">
      <c r="A10" s="20" t="s">
        <v>4</v>
      </c>
      <c r="B10" s="20" t="s">
        <v>5</v>
      </c>
      <c r="C10" s="20" t="s">
        <v>6</v>
      </c>
      <c r="D10" s="20" t="s">
        <v>7</v>
      </c>
      <c r="E10" s="20" t="s">
        <v>8</v>
      </c>
      <c r="F10" s="20" t="s">
        <v>9</v>
      </c>
    </row>
    <row r="11" spans="1:7" x14ac:dyDescent="0.3">
      <c r="A11" s="20">
        <v>1</v>
      </c>
      <c r="B11" s="20">
        <v>4</v>
      </c>
      <c r="C11" s="20">
        <f>(A11+B11)/2</f>
        <v>2.5</v>
      </c>
      <c r="D11" s="20">
        <f>1/3*A11^2-4*A11+6</f>
        <v>2.3333333333333335</v>
      </c>
      <c r="E11" s="20">
        <f>1/3*B11^2-4*B11+6</f>
        <v>-4.6666666666666679</v>
      </c>
      <c r="F11" s="20">
        <f t="shared" ref="E11:F27" si="0">C11^2-C11-2</f>
        <v>1.75</v>
      </c>
      <c r="G11" s="19">
        <v>1</v>
      </c>
    </row>
    <row r="12" spans="1:7" x14ac:dyDescent="0.3">
      <c r="A12" s="20">
        <f>IF(F11*D11&lt;0,A11,C11)</f>
        <v>2.5</v>
      </c>
      <c r="B12" s="20">
        <f>IF(F11*E11&lt;0,B11,C11)</f>
        <v>4</v>
      </c>
      <c r="C12" s="20">
        <f t="shared" ref="C12:C29" si="1">(A12+B12)/2</f>
        <v>3.25</v>
      </c>
      <c r="D12" s="20">
        <f t="shared" ref="D12:D29" si="2">1/3*A12^2-4*A12+6</f>
        <v>-1.916666666666667</v>
      </c>
      <c r="E12" s="20">
        <f t="shared" si="0"/>
        <v>10</v>
      </c>
      <c r="F12" s="20">
        <f>C12^2-C12-2</f>
        <v>5.3125</v>
      </c>
      <c r="G12" s="19">
        <v>2</v>
      </c>
    </row>
    <row r="13" spans="1:7" x14ac:dyDescent="0.3">
      <c r="A13" s="20">
        <f t="shared" ref="A13:A29" si="3">IF(F12*D12&lt;0,A12,C12)</f>
        <v>2.5</v>
      </c>
      <c r="B13" s="20">
        <f>IF(F12*E12&lt;0,B12,C12)</f>
        <v>3.25</v>
      </c>
      <c r="C13" s="20">
        <f t="shared" si="1"/>
        <v>2.875</v>
      </c>
      <c r="D13" s="20">
        <f t="shared" si="2"/>
        <v>-1.916666666666667</v>
      </c>
      <c r="E13" s="20">
        <f t="shared" si="0"/>
        <v>5.3125</v>
      </c>
      <c r="F13" s="20">
        <f t="shared" si="0"/>
        <v>3.390625</v>
      </c>
      <c r="G13" s="19">
        <v>3</v>
      </c>
    </row>
    <row r="14" spans="1:7" x14ac:dyDescent="0.3">
      <c r="A14" s="20">
        <f t="shared" si="3"/>
        <v>2.5</v>
      </c>
      <c r="B14" s="20">
        <f t="shared" ref="B14:B29" si="4">IF(F13*E13&lt;0,B13,C13)</f>
        <v>2.875</v>
      </c>
      <c r="C14" s="20">
        <f t="shared" si="1"/>
        <v>2.6875</v>
      </c>
      <c r="D14" s="20">
        <f t="shared" si="2"/>
        <v>-1.916666666666667</v>
      </c>
      <c r="E14" s="20">
        <f t="shared" si="0"/>
        <v>3.390625</v>
      </c>
      <c r="F14" s="20">
        <f t="shared" si="0"/>
        <v>2.53515625</v>
      </c>
      <c r="G14" s="19">
        <v>4</v>
      </c>
    </row>
    <row r="15" spans="1:7" x14ac:dyDescent="0.3">
      <c r="A15" s="20">
        <f t="shared" si="3"/>
        <v>2.5</v>
      </c>
      <c r="B15" s="20">
        <f t="shared" si="4"/>
        <v>2.6875</v>
      </c>
      <c r="C15" s="20">
        <f t="shared" si="1"/>
        <v>2.59375</v>
      </c>
      <c r="D15" s="20">
        <f t="shared" si="2"/>
        <v>-1.916666666666667</v>
      </c>
      <c r="E15" s="21">
        <f t="shared" si="0"/>
        <v>2.53515625</v>
      </c>
      <c r="F15" s="21">
        <f t="shared" si="0"/>
        <v>2.1337890625</v>
      </c>
      <c r="G15" s="19">
        <v>5</v>
      </c>
    </row>
    <row r="16" spans="1:7" x14ac:dyDescent="0.3">
      <c r="A16" s="20">
        <f t="shared" si="3"/>
        <v>2.5</v>
      </c>
      <c r="B16" s="20">
        <f t="shared" si="4"/>
        <v>2.59375</v>
      </c>
      <c r="C16" s="20">
        <f t="shared" si="1"/>
        <v>2.546875</v>
      </c>
      <c r="D16" s="20">
        <f t="shared" si="2"/>
        <v>-1.916666666666667</v>
      </c>
      <c r="E16" s="21">
        <f t="shared" si="0"/>
        <v>2.1337890625</v>
      </c>
      <c r="F16" s="21">
        <f t="shared" si="0"/>
        <v>1.939697265625</v>
      </c>
      <c r="G16" s="19">
        <v>6</v>
      </c>
    </row>
    <row r="17" spans="1:7" x14ac:dyDescent="0.3">
      <c r="A17" s="20">
        <f t="shared" si="3"/>
        <v>2.5</v>
      </c>
      <c r="B17" s="20">
        <f t="shared" si="4"/>
        <v>2.546875</v>
      </c>
      <c r="C17" s="20">
        <f t="shared" si="1"/>
        <v>2.5234375</v>
      </c>
      <c r="D17" s="20">
        <f t="shared" si="2"/>
        <v>-1.916666666666667</v>
      </c>
      <c r="E17" s="21">
        <f t="shared" si="0"/>
        <v>1.939697265625</v>
      </c>
      <c r="F17" s="21">
        <f t="shared" si="0"/>
        <v>1.84429931640625</v>
      </c>
      <c r="G17" s="19">
        <v>7</v>
      </c>
    </row>
    <row r="18" spans="1:7" x14ac:dyDescent="0.3">
      <c r="A18" s="20">
        <f t="shared" si="3"/>
        <v>2.5</v>
      </c>
      <c r="B18" s="20">
        <f t="shared" si="4"/>
        <v>2.5234375</v>
      </c>
      <c r="C18" s="20">
        <f t="shared" si="1"/>
        <v>2.51171875</v>
      </c>
      <c r="D18" s="20">
        <f t="shared" si="2"/>
        <v>-1.916666666666667</v>
      </c>
      <c r="E18" s="21">
        <f t="shared" si="0"/>
        <v>1.84429931640625</v>
      </c>
      <c r="F18" s="21">
        <f t="shared" si="0"/>
        <v>1.7970123291015625</v>
      </c>
      <c r="G18" s="19">
        <v>8</v>
      </c>
    </row>
    <row r="19" spans="1:7" x14ac:dyDescent="0.3">
      <c r="A19" s="20">
        <f t="shared" si="3"/>
        <v>2.5</v>
      </c>
      <c r="B19" s="20">
        <f t="shared" si="4"/>
        <v>2.51171875</v>
      </c>
      <c r="C19" s="20">
        <f t="shared" si="1"/>
        <v>2.505859375</v>
      </c>
      <c r="D19" s="20">
        <f t="shared" si="2"/>
        <v>-1.916666666666667</v>
      </c>
      <c r="E19" s="21">
        <f t="shared" si="0"/>
        <v>1.7970123291015625</v>
      </c>
      <c r="F19" s="21">
        <f t="shared" si="0"/>
        <v>1.7734718322753906</v>
      </c>
      <c r="G19" s="19">
        <v>9</v>
      </c>
    </row>
    <row r="20" spans="1:7" x14ac:dyDescent="0.3">
      <c r="A20" s="20">
        <f t="shared" si="3"/>
        <v>2.5</v>
      </c>
      <c r="B20" s="20">
        <f t="shared" si="4"/>
        <v>2.505859375</v>
      </c>
      <c r="C20" s="20">
        <f t="shared" si="1"/>
        <v>2.5029296875</v>
      </c>
      <c r="D20" s="20">
        <f t="shared" si="2"/>
        <v>-1.916666666666667</v>
      </c>
      <c r="E20" s="21">
        <f t="shared" si="0"/>
        <v>1.7734718322753906</v>
      </c>
      <c r="F20" s="21">
        <f t="shared" si="0"/>
        <v>1.7617273330688477</v>
      </c>
      <c r="G20" s="19">
        <v>10</v>
      </c>
    </row>
    <row r="21" spans="1:7" x14ac:dyDescent="0.3">
      <c r="A21" s="20">
        <f t="shared" si="3"/>
        <v>2.5</v>
      </c>
      <c r="B21" s="20">
        <f t="shared" si="4"/>
        <v>2.5029296875</v>
      </c>
      <c r="C21" s="20">
        <f t="shared" si="1"/>
        <v>2.50146484375</v>
      </c>
      <c r="D21" s="20">
        <f t="shared" si="2"/>
        <v>-1.916666666666667</v>
      </c>
      <c r="E21" s="21">
        <f t="shared" si="0"/>
        <v>1.7617273330688477</v>
      </c>
      <c r="F21" s="21">
        <f t="shared" si="0"/>
        <v>1.7558615207672119</v>
      </c>
      <c r="G21" s="19">
        <v>11</v>
      </c>
    </row>
    <row r="22" spans="1:7" x14ac:dyDescent="0.3">
      <c r="A22" s="20">
        <f t="shared" si="3"/>
        <v>2.5</v>
      </c>
      <c r="B22" s="20">
        <f t="shared" si="4"/>
        <v>2.50146484375</v>
      </c>
      <c r="C22" s="20">
        <f t="shared" si="1"/>
        <v>2.500732421875</v>
      </c>
      <c r="D22" s="20">
        <f t="shared" si="2"/>
        <v>-1.916666666666667</v>
      </c>
      <c r="E22" s="21">
        <f t="shared" si="0"/>
        <v>1.7558615207672119</v>
      </c>
      <c r="F22" s="21">
        <f t="shared" si="0"/>
        <v>1.752930223941803</v>
      </c>
      <c r="G22" s="19">
        <v>12</v>
      </c>
    </row>
    <row r="23" spans="1:7" x14ac:dyDescent="0.3">
      <c r="A23" s="20">
        <f t="shared" si="3"/>
        <v>2.5</v>
      </c>
      <c r="B23" s="20">
        <f t="shared" si="4"/>
        <v>2.500732421875</v>
      </c>
      <c r="C23" s="20">
        <f t="shared" si="1"/>
        <v>2.5003662109375</v>
      </c>
      <c r="D23" s="20">
        <f t="shared" si="2"/>
        <v>-1.916666666666667</v>
      </c>
      <c r="E23" s="21">
        <f t="shared" si="0"/>
        <v>1.752930223941803</v>
      </c>
      <c r="F23" s="21">
        <f t="shared" si="0"/>
        <v>1.7514649778604507</v>
      </c>
      <c r="G23" s="19">
        <v>13</v>
      </c>
    </row>
    <row r="24" spans="1:7" x14ac:dyDescent="0.3">
      <c r="A24" s="20">
        <f t="shared" si="3"/>
        <v>2.5</v>
      </c>
      <c r="B24" s="20">
        <f t="shared" si="4"/>
        <v>2.5003662109375</v>
      </c>
      <c r="C24" s="20">
        <f t="shared" si="1"/>
        <v>2.50018310546875</v>
      </c>
      <c r="D24" s="20">
        <f t="shared" si="2"/>
        <v>-1.916666666666667</v>
      </c>
      <c r="E24" s="21">
        <f t="shared" si="0"/>
        <v>1.7514649778604507</v>
      </c>
      <c r="F24" s="21">
        <f t="shared" si="0"/>
        <v>1.7507324554026127</v>
      </c>
      <c r="G24" s="19">
        <v>14</v>
      </c>
    </row>
    <row r="25" spans="1:7" x14ac:dyDescent="0.3">
      <c r="A25" s="20">
        <f t="shared" si="3"/>
        <v>2.5</v>
      </c>
      <c r="B25" s="20">
        <f t="shared" si="4"/>
        <v>2.50018310546875</v>
      </c>
      <c r="C25" s="20">
        <f t="shared" si="1"/>
        <v>2.500091552734375</v>
      </c>
      <c r="D25" s="20">
        <f t="shared" si="2"/>
        <v>-1.916666666666667</v>
      </c>
      <c r="E25" s="21">
        <f t="shared" si="0"/>
        <v>1.7507324554026127</v>
      </c>
      <c r="F25" s="21">
        <f t="shared" si="0"/>
        <v>1.7503662193194032</v>
      </c>
      <c r="G25" s="19">
        <v>15</v>
      </c>
    </row>
    <row r="26" spans="1:7" x14ac:dyDescent="0.3">
      <c r="A26" s="20">
        <f t="shared" si="3"/>
        <v>2.5</v>
      </c>
      <c r="B26" s="20">
        <f t="shared" si="4"/>
        <v>2.500091552734375</v>
      </c>
      <c r="C26" s="20">
        <f t="shared" si="1"/>
        <v>2.5000457763671875</v>
      </c>
      <c r="D26" s="20">
        <f t="shared" si="2"/>
        <v>-1.916666666666667</v>
      </c>
      <c r="E26" s="21">
        <f t="shared" si="0"/>
        <v>1.7503662193194032</v>
      </c>
      <c r="F26" s="21">
        <f t="shared" si="0"/>
        <v>1.7501831075642258</v>
      </c>
      <c r="G26" s="19">
        <v>16</v>
      </c>
    </row>
    <row r="27" spans="1:7" x14ac:dyDescent="0.3">
      <c r="A27" s="20">
        <f t="shared" si="3"/>
        <v>2.5</v>
      </c>
      <c r="B27" s="20">
        <f t="shared" si="4"/>
        <v>2.5000457763671875</v>
      </c>
      <c r="C27" s="20">
        <f t="shared" si="1"/>
        <v>2.5000228881835938</v>
      </c>
      <c r="D27" s="20">
        <f t="shared" si="2"/>
        <v>-1.916666666666667</v>
      </c>
      <c r="E27" s="21">
        <f t="shared" si="0"/>
        <v>1.7501831075642258</v>
      </c>
      <c r="F27" s="21">
        <f t="shared" si="0"/>
        <v>1.7500915532582439</v>
      </c>
      <c r="G27" s="19">
        <v>17</v>
      </c>
    </row>
    <row r="28" spans="1:7" x14ac:dyDescent="0.3">
      <c r="A28" s="20">
        <f t="shared" si="3"/>
        <v>2.5</v>
      </c>
      <c r="B28" s="20">
        <f t="shared" si="4"/>
        <v>2.5000228881835938</v>
      </c>
      <c r="C28" s="20">
        <f t="shared" si="1"/>
        <v>2.5000114440917969</v>
      </c>
      <c r="D28" s="20">
        <f t="shared" si="2"/>
        <v>-1.916666666666667</v>
      </c>
      <c r="E28" s="21">
        <f t="shared" ref="E28:E29" si="5">B28^2-B28-2</f>
        <v>1.7500915532582439</v>
      </c>
      <c r="F28" s="21">
        <f t="shared" ref="F28" si="6">C28^2-C28-2</f>
        <v>1.7500457764981547</v>
      </c>
      <c r="G28" s="19">
        <v>18</v>
      </c>
    </row>
    <row r="29" spans="1:7" x14ac:dyDescent="0.3">
      <c r="A29" s="20">
        <f t="shared" si="3"/>
        <v>2.5</v>
      </c>
      <c r="B29" s="20">
        <f t="shared" si="4"/>
        <v>2.5000114440917969</v>
      </c>
      <c r="C29" s="20">
        <f t="shared" si="1"/>
        <v>2.5000057220458984</v>
      </c>
      <c r="D29" s="20">
        <f t="shared" si="2"/>
        <v>-1.916666666666667</v>
      </c>
      <c r="E29" s="21">
        <f t="shared" si="5"/>
        <v>1.7500457764981547</v>
      </c>
      <c r="F29" s="21">
        <f>C29^2-C29-2</f>
        <v>1.7500228882163356</v>
      </c>
      <c r="G29" s="19">
        <v>19</v>
      </c>
    </row>
    <row r="30" spans="1:7" x14ac:dyDescent="0.3">
      <c r="D30" s="1"/>
      <c r="E30" s="1"/>
      <c r="F30" s="1"/>
    </row>
  </sheetData>
  <mergeCells count="3">
    <mergeCell ref="A9:F9"/>
    <mergeCell ref="A1:F2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8DCB-4A63-44FD-8EEC-9B5F6D8501E0}">
  <dimension ref="A1:U36"/>
  <sheetViews>
    <sheetView zoomScale="101" workbookViewId="0">
      <selection sqref="A1:B5"/>
    </sheetView>
  </sheetViews>
  <sheetFormatPr defaultRowHeight="14.4" x14ac:dyDescent="0.3"/>
  <cols>
    <col min="1" max="3" width="11.44140625" bestFit="1" customWidth="1"/>
    <col min="4" max="5" width="12.109375" bestFit="1" customWidth="1"/>
    <col min="6" max="6" width="11.44140625" bestFit="1" customWidth="1"/>
    <col min="9" max="9" width="15.5546875" customWidth="1"/>
  </cols>
  <sheetData>
    <row r="1" spans="1:21" ht="15" thickBot="1" x14ac:dyDescent="0.35">
      <c r="A1" s="3" t="s">
        <v>12</v>
      </c>
      <c r="B1" s="3" t="s">
        <v>13</v>
      </c>
      <c r="C1" s="3"/>
      <c r="D1" s="3"/>
      <c r="E1" s="3"/>
      <c r="F1" s="3"/>
    </row>
    <row r="2" spans="1:21" ht="15" thickBot="1" x14ac:dyDescent="0.35">
      <c r="A2" s="3" t="s">
        <v>2</v>
      </c>
      <c r="B2" s="4">
        <v>-0.5</v>
      </c>
      <c r="C2" s="3"/>
      <c r="D2" s="3" t="s">
        <v>23</v>
      </c>
      <c r="E2" s="3">
        <v>1</v>
      </c>
      <c r="F2" s="3"/>
    </row>
    <row r="3" spans="1:21" ht="15" thickBot="1" x14ac:dyDescent="0.35">
      <c r="A3" s="3" t="s">
        <v>14</v>
      </c>
      <c r="B3" s="4">
        <v>1.4</v>
      </c>
      <c r="C3" s="3"/>
      <c r="D3" s="3"/>
      <c r="E3" s="3"/>
      <c r="F3" s="3"/>
    </row>
    <row r="4" spans="1:21" ht="15" thickBot="1" x14ac:dyDescent="0.35">
      <c r="A4" s="3" t="s">
        <v>15</v>
      </c>
      <c r="B4" s="3" t="s">
        <v>16</v>
      </c>
      <c r="C4" s="3"/>
      <c r="D4" s="3"/>
      <c r="E4" s="3"/>
      <c r="F4" s="3"/>
    </row>
    <row r="5" spans="1:21" ht="15" thickBot="1" x14ac:dyDescent="0.35">
      <c r="A5" s="3" t="s">
        <v>17</v>
      </c>
      <c r="B5" s="4">
        <v>2.7182819999999999</v>
      </c>
      <c r="C5" s="3"/>
      <c r="D5" s="3"/>
      <c r="E5" s="3"/>
      <c r="F5" s="3"/>
    </row>
    <row r="6" spans="1:21" ht="15" thickBot="1" x14ac:dyDescent="0.35">
      <c r="A6" s="3"/>
      <c r="B6" s="3"/>
      <c r="C6" s="3"/>
      <c r="D6" s="3"/>
      <c r="E6" s="3"/>
      <c r="F6" s="3"/>
    </row>
    <row r="7" spans="1:21" ht="15" thickBot="1" x14ac:dyDescent="0.35">
      <c r="A7" s="15" t="s">
        <v>20</v>
      </c>
      <c r="B7" s="16"/>
      <c r="C7" s="16"/>
      <c r="D7" s="16"/>
      <c r="E7" s="16"/>
      <c r="F7" s="17"/>
      <c r="H7" s="18" t="s">
        <v>21</v>
      </c>
      <c r="I7" s="18"/>
      <c r="L7" s="18" t="s">
        <v>25</v>
      </c>
      <c r="M7" s="18"/>
      <c r="N7" s="18"/>
      <c r="P7" s="15" t="s">
        <v>11</v>
      </c>
      <c r="Q7" s="16"/>
      <c r="R7" s="16"/>
      <c r="S7" s="16"/>
      <c r="T7" s="16"/>
      <c r="U7" s="17"/>
    </row>
    <row r="8" spans="1:21" ht="15" thickBot="1" x14ac:dyDescent="0.35">
      <c r="A8" s="3" t="s">
        <v>4</v>
      </c>
      <c r="B8" s="5" t="s">
        <v>5</v>
      </c>
      <c r="C8" s="5" t="s">
        <v>18</v>
      </c>
      <c r="D8" s="5" t="s">
        <v>7</v>
      </c>
      <c r="E8" s="5" t="s">
        <v>8</v>
      </c>
      <c r="F8" s="5" t="s">
        <v>19</v>
      </c>
      <c r="H8" s="7" t="s">
        <v>18</v>
      </c>
      <c r="I8" s="7" t="s">
        <v>19</v>
      </c>
      <c r="L8" t="s">
        <v>18</v>
      </c>
      <c r="M8" t="s">
        <v>19</v>
      </c>
      <c r="N8" t="s">
        <v>24</v>
      </c>
      <c r="P8" s="3" t="s">
        <v>4</v>
      </c>
      <c r="Q8" s="5" t="s">
        <v>5</v>
      </c>
      <c r="R8" s="5" t="s">
        <v>18</v>
      </c>
      <c r="S8" s="5" t="s">
        <v>7</v>
      </c>
      <c r="T8" s="5" t="s">
        <v>8</v>
      </c>
      <c r="U8" s="5" t="s">
        <v>19</v>
      </c>
    </row>
    <row r="9" spans="1:21" ht="15" thickBot="1" x14ac:dyDescent="0.35">
      <c r="A9" s="6">
        <v>-0.5</v>
      </c>
      <c r="B9" s="6">
        <v>1.4</v>
      </c>
      <c r="C9" s="6">
        <f>(A9+B9)/2</f>
        <v>0.44999999999999996</v>
      </c>
      <c r="D9" s="6">
        <f>($B$5^A9)-5*(A9^2)</f>
        <v>-0.643469359425346</v>
      </c>
      <c r="E9" s="6">
        <f>($B$5^B9)-5*(B9^2)</f>
        <v>-5.7447996748826746</v>
      </c>
      <c r="F9" s="6">
        <f>($B$5^C9)-5*(C9^2)</f>
        <v>0.55581223002690283</v>
      </c>
      <c r="H9">
        <v>-0.5</v>
      </c>
      <c r="I9" s="9">
        <f>($B$5^H9)-5*(H9^2)</f>
        <v>-0.643469359425346</v>
      </c>
      <c r="J9">
        <v>1</v>
      </c>
      <c r="L9">
        <v>1</v>
      </c>
      <c r="M9" s="8">
        <f>$B$5^L9-5*(L9^2)</f>
        <v>-2.2817180000000001</v>
      </c>
      <c r="N9" s="8">
        <f>$B$5^L9-10*L9</f>
        <v>-7.2817179999999997</v>
      </c>
      <c r="O9" t="s">
        <v>22</v>
      </c>
      <c r="P9">
        <v>-0.5</v>
      </c>
      <c r="Q9">
        <v>1.4</v>
      </c>
      <c r="R9">
        <f>Q9-(T9*(Q9-P9)/T9-S9)</f>
        <v>-1.143469359425346</v>
      </c>
      <c r="S9">
        <f>$B$5^P9-5*P9^2</f>
        <v>-0.643469359425346</v>
      </c>
      <c r="T9">
        <f>$B$5^Q9-5*Q9^2</f>
        <v>-5.7447996748826746</v>
      </c>
      <c r="U9">
        <f>$B$5^R9-5*R9^2</f>
        <v>-6.2188995255231214</v>
      </c>
    </row>
    <row r="10" spans="1:21" ht="15" thickBot="1" x14ac:dyDescent="0.35">
      <c r="A10" s="6"/>
      <c r="B10" s="6"/>
      <c r="C10" s="6"/>
      <c r="D10" s="6"/>
      <c r="E10" s="6"/>
      <c r="F10" s="6"/>
      <c r="H10">
        <v>-0.4</v>
      </c>
      <c r="I10" s="9">
        <f t="shared" ref="I10:I25" si="0">($B$5^H10)-5*(H10^2)</f>
        <v>-0.12967997088495153</v>
      </c>
      <c r="J10">
        <v>2</v>
      </c>
      <c r="L10" s="8">
        <f>L9-(M9/N9)</f>
        <v>0.68665114468865718</v>
      </c>
      <c r="M10" s="8">
        <f>$B$5^L10-5*(L10^2)</f>
        <v>-0.37039885089483482</v>
      </c>
      <c r="N10">
        <f>$B$5^L10-10*L10</f>
        <v>-4.8794613252701904</v>
      </c>
      <c r="O10" t="s">
        <v>26</v>
      </c>
    </row>
    <row r="11" spans="1:21" ht="15" thickBot="1" x14ac:dyDescent="0.35">
      <c r="A11" s="6"/>
      <c r="B11" s="6"/>
      <c r="C11" s="6"/>
      <c r="D11" s="6"/>
      <c r="E11" s="6"/>
      <c r="F11" s="6"/>
      <c r="H11">
        <v>-0.3</v>
      </c>
      <c r="I11" s="9">
        <f t="shared" si="0"/>
        <v>0.29081820665660929</v>
      </c>
      <c r="J11">
        <v>3</v>
      </c>
      <c r="L11" s="8">
        <f>L10-(M10/N10)</f>
        <v>0.61074136157866921</v>
      </c>
      <c r="M11" s="8">
        <f t="shared" ref="M11:M13" si="1">$B$5^L11-5*(L11^2)</f>
        <v>-2.3228652928842575E-2</v>
      </c>
      <c r="N11">
        <f>$B$5^L11-10*L11</f>
        <v>-4.2656172150007006</v>
      </c>
      <c r="O11" t="s">
        <v>27</v>
      </c>
    </row>
    <row r="12" spans="1:21" ht="15" thickBot="1" x14ac:dyDescent="0.35">
      <c r="A12" s="6"/>
      <c r="B12" s="6"/>
      <c r="C12" s="6"/>
      <c r="D12" s="6"/>
      <c r="E12" s="6"/>
      <c r="F12" s="6"/>
      <c r="H12">
        <v>-0.2</v>
      </c>
      <c r="I12" s="9">
        <f t="shared" si="0"/>
        <v>0.61873074274455375</v>
      </c>
      <c r="J12">
        <v>4</v>
      </c>
      <c r="L12" s="8">
        <f>L11-(M11/N11)</f>
        <v>0.60529580663127369</v>
      </c>
      <c r="M12" s="8">
        <f t="shared" si="1"/>
        <v>-1.2101209678183622E-4</v>
      </c>
      <c r="N12">
        <f>$B$5^L12-10*L12</f>
        <v>-4.2211640107824975</v>
      </c>
      <c r="O12" t="s">
        <v>28</v>
      </c>
    </row>
    <row r="13" spans="1:21" ht="15" thickBot="1" x14ac:dyDescent="0.35">
      <c r="A13" s="6"/>
      <c r="B13" s="6"/>
      <c r="C13" s="6"/>
      <c r="D13" s="6"/>
      <c r="E13" s="6"/>
      <c r="F13" s="6"/>
      <c r="H13">
        <v>-0.1</v>
      </c>
      <c r="I13" s="9">
        <f t="shared" si="0"/>
        <v>0.85483741232585742</v>
      </c>
      <c r="J13">
        <v>5</v>
      </c>
      <c r="L13" s="8">
        <f>L12-(M12/N12)</f>
        <v>0.60526713868649051</v>
      </c>
      <c r="M13" s="8">
        <f t="shared" si="1"/>
        <v>-3.3598457349626187E-9</v>
      </c>
      <c r="N13">
        <f>$B$5^L13-10*L13</f>
        <v>-4.2209298443560934</v>
      </c>
      <c r="O13" t="s">
        <v>29</v>
      </c>
    </row>
    <row r="14" spans="1:21" ht="15" thickBot="1" x14ac:dyDescent="0.35">
      <c r="A14" s="6"/>
      <c r="B14" s="6"/>
      <c r="C14" s="6"/>
      <c r="D14" s="6"/>
      <c r="E14" s="6"/>
      <c r="F14" s="6"/>
      <c r="H14">
        <v>0</v>
      </c>
      <c r="I14" s="9">
        <f t="shared" si="0"/>
        <v>1</v>
      </c>
      <c r="J14">
        <v>6</v>
      </c>
    </row>
    <row r="15" spans="1:21" ht="15" thickBot="1" x14ac:dyDescent="0.35">
      <c r="A15" s="6"/>
      <c r="B15" s="6"/>
      <c r="C15" s="6"/>
      <c r="D15" s="6"/>
      <c r="E15" s="6"/>
      <c r="F15" s="6"/>
      <c r="H15">
        <v>0.1</v>
      </c>
      <c r="I15" s="9">
        <f t="shared" si="0"/>
        <v>1.0551709250499821</v>
      </c>
      <c r="J15">
        <v>7</v>
      </c>
      <c r="L15" s="8"/>
      <c r="M15" s="8"/>
    </row>
    <row r="16" spans="1:21" ht="15" thickBot="1" x14ac:dyDescent="0.35">
      <c r="A16" s="6"/>
      <c r="B16" s="6"/>
      <c r="C16" s="6"/>
      <c r="D16" s="6"/>
      <c r="E16" s="6"/>
      <c r="F16" s="6"/>
      <c r="H16">
        <v>0.2</v>
      </c>
      <c r="I16" s="9">
        <f t="shared" si="0"/>
        <v>1.0214027735758333</v>
      </c>
      <c r="J16">
        <v>8</v>
      </c>
      <c r="L16" s="8"/>
      <c r="M16" s="8"/>
    </row>
    <row r="17" spans="1:13" ht="15" thickBot="1" x14ac:dyDescent="0.35">
      <c r="A17" s="6"/>
      <c r="B17" s="6"/>
      <c r="C17" s="6"/>
      <c r="D17" s="6"/>
      <c r="E17" s="6"/>
      <c r="F17" s="6"/>
      <c r="H17">
        <v>0.3</v>
      </c>
      <c r="I17" s="9">
        <f t="shared" si="0"/>
        <v>0.89985883313141768</v>
      </c>
      <c r="J17">
        <v>9</v>
      </c>
      <c r="L17" s="8"/>
      <c r="M17" s="8"/>
    </row>
    <row r="18" spans="1:13" ht="15" thickBot="1" x14ac:dyDescent="0.35">
      <c r="A18" s="6"/>
      <c r="B18" s="6"/>
      <c r="C18" s="6"/>
      <c r="D18" s="6"/>
      <c r="E18" s="6"/>
      <c r="F18" s="6"/>
      <c r="H18">
        <v>0.4</v>
      </c>
      <c r="I18" s="9">
        <f t="shared" si="0"/>
        <v>0.69182473529873822</v>
      </c>
      <c r="J18">
        <v>10</v>
      </c>
      <c r="L18" s="8"/>
      <c r="M18" s="8"/>
    </row>
    <row r="19" spans="1:13" ht="15" thickBot="1" x14ac:dyDescent="0.35">
      <c r="A19" s="6"/>
      <c r="B19" s="6"/>
      <c r="C19" s="6"/>
      <c r="D19" s="6"/>
      <c r="E19" s="6"/>
      <c r="F19" s="6"/>
      <c r="H19">
        <v>0.5</v>
      </c>
      <c r="I19" s="9">
        <f t="shared" si="0"/>
        <v>0.39872132272255145</v>
      </c>
      <c r="J19">
        <v>11</v>
      </c>
      <c r="L19" s="8"/>
      <c r="M19" s="8"/>
    </row>
    <row r="20" spans="1:13" ht="15" thickBot="1" x14ac:dyDescent="0.35">
      <c r="A20" s="6"/>
      <c r="B20" s="6"/>
      <c r="C20" s="6"/>
      <c r="D20" s="6"/>
      <c r="E20" s="6"/>
      <c r="F20" s="6"/>
      <c r="H20">
        <v>0.6</v>
      </c>
      <c r="I20" s="9">
        <f t="shared" si="0"/>
        <v>2.2118869382912631E-2</v>
      </c>
      <c r="J20">
        <v>12</v>
      </c>
      <c r="L20" s="8"/>
      <c r="M20" s="8"/>
    </row>
    <row r="21" spans="1:13" ht="15" thickBot="1" x14ac:dyDescent="0.35">
      <c r="A21" s="6"/>
      <c r="B21" s="6"/>
      <c r="C21" s="6"/>
      <c r="D21" s="6"/>
      <c r="E21" s="6"/>
      <c r="F21" s="6"/>
      <c r="H21">
        <v>0.7</v>
      </c>
      <c r="I21" s="9">
        <f t="shared" si="0"/>
        <v>-0.43624720357305868</v>
      </c>
      <c r="J21">
        <v>13</v>
      </c>
      <c r="L21" s="8"/>
      <c r="M21" s="8"/>
    </row>
    <row r="22" spans="1:13" ht="15" thickBot="1" x14ac:dyDescent="0.35">
      <c r="A22" s="6"/>
      <c r="B22" s="6"/>
      <c r="C22" s="6"/>
      <c r="D22" s="6"/>
      <c r="E22" s="6"/>
      <c r="F22" s="6"/>
      <c r="H22">
        <v>0.8</v>
      </c>
      <c r="I22" s="9">
        <f t="shared" si="0"/>
        <v>-0.97445895915084968</v>
      </c>
      <c r="J22">
        <v>14</v>
      </c>
      <c r="L22" s="8"/>
      <c r="M22" s="8"/>
    </row>
    <row r="23" spans="1:13" ht="15" thickBot="1" x14ac:dyDescent="0.35">
      <c r="A23" s="6"/>
      <c r="B23" s="6"/>
      <c r="C23" s="6"/>
      <c r="D23" s="6"/>
      <c r="E23" s="6"/>
      <c r="F23" s="6"/>
      <c r="H23">
        <v>0.9</v>
      </c>
      <c r="I23" s="9">
        <f t="shared" si="0"/>
        <v>-1.5903967491480446</v>
      </c>
      <c r="J23">
        <v>15</v>
      </c>
    </row>
    <row r="24" spans="1:13" ht="15" thickBot="1" x14ac:dyDescent="0.35">
      <c r="A24" s="6"/>
      <c r="B24" s="6"/>
      <c r="C24" s="6"/>
      <c r="D24" s="6"/>
      <c r="E24" s="6"/>
      <c r="F24" s="6"/>
      <c r="H24">
        <v>1</v>
      </c>
      <c r="I24" s="9">
        <f t="shared" si="0"/>
        <v>-2.2817180000000001</v>
      </c>
      <c r="J24">
        <v>16</v>
      </c>
    </row>
    <row r="25" spans="1:13" ht="15" thickBot="1" x14ac:dyDescent="0.35">
      <c r="A25" s="6"/>
      <c r="B25" s="6"/>
      <c r="C25" s="6"/>
      <c r="D25" s="6"/>
      <c r="E25" s="6"/>
      <c r="F25" s="6"/>
      <c r="H25">
        <v>1.1000000000000001</v>
      </c>
      <c r="I25" s="9">
        <f t="shared" si="0"/>
        <v>-3.0458337675132845</v>
      </c>
      <c r="J25">
        <v>17</v>
      </c>
    </row>
    <row r="26" spans="1:13" ht="15" thickBot="1" x14ac:dyDescent="0.35">
      <c r="A26" s="6"/>
      <c r="B26" s="6"/>
      <c r="C26" s="6"/>
      <c r="D26" s="6"/>
      <c r="E26" s="6"/>
      <c r="F26" s="6"/>
      <c r="H26">
        <v>1.2</v>
      </c>
      <c r="I26" s="9">
        <f>($B$5^H26)-5*(H26^2)</f>
        <v>-3.8798828258387359</v>
      </c>
      <c r="J26">
        <v>18</v>
      </c>
    </row>
    <row r="27" spans="1:13" ht="15" thickBot="1" x14ac:dyDescent="0.35">
      <c r="A27" s="6"/>
      <c r="B27" s="6"/>
      <c r="C27" s="6"/>
      <c r="D27" s="6"/>
      <c r="E27" s="6"/>
      <c r="F27" s="6"/>
      <c r="H27">
        <v>1.3</v>
      </c>
      <c r="I27" s="9">
        <f t="shared" ref="I27:I28" si="2">($B$5^H27)-5*(H27^2)</f>
        <v>-4.7807030313578647</v>
      </c>
      <c r="J27">
        <v>19</v>
      </c>
    </row>
    <row r="28" spans="1:13" ht="15" thickBot="1" x14ac:dyDescent="0.35">
      <c r="A28" s="6"/>
      <c r="B28" s="6"/>
      <c r="C28" s="6"/>
      <c r="D28" s="6"/>
      <c r="E28" s="6"/>
      <c r="F28" s="6"/>
      <c r="H28">
        <v>1.4</v>
      </c>
      <c r="I28" s="9">
        <f t="shared" si="2"/>
        <v>-5.7447996748826746</v>
      </c>
      <c r="J28">
        <v>20</v>
      </c>
    </row>
    <row r="29" spans="1:13" ht="15" thickBot="1" x14ac:dyDescent="0.35">
      <c r="A29" s="6"/>
      <c r="B29" s="6"/>
      <c r="C29" s="6"/>
      <c r="D29" s="6"/>
      <c r="E29" s="6"/>
      <c r="F29" s="6"/>
    </row>
    <row r="30" spans="1:13" ht="15" thickBot="1" x14ac:dyDescent="0.35">
      <c r="A30" s="6"/>
      <c r="B30" s="6"/>
      <c r="C30" s="6"/>
      <c r="D30" s="6"/>
      <c r="E30" s="6"/>
      <c r="F30" s="6"/>
    </row>
    <row r="31" spans="1:13" ht="15" thickBot="1" x14ac:dyDescent="0.35">
      <c r="A31" s="6"/>
      <c r="B31" s="6"/>
      <c r="C31" s="6"/>
      <c r="D31" s="6"/>
      <c r="E31" s="6"/>
      <c r="F31" s="6"/>
      <c r="H31" s="10"/>
    </row>
    <row r="32" spans="1:13" ht="15" thickBot="1" x14ac:dyDescent="0.35">
      <c r="A32" s="6"/>
      <c r="B32" s="6"/>
      <c r="C32" s="6"/>
      <c r="D32" s="6"/>
      <c r="E32" s="6"/>
      <c r="F32" s="6"/>
    </row>
    <row r="33" spans="1:6" ht="15" thickBot="1" x14ac:dyDescent="0.35">
      <c r="A33" s="6"/>
      <c r="B33" s="6"/>
      <c r="C33" s="6"/>
      <c r="D33" s="6"/>
      <c r="E33" s="6"/>
      <c r="F33" s="6"/>
    </row>
    <row r="34" spans="1:6" ht="15" thickBot="1" x14ac:dyDescent="0.35">
      <c r="A34" s="6"/>
      <c r="B34" s="6"/>
      <c r="C34" s="6"/>
      <c r="D34" s="6"/>
      <c r="E34" s="6"/>
      <c r="F34" s="6"/>
    </row>
    <row r="35" spans="1:6" ht="15" thickBot="1" x14ac:dyDescent="0.35">
      <c r="A35" s="6"/>
      <c r="B35" s="6"/>
      <c r="C35" s="6"/>
      <c r="D35" s="6"/>
      <c r="E35" s="6"/>
      <c r="F35" s="6"/>
    </row>
    <row r="36" spans="1:6" ht="15" thickBot="1" x14ac:dyDescent="0.35">
      <c r="A36" s="6"/>
      <c r="B36" s="6"/>
      <c r="C36" s="6"/>
      <c r="D36" s="6"/>
      <c r="E36" s="6"/>
      <c r="F36" s="6"/>
    </row>
  </sheetData>
  <mergeCells count="4">
    <mergeCell ref="A7:F7"/>
    <mergeCell ref="H7:I7"/>
    <mergeCell ref="L7:N7"/>
    <mergeCell ref="P7:U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C920-B080-4508-87FC-0E38B482741B}">
  <dimension ref="A1:K27"/>
  <sheetViews>
    <sheetView workbookViewId="0">
      <selection activeCell="A7" sqref="A7:C13"/>
    </sheetView>
  </sheetViews>
  <sheetFormatPr defaultRowHeight="14.4" x14ac:dyDescent="0.3"/>
  <cols>
    <col min="2" max="2" width="11.44140625" bestFit="1" customWidth="1"/>
    <col min="6" max="6" width="11.44140625" bestFit="1" customWidth="1"/>
  </cols>
  <sheetData>
    <row r="1" spans="1:9" ht="16.8" thickBot="1" x14ac:dyDescent="0.35">
      <c r="A1" s="3" t="s">
        <v>12</v>
      </c>
      <c r="B1" t="s">
        <v>1</v>
      </c>
      <c r="D1" t="s">
        <v>30</v>
      </c>
    </row>
    <row r="2" spans="1:9" ht="15" thickBot="1" x14ac:dyDescent="0.35">
      <c r="A2" s="3" t="s">
        <v>2</v>
      </c>
      <c r="B2" s="4">
        <v>-0.5</v>
      </c>
    </row>
    <row r="3" spans="1:9" ht="15" thickBot="1" x14ac:dyDescent="0.35">
      <c r="A3" s="3" t="s">
        <v>14</v>
      </c>
      <c r="B3" s="4">
        <v>1.4</v>
      </c>
    </row>
    <row r="4" spans="1:9" ht="15" thickBot="1" x14ac:dyDescent="0.35">
      <c r="A4" s="3" t="s">
        <v>15</v>
      </c>
      <c r="B4" s="3" t="s">
        <v>16</v>
      </c>
    </row>
    <row r="5" spans="1:9" ht="15" thickBot="1" x14ac:dyDescent="0.35">
      <c r="A5" s="3" t="s">
        <v>17</v>
      </c>
      <c r="B5" s="4">
        <v>2.7182819999999999</v>
      </c>
    </row>
    <row r="7" spans="1:9" x14ac:dyDescent="0.3">
      <c r="A7" s="18" t="s">
        <v>25</v>
      </c>
      <c r="B7" s="18"/>
      <c r="C7" s="18"/>
      <c r="F7" s="18"/>
      <c r="G7" s="18"/>
      <c r="H7" s="18"/>
    </row>
    <row r="8" spans="1:9" x14ac:dyDescent="0.3">
      <c r="A8" t="s">
        <v>18</v>
      </c>
      <c r="B8" t="s">
        <v>19</v>
      </c>
      <c r="C8" t="s">
        <v>24</v>
      </c>
      <c r="F8" t="s">
        <v>18</v>
      </c>
      <c r="G8" t="s">
        <v>19</v>
      </c>
      <c r="H8" t="s">
        <v>24</v>
      </c>
    </row>
    <row r="9" spans="1:9" x14ac:dyDescent="0.3">
      <c r="A9" s="11">
        <v>4</v>
      </c>
      <c r="B9" s="11">
        <f>A9^2-A9-2</f>
        <v>10</v>
      </c>
      <c r="C9" s="11">
        <f>2*A9-1</f>
        <v>7</v>
      </c>
      <c r="D9">
        <v>1</v>
      </c>
      <c r="G9" s="8"/>
      <c r="H9" s="8"/>
      <c r="I9" t="s">
        <v>22</v>
      </c>
    </row>
    <row r="10" spans="1:9" x14ac:dyDescent="0.3">
      <c r="A10" s="12">
        <f>A9-(B9/C9)</f>
        <v>2.5714285714285712</v>
      </c>
      <c r="B10" s="12">
        <f>A10^2-A10-2</f>
        <v>2.040816326530611</v>
      </c>
      <c r="C10" s="12">
        <f>2*A10-1</f>
        <v>4.1428571428571423</v>
      </c>
      <c r="D10">
        <v>2</v>
      </c>
      <c r="F10" s="8" t="e">
        <f>F9-(G9/H9)</f>
        <v>#DIV/0!</v>
      </c>
      <c r="G10" s="8" t="e">
        <f>$B$7^F10-5*(F10^2)</f>
        <v>#DIV/0!</v>
      </c>
      <c r="H10" t="e">
        <f>$B$7^F10-10*F10</f>
        <v>#DIV/0!</v>
      </c>
      <c r="I10" t="s">
        <v>26</v>
      </c>
    </row>
    <row r="11" spans="1:9" x14ac:dyDescent="0.3">
      <c r="A11" s="12">
        <f>A10-(B10/C10)</f>
        <v>2.0788177339901477</v>
      </c>
      <c r="B11" s="12">
        <f>A11^2-A11-2</f>
        <v>0.24266543716178468</v>
      </c>
      <c r="C11" s="12">
        <f t="shared" ref="C11:C13" si="0">2*A11-1</f>
        <v>3.1576354679802954</v>
      </c>
      <c r="D11">
        <v>3</v>
      </c>
      <c r="F11" s="8" t="e">
        <f>F10-(G10/H10)</f>
        <v>#DIV/0!</v>
      </c>
      <c r="G11" s="8" t="e">
        <f>$B$7^F11-5*(F11^2)</f>
        <v>#DIV/0!</v>
      </c>
      <c r="H11" t="e">
        <f>$B$7^F11-10*F11</f>
        <v>#DIV/0!</v>
      </c>
      <c r="I11" t="s">
        <v>27</v>
      </c>
    </row>
    <row r="12" spans="1:9" x14ac:dyDescent="0.3">
      <c r="A12" s="12">
        <f t="shared" ref="A12:A13" si="1">A11-(B11/C11)</f>
        <v>2.0019673693351674</v>
      </c>
      <c r="B12" s="12">
        <f t="shared" ref="B12:B13" si="2">A12^2-A12-2</f>
        <v>5.9059785476032189E-3</v>
      </c>
      <c r="C12" s="12">
        <f t="shared" si="0"/>
        <v>3.0039347386703348</v>
      </c>
      <c r="D12">
        <v>4</v>
      </c>
      <c r="F12" s="8" t="e">
        <f>F11-(G11/H11)</f>
        <v>#DIV/0!</v>
      </c>
      <c r="G12" s="8" t="e">
        <f>$B$7^F12-5*(F12^2)</f>
        <v>#DIV/0!</v>
      </c>
      <c r="H12" t="e">
        <f>$B$7^F12-10*F12</f>
        <v>#DIV/0!</v>
      </c>
      <c r="I12" t="s">
        <v>28</v>
      </c>
    </row>
    <row r="13" spans="1:9" x14ac:dyDescent="0.3">
      <c r="A13" s="12">
        <f t="shared" si="1"/>
        <v>2.0000012884907421</v>
      </c>
      <c r="B13" s="12">
        <f t="shared" si="2"/>
        <v>3.8654738863108662E-6</v>
      </c>
      <c r="C13" s="12">
        <f t="shared" si="0"/>
        <v>3.0000025769814842</v>
      </c>
      <c r="D13">
        <v>5</v>
      </c>
      <c r="F13" s="8" t="e">
        <f>F12-(G12/H12)</f>
        <v>#DIV/0!</v>
      </c>
      <c r="G13" s="8" t="e">
        <f>$B$7^F13-5*(F13^2)</f>
        <v>#DIV/0!</v>
      </c>
      <c r="H13" t="e">
        <f>$B$7^F13-10*F13</f>
        <v>#DIV/0!</v>
      </c>
      <c r="I13" t="s">
        <v>29</v>
      </c>
    </row>
    <row r="14" spans="1:9" x14ac:dyDescent="0.3">
      <c r="A14" s="8"/>
      <c r="B14" s="8"/>
      <c r="C14" s="8"/>
    </row>
    <row r="15" spans="1:9" x14ac:dyDescent="0.3">
      <c r="A15" s="8"/>
      <c r="B15" s="8"/>
      <c r="C15" s="8"/>
    </row>
    <row r="16" spans="1:9" x14ac:dyDescent="0.3">
      <c r="A16" s="8"/>
      <c r="B16" s="8"/>
      <c r="C16" s="8"/>
    </row>
    <row r="17" spans="1:11" x14ac:dyDescent="0.3">
      <c r="A17" s="18" t="s">
        <v>25</v>
      </c>
      <c r="B17" s="18"/>
      <c r="C17" s="18"/>
      <c r="E17" s="18" t="s">
        <v>25</v>
      </c>
      <c r="F17" s="18"/>
      <c r="G17" s="18"/>
      <c r="I17" s="18" t="s">
        <v>25</v>
      </c>
      <c r="J17" s="18"/>
      <c r="K17" s="18"/>
    </row>
    <row r="18" spans="1:11" x14ac:dyDescent="0.3">
      <c r="A18" t="s">
        <v>18</v>
      </c>
      <c r="B18" t="s">
        <v>19</v>
      </c>
      <c r="C18" t="s">
        <v>24</v>
      </c>
      <c r="E18" t="s">
        <v>18</v>
      </c>
      <c r="F18" t="s">
        <v>19</v>
      </c>
      <c r="G18" t="s">
        <v>24</v>
      </c>
      <c r="I18" t="s">
        <v>18</v>
      </c>
      <c r="J18" t="s">
        <v>19</v>
      </c>
      <c r="K18" t="s">
        <v>24</v>
      </c>
    </row>
    <row r="19" spans="1:11" x14ac:dyDescent="0.3">
      <c r="A19" s="11">
        <v>3</v>
      </c>
      <c r="B19" s="11">
        <f>A19^2-A19-2</f>
        <v>4</v>
      </c>
      <c r="C19" s="11">
        <f>2*A19-1</f>
        <v>5</v>
      </c>
      <c r="E19" s="11">
        <v>-2</v>
      </c>
      <c r="F19" s="11">
        <f>E19^2-E19-2</f>
        <v>4</v>
      </c>
      <c r="G19" s="11">
        <f>2*E19-1</f>
        <v>-5</v>
      </c>
      <c r="I19" s="11">
        <v>-1</v>
      </c>
      <c r="J19" s="11">
        <f>I19^2-I19-2</f>
        <v>0</v>
      </c>
      <c r="K19" s="11">
        <f>2*I19-1</f>
        <v>-3</v>
      </c>
    </row>
    <row r="20" spans="1:11" x14ac:dyDescent="0.3">
      <c r="A20" s="12">
        <f>A19-(B19/C19)</f>
        <v>2.2000000000000002</v>
      </c>
      <c r="B20" s="11">
        <f t="shared" ref="B20:B23" si="3">A20^2-A20-2</f>
        <v>0.64000000000000057</v>
      </c>
      <c r="C20" s="11">
        <f t="shared" ref="C20:C23" si="4">2*A20-1</f>
        <v>3.4000000000000004</v>
      </c>
      <c r="E20" s="12">
        <f>E19-(F19/G19)</f>
        <v>-1.2</v>
      </c>
      <c r="F20" s="11">
        <f t="shared" ref="F20:F23" si="5">E20^2-E20-2</f>
        <v>0.63999999999999968</v>
      </c>
      <c r="G20" s="11">
        <f t="shared" ref="G20:G23" si="6">2*E20-1</f>
        <v>-3.4</v>
      </c>
      <c r="I20" s="12">
        <f>I19-(J19/K19)</f>
        <v>-1</v>
      </c>
      <c r="J20" s="11">
        <f t="shared" ref="J20:J23" si="7">I20^2-I20-2</f>
        <v>0</v>
      </c>
      <c r="K20" s="11">
        <f t="shared" ref="K20:K23" si="8">2*I20-1</f>
        <v>-3</v>
      </c>
    </row>
    <row r="21" spans="1:11" x14ac:dyDescent="0.3">
      <c r="A21" s="12">
        <f t="shared" ref="A21:A23" si="9">A20-(B20/C20)</f>
        <v>2.0117647058823529</v>
      </c>
      <c r="B21" s="11">
        <f t="shared" si="3"/>
        <v>3.5432525951557103E-2</v>
      </c>
      <c r="C21" s="11">
        <f t="shared" si="4"/>
        <v>3.0235294117647058</v>
      </c>
      <c r="E21" s="12">
        <f t="shared" ref="E21:E23" si="10">E20-(F20/G20)</f>
        <v>-1.0117647058823529</v>
      </c>
      <c r="F21" s="11">
        <f t="shared" si="5"/>
        <v>3.5432525951557103E-2</v>
      </c>
      <c r="G21" s="11">
        <f t="shared" si="6"/>
        <v>-3.0235294117647058</v>
      </c>
      <c r="I21" s="12">
        <f t="shared" ref="I21:I23" si="11">I20-(J20/K20)</f>
        <v>-1</v>
      </c>
      <c r="J21" s="11">
        <f t="shared" si="7"/>
        <v>0</v>
      </c>
      <c r="K21" s="11">
        <f t="shared" si="8"/>
        <v>-3</v>
      </c>
    </row>
    <row r="22" spans="1:11" x14ac:dyDescent="0.3">
      <c r="A22" s="12">
        <f t="shared" si="9"/>
        <v>2.0000457770656901</v>
      </c>
      <c r="B22" s="11">
        <f t="shared" si="3"/>
        <v>1.3733329261000904E-4</v>
      </c>
      <c r="C22" s="11">
        <f t="shared" si="4"/>
        <v>3.0000915541313802</v>
      </c>
      <c r="E22" s="12">
        <f t="shared" si="10"/>
        <v>-1.0000457770656901</v>
      </c>
      <c r="F22" s="11">
        <f t="shared" si="5"/>
        <v>1.3733329261000904E-4</v>
      </c>
      <c r="G22" s="11">
        <f t="shared" si="6"/>
        <v>-3.0000915541313802</v>
      </c>
      <c r="I22" s="12">
        <f t="shared" si="11"/>
        <v>-1</v>
      </c>
      <c r="J22" s="11">
        <f t="shared" si="7"/>
        <v>0</v>
      </c>
      <c r="K22" s="11">
        <f t="shared" si="8"/>
        <v>-3</v>
      </c>
    </row>
    <row r="23" spans="1:11" x14ac:dyDescent="0.3">
      <c r="A23" s="12">
        <f t="shared" si="9"/>
        <v>2.0000000006984919</v>
      </c>
      <c r="B23" s="13">
        <f t="shared" si="3"/>
        <v>2.0954757928848267E-9</v>
      </c>
      <c r="C23" s="11">
        <f t="shared" si="4"/>
        <v>3.0000000013969839</v>
      </c>
      <c r="E23" s="12">
        <f t="shared" si="10"/>
        <v>-1.0000000006984919</v>
      </c>
      <c r="F23" s="13">
        <f t="shared" si="5"/>
        <v>2.0954757928848267E-9</v>
      </c>
      <c r="G23" s="11">
        <f t="shared" si="6"/>
        <v>-3.0000000013969839</v>
      </c>
      <c r="I23" s="12">
        <f t="shared" si="11"/>
        <v>-1</v>
      </c>
      <c r="J23" s="13">
        <f t="shared" si="7"/>
        <v>0</v>
      </c>
      <c r="K23" s="11">
        <f t="shared" si="8"/>
        <v>-3</v>
      </c>
    </row>
    <row r="24" spans="1:11" x14ac:dyDescent="0.3">
      <c r="A24" s="8"/>
      <c r="B24" s="8"/>
      <c r="C24" s="8"/>
    </row>
    <row r="25" spans="1:11" x14ac:dyDescent="0.3">
      <c r="A25" s="8"/>
      <c r="B25" s="8"/>
      <c r="C25" s="8"/>
    </row>
    <row r="26" spans="1:11" x14ac:dyDescent="0.3">
      <c r="A26" s="8"/>
      <c r="B26" s="8"/>
      <c r="C26" s="8"/>
    </row>
    <row r="27" spans="1:11" x14ac:dyDescent="0.3">
      <c r="A27" s="8"/>
      <c r="B27" s="8"/>
      <c r="C27" s="8"/>
    </row>
  </sheetData>
  <mergeCells count="5">
    <mergeCell ref="A7:C7"/>
    <mergeCell ref="F7:H7"/>
    <mergeCell ref="A17:C17"/>
    <mergeCell ref="E17:G17"/>
    <mergeCell ref="I17:K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8456-4400-4586-8A28-98DE7DE8DB26}">
  <dimension ref="A1:N36"/>
  <sheetViews>
    <sheetView zoomScaleNormal="100" workbookViewId="0">
      <selection activeCell="K24" sqref="K24"/>
    </sheetView>
  </sheetViews>
  <sheetFormatPr defaultRowHeight="14.4" x14ac:dyDescent="0.3"/>
  <cols>
    <col min="3" max="3" width="13.44140625" customWidth="1"/>
  </cols>
  <sheetData>
    <row r="1" spans="1:14" x14ac:dyDescent="0.3">
      <c r="A1" t="s">
        <v>30</v>
      </c>
      <c r="B1" t="s">
        <v>19</v>
      </c>
      <c r="C1" t="s">
        <v>34</v>
      </c>
    </row>
    <row r="2" spans="1:14" x14ac:dyDescent="0.3">
      <c r="A2" t="s">
        <v>31</v>
      </c>
      <c r="C2" t="s">
        <v>35</v>
      </c>
    </row>
    <row r="4" spans="1:14" x14ac:dyDescent="0.3">
      <c r="A4" s="18" t="s">
        <v>25</v>
      </c>
      <c r="B4" s="18"/>
      <c r="C4" s="18"/>
      <c r="E4" s="18" t="s">
        <v>25</v>
      </c>
      <c r="F4" s="18"/>
      <c r="G4" s="18"/>
      <c r="I4" s="18" t="s">
        <v>25</v>
      </c>
      <c r="J4" s="18"/>
      <c r="K4" s="18"/>
      <c r="M4" t="s">
        <v>32</v>
      </c>
      <c r="N4" t="s">
        <v>33</v>
      </c>
    </row>
    <row r="5" spans="1:14" x14ac:dyDescent="0.3">
      <c r="A5" t="s">
        <v>18</v>
      </c>
      <c r="B5" t="s">
        <v>19</v>
      </c>
      <c r="C5" t="s">
        <v>24</v>
      </c>
      <c r="E5" t="s">
        <v>18</v>
      </c>
      <c r="F5" t="s">
        <v>19</v>
      </c>
      <c r="G5" t="s">
        <v>24</v>
      </c>
      <c r="I5" t="s">
        <v>18</v>
      </c>
      <c r="J5" t="s">
        <v>19</v>
      </c>
      <c r="K5" t="s">
        <v>24</v>
      </c>
    </row>
    <row r="6" spans="1:14" x14ac:dyDescent="0.3">
      <c r="A6" s="11">
        <v>4</v>
      </c>
      <c r="B6" s="11">
        <f>A6^3-7*A6+1</f>
        <v>37</v>
      </c>
      <c r="C6" s="11">
        <f>3*A6^2-7</f>
        <v>41</v>
      </c>
      <c r="E6" s="11">
        <v>-2</v>
      </c>
      <c r="F6" s="11">
        <f>E6^3-7*E6+1</f>
        <v>7</v>
      </c>
      <c r="G6" s="11">
        <f>3*E6^2-7</f>
        <v>5</v>
      </c>
      <c r="I6" s="11">
        <v>1</v>
      </c>
      <c r="J6" s="11">
        <f>I6^3-7*I6+1</f>
        <v>-5</v>
      </c>
      <c r="K6" s="11">
        <f>3*I6^2-7</f>
        <v>-4</v>
      </c>
    </row>
    <row r="7" spans="1:14" x14ac:dyDescent="0.3">
      <c r="A7" s="12">
        <f>A6-(B6/C6)</f>
        <v>3.0975609756097562</v>
      </c>
      <c r="B7" s="12">
        <f>A7^2-A7-2</f>
        <v>4.4973230220107077</v>
      </c>
      <c r="C7" s="11">
        <f t="shared" ref="C7:C25" si="0">3*A7^2-7</f>
        <v>21.784651992861392</v>
      </c>
      <c r="E7" s="12">
        <f>E6-(F6/G6)</f>
        <v>-3.4</v>
      </c>
      <c r="F7" s="11">
        <f t="shared" ref="F7:F12" si="1">E7^3-7*E7+1</f>
        <v>-14.503999999999994</v>
      </c>
      <c r="G7" s="11">
        <f t="shared" ref="G7:G12" si="2">3*E7^2-7</f>
        <v>27.679999999999993</v>
      </c>
      <c r="I7" s="12">
        <f>I6-(J6/K6)</f>
        <v>-0.25</v>
      </c>
      <c r="J7" s="11">
        <f t="shared" ref="J7:J13" si="3">I7^3-7*I7+1</f>
        <v>2.734375</v>
      </c>
      <c r="K7" s="11">
        <f t="shared" ref="K7:K13" si="4">3*I7^2-7</f>
        <v>-6.8125</v>
      </c>
    </row>
    <row r="8" spans="1:14" x14ac:dyDescent="0.3">
      <c r="A8" s="12">
        <f>A7-(B7/C7)</f>
        <v>2.8911164097987241</v>
      </c>
      <c r="B8" s="12">
        <f>A8^2-A8-2</f>
        <v>3.467437685208739</v>
      </c>
      <c r="C8" s="11">
        <f t="shared" si="0"/>
        <v>18.075662285022389</v>
      </c>
      <c r="E8" s="12">
        <f t="shared" ref="E8:E12" si="5">E7-(F7/G7)</f>
        <v>-2.8760115606936418</v>
      </c>
      <c r="F8" s="11">
        <f t="shared" si="1"/>
        <v>-2.6566833208294334</v>
      </c>
      <c r="G8" s="11">
        <f t="shared" si="2"/>
        <v>17.814327491730431</v>
      </c>
      <c r="I8" s="12">
        <f>I7-(J7/K7)</f>
        <v>0.15137614678899081</v>
      </c>
      <c r="J8" s="11">
        <f t="shared" si="3"/>
        <v>-5.6164282807566357E-2</v>
      </c>
      <c r="K8" s="11">
        <f t="shared" si="4"/>
        <v>-6.9312557865499533</v>
      </c>
    </row>
    <row r="9" spans="1:14" x14ac:dyDescent="0.3">
      <c r="A9" s="12">
        <f t="shared" ref="A9:A25" si="6">A8-(B8/C8)</f>
        <v>2.6992873287651689</v>
      </c>
      <c r="B9" s="12">
        <f t="shared" ref="B9:B25" si="7">A9^2-A9-2</f>
        <v>2.5868647544670322</v>
      </c>
      <c r="C9" s="11">
        <f t="shared" si="0"/>
        <v>14.858456249696602</v>
      </c>
      <c r="E9" s="12">
        <f t="shared" si="5"/>
        <v>-2.7268797272262999</v>
      </c>
      <c r="F9" s="11">
        <f t="shared" si="1"/>
        <v>-0.18857337484815062</v>
      </c>
      <c r="G9" s="11">
        <f t="shared" si="2"/>
        <v>15.307619140273339</v>
      </c>
      <c r="I9" s="12">
        <f t="shared" ref="I9:I13" si="8">I8-(J8/K8)</f>
        <v>0.14327310102972843</v>
      </c>
      <c r="J9" s="11">
        <f t="shared" si="3"/>
        <v>2.9285737750628371E-5</v>
      </c>
      <c r="K9" s="11">
        <f t="shared" si="4"/>
        <v>-6.9384184555639754</v>
      </c>
    </row>
    <row r="10" spans="1:14" x14ac:dyDescent="0.3">
      <c r="A10" s="12">
        <f t="shared" si="6"/>
        <v>2.5251868225621874</v>
      </c>
      <c r="B10" s="12">
        <f t="shared" si="7"/>
        <v>1.8513816662795288</v>
      </c>
      <c r="C10" s="11">
        <f t="shared" si="0"/>
        <v>12.129705466525149</v>
      </c>
      <c r="E10" s="12">
        <f t="shared" si="5"/>
        <v>-2.7145608046609988</v>
      </c>
      <c r="F10" s="11">
        <f t="shared" si="1"/>
        <v>-1.2395904098880806E-3</v>
      </c>
      <c r="G10" s="11">
        <f t="shared" si="2"/>
        <v>15.106521086605309</v>
      </c>
      <c r="I10" s="12">
        <f t="shared" si="8"/>
        <v>0.14327732183853928</v>
      </c>
      <c r="J10" s="11">
        <f t="shared" si="3"/>
        <v>7.6575412677470922E-12</v>
      </c>
      <c r="K10" s="11">
        <f t="shared" si="4"/>
        <v>-6.9384148271403268</v>
      </c>
    </row>
    <row r="11" spans="1:14" x14ac:dyDescent="0.3">
      <c r="A11" s="12">
        <f t="shared" si="6"/>
        <v>2.3725547845140365</v>
      </c>
      <c r="B11" s="12">
        <f t="shared" si="7"/>
        <v>1.2564614210064096</v>
      </c>
      <c r="C11" s="11">
        <f t="shared" si="0"/>
        <v>9.8870486165613372</v>
      </c>
      <c r="E11" s="12">
        <f t="shared" si="5"/>
        <v>-2.7144787480178589</v>
      </c>
      <c r="F11" s="11">
        <f t="shared" si="1"/>
        <v>-5.4833247276064867E-8</v>
      </c>
      <c r="G11" s="11">
        <f t="shared" si="2"/>
        <v>15.105184620321808</v>
      </c>
      <c r="I11" s="12">
        <f t="shared" si="8"/>
        <v>0.14327732183964292</v>
      </c>
      <c r="J11" s="11">
        <f t="shared" si="3"/>
        <v>0</v>
      </c>
      <c r="K11" s="11">
        <f t="shared" si="4"/>
        <v>-6.9384148271393782</v>
      </c>
    </row>
    <row r="12" spans="1:14" x14ac:dyDescent="0.3">
      <c r="A12" s="12">
        <f t="shared" si="6"/>
        <v>2.2454732387733016</v>
      </c>
      <c r="B12" s="12">
        <f t="shared" si="7"/>
        <v>0.79667682727375899</v>
      </c>
      <c r="C12" s="11">
        <f t="shared" si="0"/>
        <v>8.1264501981411819</v>
      </c>
      <c r="E12" s="12">
        <f t="shared" si="5"/>
        <v>-2.7144787443877645</v>
      </c>
      <c r="F12" s="11">
        <f t="shared" si="1"/>
        <v>0</v>
      </c>
      <c r="G12" s="11">
        <f t="shared" si="2"/>
        <v>15.105184561198925</v>
      </c>
      <c r="I12" s="12">
        <f t="shared" si="8"/>
        <v>0.14327732183964292</v>
      </c>
      <c r="J12" s="11">
        <f t="shared" si="3"/>
        <v>0</v>
      </c>
      <c r="K12" s="11">
        <f t="shared" si="4"/>
        <v>-6.9384148271393782</v>
      </c>
    </row>
    <row r="13" spans="1:14" x14ac:dyDescent="0.3">
      <c r="A13" s="12">
        <f t="shared" si="6"/>
        <v>2.1474382040596223</v>
      </c>
      <c r="B13" s="12">
        <f t="shared" si="7"/>
        <v>0.46405263619519355</v>
      </c>
      <c r="C13" s="11">
        <f t="shared" si="0"/>
        <v>6.8344725207644466</v>
      </c>
      <c r="E13" s="12"/>
      <c r="F13" s="11"/>
      <c r="G13" s="11"/>
      <c r="I13" s="12">
        <f t="shared" si="8"/>
        <v>0.14327732183964292</v>
      </c>
      <c r="J13" s="11">
        <f t="shared" si="3"/>
        <v>0</v>
      </c>
      <c r="K13" s="11">
        <f t="shared" si="4"/>
        <v>-6.9384148271393782</v>
      </c>
    </row>
    <row r="14" spans="1:14" x14ac:dyDescent="0.3">
      <c r="A14" s="12">
        <f t="shared" si="6"/>
        <v>2.0795393816142451</v>
      </c>
      <c r="B14" s="12">
        <f t="shared" si="7"/>
        <v>0.24494465807031185</v>
      </c>
      <c r="C14" s="11">
        <f t="shared" si="0"/>
        <v>5.9734521190536718</v>
      </c>
      <c r="E14" s="12"/>
      <c r="F14" s="11"/>
      <c r="G14" s="11"/>
    </row>
    <row r="15" spans="1:14" x14ac:dyDescent="0.3">
      <c r="A15" s="12">
        <f t="shared" si="6"/>
        <v>2.0385338368825807</v>
      </c>
      <c r="B15" s="12">
        <f t="shared" si="7"/>
        <v>0.11708636723263544</v>
      </c>
      <c r="C15" s="11">
        <f t="shared" si="0"/>
        <v>5.4668606123456485</v>
      </c>
      <c r="E15" s="12"/>
      <c r="F15" s="11"/>
      <c r="G15" s="11"/>
    </row>
    <row r="16" spans="1:14" x14ac:dyDescent="0.3">
      <c r="A16" s="12">
        <f t="shared" si="6"/>
        <v>2.0171163588206338</v>
      </c>
      <c r="B16" s="12">
        <f t="shared" si="7"/>
        <v>5.1642046201177738E-2</v>
      </c>
      <c r="C16" s="11">
        <f t="shared" si="0"/>
        <v>5.2062752150654354</v>
      </c>
      <c r="E16" s="12"/>
      <c r="F16" s="11"/>
      <c r="G16" s="11"/>
    </row>
    <row r="17" spans="1:13" x14ac:dyDescent="0.3">
      <c r="A17" s="12">
        <f t="shared" si="6"/>
        <v>2.0071971662947101</v>
      </c>
      <c r="B17" s="12">
        <f t="shared" si="7"/>
        <v>2.1643298086804208E-2</v>
      </c>
      <c r="C17" s="11">
        <f t="shared" si="0"/>
        <v>5.0865213931445439</v>
      </c>
      <c r="E17" s="12"/>
      <c r="F17" s="11"/>
      <c r="G17" s="11"/>
      <c r="K17" t="s">
        <v>36</v>
      </c>
    </row>
    <row r="18" spans="1:13" x14ac:dyDescent="0.3">
      <c r="A18" s="12">
        <f t="shared" si="6"/>
        <v>2.0029421368917131</v>
      </c>
      <c r="B18" s="12">
        <f t="shared" si="7"/>
        <v>8.8350668446288694E-3</v>
      </c>
      <c r="C18" s="11">
        <f t="shared" si="0"/>
        <v>5.0353316112090258</v>
      </c>
      <c r="E18" s="12"/>
      <c r="F18" s="11"/>
      <c r="G18" s="11"/>
      <c r="K18" t="s">
        <v>37</v>
      </c>
    </row>
    <row r="19" spans="1:13" x14ac:dyDescent="0.3">
      <c r="A19" s="12">
        <f t="shared" si="6"/>
        <v>2.0011875221956399</v>
      </c>
      <c r="B19" s="12">
        <f t="shared" si="7"/>
        <v>3.5639767958843827E-3</v>
      </c>
      <c r="C19" s="11">
        <f t="shared" si="0"/>
        <v>5.0142544969745728</v>
      </c>
      <c r="E19" s="12"/>
      <c r="F19" s="11"/>
      <c r="G19" s="11"/>
    </row>
    <row r="20" spans="1:13" x14ac:dyDescent="0.3">
      <c r="A20" s="12">
        <f t="shared" si="6"/>
        <v>2.0004767531674554</v>
      </c>
      <c r="B20" s="12">
        <f t="shared" si="7"/>
        <v>1.4304867959493706E-3</v>
      </c>
      <c r="C20" s="11">
        <f t="shared" si="0"/>
        <v>5.0057217198902144</v>
      </c>
      <c r="E20" s="12"/>
      <c r="F20" s="11"/>
      <c r="G20" s="11"/>
      <c r="K20" s="18" t="s">
        <v>25</v>
      </c>
      <c r="L20" s="18"/>
      <c r="M20" s="18"/>
    </row>
    <row r="21" spans="1:13" x14ac:dyDescent="0.3">
      <c r="A21" s="12">
        <f t="shared" si="6"/>
        <v>2.0001909828278328</v>
      </c>
      <c r="B21" s="12">
        <f t="shared" si="7"/>
        <v>5.7298495793878246E-4</v>
      </c>
      <c r="C21" s="11">
        <f t="shared" si="0"/>
        <v>5.0022919033573139</v>
      </c>
      <c r="E21" s="12"/>
      <c r="F21" s="11"/>
      <c r="G21" s="11"/>
      <c r="K21" t="s">
        <v>18</v>
      </c>
      <c r="L21" t="s">
        <v>19</v>
      </c>
      <c r="M21" t="s">
        <v>24</v>
      </c>
    </row>
    <row r="22" spans="1:13" x14ac:dyDescent="0.3">
      <c r="A22" s="12">
        <f t="shared" si="6"/>
        <v>2.0000764383412237</v>
      </c>
      <c r="B22" s="12">
        <f t="shared" si="7"/>
        <v>2.2932086649163352E-4</v>
      </c>
      <c r="C22" s="11">
        <f t="shared" si="0"/>
        <v>5.0009172776231452</v>
      </c>
      <c r="E22" s="12"/>
      <c r="F22" s="11"/>
      <c r="G22" s="11"/>
      <c r="K22" s="11">
        <v>-2</v>
      </c>
      <c r="L22" s="11">
        <f>-K22^2-K22+2</f>
        <v>8</v>
      </c>
      <c r="M22" s="11">
        <f>-2*K22-1</f>
        <v>3</v>
      </c>
    </row>
    <row r="23" spans="1:13" x14ac:dyDescent="0.3">
      <c r="A23" s="12">
        <f t="shared" si="6"/>
        <v>2.0000305825804179</v>
      </c>
      <c r="B23" s="12">
        <f t="shared" si="7"/>
        <v>9.1748676548153441E-5</v>
      </c>
      <c r="C23" s="11">
        <f t="shared" si="0"/>
        <v>5.0003669937708981</v>
      </c>
      <c r="K23" s="12">
        <f>K22-(L22/M22)</f>
        <v>-4.6666666666666661</v>
      </c>
      <c r="L23" s="11">
        <f t="shared" ref="L23:L36" si="9">K23^2+K23+2</f>
        <v>19.111111111111107</v>
      </c>
      <c r="M23" s="11">
        <f t="shared" ref="M23:M36" si="10">2*K23+1</f>
        <v>-8.3333333333333321</v>
      </c>
    </row>
    <row r="24" spans="1:13" x14ac:dyDescent="0.3">
      <c r="A24" s="12">
        <f t="shared" si="6"/>
        <v>2.0000122341918569</v>
      </c>
      <c r="B24" s="12">
        <f t="shared" si="7"/>
        <v>3.6702725246584578E-5</v>
      </c>
      <c r="C24" s="11">
        <f t="shared" si="0"/>
        <v>5.0001468107513105</v>
      </c>
      <c r="K24" s="12">
        <f t="shared" ref="K24:K36" si="11">K23-(L23/M23)</f>
        <v>-2.3733333333333331</v>
      </c>
      <c r="L24" s="11">
        <f t="shared" si="9"/>
        <v>5.259377777777777</v>
      </c>
      <c r="M24" s="11">
        <f t="shared" si="10"/>
        <v>-3.7466666666666661</v>
      </c>
    </row>
    <row r="25" spans="1:13" x14ac:dyDescent="0.3">
      <c r="A25" s="12">
        <f t="shared" si="6"/>
        <v>2.0000048938623354</v>
      </c>
      <c r="B25" s="12">
        <f t="shared" si="7"/>
        <v>1.4681610955857849E-5</v>
      </c>
      <c r="C25" s="11">
        <f t="shared" si="0"/>
        <v>5.0000587264198728</v>
      </c>
      <c r="K25" s="12">
        <f t="shared" si="11"/>
        <v>-0.96958481613285863</v>
      </c>
      <c r="L25" s="11">
        <f t="shared" si="9"/>
        <v>1.9705098995425305</v>
      </c>
      <c r="M25" s="11">
        <f t="shared" si="10"/>
        <v>-0.93916963226571726</v>
      </c>
    </row>
    <row r="26" spans="1:13" x14ac:dyDescent="0.3">
      <c r="K26" s="12">
        <f t="shared" si="11"/>
        <v>1.1285557453211326</v>
      </c>
      <c r="L26" s="11">
        <f t="shared" si="9"/>
        <v>4.4021938156184692</v>
      </c>
      <c r="M26" s="11">
        <f t="shared" si="10"/>
        <v>3.2571114906422651</v>
      </c>
    </row>
    <row r="27" spans="1:13" x14ac:dyDescent="0.3">
      <c r="K27" s="12">
        <f t="shared" si="11"/>
        <v>-0.22300800319224945</v>
      </c>
      <c r="L27" s="11">
        <f t="shared" si="9"/>
        <v>1.8267245662955449</v>
      </c>
      <c r="M27" s="11">
        <f t="shared" si="10"/>
        <v>0.5539839936155011</v>
      </c>
    </row>
    <row r="28" spans="1:13" x14ac:dyDescent="0.3">
      <c r="K28" s="12">
        <f t="shared" si="11"/>
        <v>-3.5204400361534836</v>
      </c>
      <c r="L28" s="11">
        <f t="shared" si="9"/>
        <v>10.873058011998857</v>
      </c>
      <c r="M28" s="11">
        <f t="shared" si="10"/>
        <v>-6.0408800723069671</v>
      </c>
    </row>
    <row r="29" spans="1:13" x14ac:dyDescent="0.3">
      <c r="K29" s="12">
        <f t="shared" si="11"/>
        <v>-1.7205271291179831</v>
      </c>
      <c r="L29" s="11">
        <f t="shared" si="9"/>
        <v>3.2396864729129859</v>
      </c>
      <c r="M29" s="11">
        <f t="shared" si="10"/>
        <v>-2.4410542582359662</v>
      </c>
    </row>
    <row r="30" spans="1:13" x14ac:dyDescent="0.3">
      <c r="K30" s="12">
        <f t="shared" si="11"/>
        <v>-0.39336020442448882</v>
      </c>
      <c r="L30" s="11">
        <f t="shared" si="9"/>
        <v>1.7613720460003868</v>
      </c>
      <c r="M30" s="11">
        <f t="shared" si="10"/>
        <v>0.21327959115102235</v>
      </c>
    </row>
    <row r="31" spans="1:13" x14ac:dyDescent="0.3">
      <c r="K31" s="12">
        <f t="shared" si="11"/>
        <v>-8.6518721253010007</v>
      </c>
      <c r="L31" s="11">
        <f t="shared" si="9"/>
        <v>68.203019147259454</v>
      </c>
      <c r="M31" s="11">
        <f t="shared" si="10"/>
        <v>-16.303744250602001</v>
      </c>
    </row>
    <row r="32" spans="1:13" x14ac:dyDescent="0.3">
      <c r="K32" s="12">
        <f t="shared" si="11"/>
        <v>-4.468598755765588</v>
      </c>
      <c r="L32" s="11">
        <f t="shared" si="9"/>
        <v>17.499776084264173</v>
      </c>
      <c r="M32" s="11">
        <f t="shared" si="10"/>
        <v>-7.9371975115311759</v>
      </c>
    </row>
    <row r="33" spans="11:13" x14ac:dyDescent="0.3">
      <c r="K33" s="12">
        <f t="shared" si="11"/>
        <v>-2.2638185346811985</v>
      </c>
      <c r="L33" s="11">
        <f t="shared" si="9"/>
        <v>4.8610558232849304</v>
      </c>
      <c r="M33" s="11">
        <f t="shared" si="10"/>
        <v>-3.5276370693623971</v>
      </c>
    </row>
    <row r="34" spans="11:13" x14ac:dyDescent="0.3">
      <c r="K34" s="12">
        <f t="shared" si="11"/>
        <v>-0.88582648853129742</v>
      </c>
      <c r="L34" s="11">
        <f t="shared" si="9"/>
        <v>1.8988620792523914</v>
      </c>
      <c r="M34" s="11">
        <f t="shared" si="10"/>
        <v>-0.77165297706259484</v>
      </c>
    </row>
    <row r="35" spans="11:13" x14ac:dyDescent="0.3">
      <c r="K35" s="12">
        <f t="shared" si="11"/>
        <v>1.5749455627613393</v>
      </c>
      <c r="L35" s="11">
        <f t="shared" si="9"/>
        <v>6.0553990884229716</v>
      </c>
      <c r="M35" s="11">
        <f t="shared" si="10"/>
        <v>4.1498911255226787</v>
      </c>
    </row>
    <row r="36" spans="11:13" x14ac:dyDescent="0.3">
      <c r="K36" s="12">
        <f t="shared" si="11"/>
        <v>0.11577497122918334</v>
      </c>
      <c r="L36" s="11">
        <f t="shared" si="9"/>
        <v>2.1291788151923017</v>
      </c>
      <c r="M36" s="11">
        <f t="shared" si="10"/>
        <v>1.2315499424583667</v>
      </c>
    </row>
  </sheetData>
  <mergeCells count="4">
    <mergeCell ref="A4:C4"/>
    <mergeCell ref="E4:G4"/>
    <mergeCell ref="I4:K4"/>
    <mergeCell ref="K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 Dwi</dc:creator>
  <cp:lastModifiedBy>yasita nursiva</cp:lastModifiedBy>
  <dcterms:created xsi:type="dcterms:W3CDTF">2023-09-15T02:46:47Z</dcterms:created>
  <dcterms:modified xsi:type="dcterms:W3CDTF">2023-12-22T08:39:00Z</dcterms:modified>
</cp:coreProperties>
</file>