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ssa\Documents\Fall 2021 TA&amp;M\Data Modeling Bo Han\"/>
    </mc:Choice>
  </mc:AlternateContent>
  <xr:revisionPtr revIDLastSave="0" documentId="8_{729A12AA-2EC4-4C38-AE28-BCA48D7895E0}" xr6:coauthVersionLast="47" xr6:coauthVersionMax="47" xr10:uidLastSave="{00000000-0000-0000-0000-000000000000}"/>
  <bookViews>
    <workbookView xWindow="-108" yWindow="-108" windowWidth="23256" windowHeight="12576" activeTab="2" xr2:uid="{36EE9037-6FCD-4399-9019-ACAF992A6DDC}"/>
  </bookViews>
  <sheets>
    <sheet name="Answer Report 1" sheetId="4" r:id="rId1"/>
    <sheet name="Sensitivity Report 1" sheetId="5" r:id="rId2"/>
    <sheet name="MNC optimization" sheetId="2" r:id="rId3"/>
  </sheets>
  <definedNames>
    <definedName name="solver_adj" localSheetId="2" hidden="1">'MNC optimization'!$D$9:$G$9</definedName>
    <definedName name="solver_cvg" localSheetId="2" hidden="1">0.0001</definedName>
    <definedName name="solver_drv" localSheetId="2" hidden="1">2</definedName>
    <definedName name="solver_eng" localSheetId="2" hidden="1">2</definedName>
    <definedName name="solver_est" localSheetId="2" hidden="1">1</definedName>
    <definedName name="solver_itr" localSheetId="2" hidden="1">2147483647</definedName>
    <definedName name="solver_lhs1" localSheetId="2" hidden="1">'MNC optimization'!$D$9:$E$9</definedName>
    <definedName name="solver_lhs2" localSheetId="2" hidden="1">'MNC optimization'!$E$9:$G$9</definedName>
    <definedName name="solver_lhs3" localSheetId="2" hidden="1">'MNC optimization'!$I$13:$I$16</definedName>
    <definedName name="solver_lhs4" localSheetId="2" hidden="1">'MNC optimization'!$I$20:$I$21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4</definedName>
    <definedName name="solver_nwt" localSheetId="2" hidden="1">1</definedName>
    <definedName name="solver_opt" localSheetId="2" hidden="1">'MNC optimization'!$H$8</definedName>
    <definedName name="solver_pre" localSheetId="2" hidden="1">0.000001</definedName>
    <definedName name="solver_rbv" localSheetId="2" hidden="1">2</definedName>
    <definedName name="solver_rel1" localSheetId="2" hidden="1">3</definedName>
    <definedName name="solver_rel2" localSheetId="2" hidden="1">1</definedName>
    <definedName name="solver_rel3" localSheetId="2" hidden="1">1</definedName>
    <definedName name="solver_rel4" localSheetId="2" hidden="1">1</definedName>
    <definedName name="solver_rhs1" localSheetId="2" hidden="1">'MNC optimization'!$D$24:$E$24</definedName>
    <definedName name="solver_rhs2" localSheetId="2" hidden="1">'MNC optimization'!$E$25:$G$25</definedName>
    <definedName name="solver_rhs3" localSheetId="2" hidden="1">'MNC optimization'!$J$13:$J$16</definedName>
    <definedName name="solver_rhs4" localSheetId="2" hidden="1">'MNC optimization'!$J$20:$J$21</definedName>
    <definedName name="solver_rlx" localSheetId="2" hidden="1">2</definedName>
    <definedName name="solver_rsd" localSheetId="2" hidden="1">0</definedName>
    <definedName name="solver_scl" localSheetId="2" hidden="1">2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1</definedName>
    <definedName name="solver_val" localSheetId="2" hidden="1">0</definedName>
    <definedName name="solver_ver" localSheetId="2" hidden="1">3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1" i="2" l="1"/>
  <c r="I20" i="2"/>
  <c r="I16" i="2"/>
  <c r="I15" i="2"/>
  <c r="I14" i="2"/>
  <c r="I13" i="2"/>
  <c r="H8" i="2"/>
  <c r="E8" i="2"/>
  <c r="F8" i="2"/>
  <c r="G8" i="2"/>
  <c r="D8" i="2"/>
</calcChain>
</file>

<file path=xl/sharedStrings.xml><?xml version="1.0" encoding="utf-8"?>
<sst xmlns="http://schemas.openxmlformats.org/spreadsheetml/2006/main" count="165" uniqueCount="98">
  <si>
    <t>Minutes Required per Pound</t>
  </si>
  <si>
    <t>Machine</t>
  </si>
  <si>
    <t>Whole</t>
  </si>
  <si>
    <t>Cluster</t>
  </si>
  <si>
    <t>Crunch</t>
  </si>
  <si>
    <t>Roasted</t>
  </si>
  <si>
    <t>Hulling</t>
  </si>
  <si>
    <t>Roasting</t>
  </si>
  <si>
    <t>Coating</t>
  </si>
  <si>
    <t>Packaging</t>
  </si>
  <si>
    <t>Per Pound Revenue and Costs</t>
  </si>
  <si>
    <t>Selling Price</t>
  </si>
  <si>
    <t>Variable Cost</t>
  </si>
  <si>
    <t>Chocolate</t>
  </si>
  <si>
    <t>Profit Per
Unit</t>
  </si>
  <si>
    <t>Pounds Needed</t>
  </si>
  <si>
    <t>Max Profit</t>
  </si>
  <si>
    <t>Minute used 
per Machine</t>
  </si>
  <si>
    <t>Minute 
Available</t>
  </si>
  <si>
    <t>Macadamia Nuts</t>
  </si>
  <si>
    <t>Pounds Available</t>
  </si>
  <si>
    <t>Pounds
 Needed</t>
  </si>
  <si>
    <t>Minimun 
pound to 
Produce</t>
  </si>
  <si>
    <t>Maximum
Pound to
Produce</t>
  </si>
  <si>
    <t>Microsoft Excel 16.0 Answer Report</t>
  </si>
  <si>
    <t>Worksheet: [Optimization Analysis Project 1.xlsx]Sheet2</t>
  </si>
  <si>
    <t>Report Created: 10/15/2021 2:54:45 AM</t>
  </si>
  <si>
    <t>Result: Solver found a solution.  All Constraints and optimality conditions are satisfied.</t>
  </si>
  <si>
    <t>Solver Engine</t>
  </si>
  <si>
    <t>Engine: Simplex LP</t>
  </si>
  <si>
    <t>Solution Time: 0.015 Seconds.</t>
  </si>
  <si>
    <t>Iterations: 4 Subproblems: 0</t>
  </si>
  <si>
    <t>Solver Options</t>
  </si>
  <si>
    <t>Max Time Unlimited,  Iterations Unlimited, Precision 0.000001</t>
  </si>
  <si>
    <t>Max Subproblems Unlimited, Max Integer Sols Unlimited, Integer Tolerance 1%, Assume NonNegative</t>
  </si>
  <si>
    <t>Objective Cell (Max)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</si>
  <si>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</si>
  <si>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</si>
  <si>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</si>
  <si>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</si>
  <si>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</si>
  <si>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</si>
  <si>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</si>
  <si>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</si>
  <si>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</si>
  <si>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</si>
  <si>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Slack</t>
  </si>
  <si>
    <t>$H$8</t>
  </si>
  <si>
    <t>Profit Per
Unit Max Profit</t>
  </si>
  <si>
    <t>$D$9</t>
  </si>
  <si>
    <t>Pounds Needed Whole</t>
  </si>
  <si>
    <t>Contin</t>
  </si>
  <si>
    <t>$E$9</t>
  </si>
  <si>
    <t>Pounds Needed Cluster</t>
  </si>
  <si>
    <t>$F$9</t>
  </si>
  <si>
    <t>Pounds Needed Crunch</t>
  </si>
  <si>
    <t>$G$9</t>
  </si>
  <si>
    <t>Pounds Needed Roasted</t>
  </si>
  <si>
    <t>$I$13</t>
  </si>
  <si>
    <t>Hulling Minute used 
per Machine</t>
  </si>
  <si>
    <t>$I$13&lt;=$J$13</t>
  </si>
  <si>
    <t>Not Binding</t>
  </si>
  <si>
    <t>$I$14</t>
  </si>
  <si>
    <t>Roasting Minute used 
per Machine</t>
  </si>
  <si>
    <t>$I$14&lt;=$J$14</t>
  </si>
  <si>
    <t>$I$15</t>
  </si>
  <si>
    <t>Coating Minute used 
per Machine</t>
  </si>
  <si>
    <t>$I$15&lt;=$J$15</t>
  </si>
  <si>
    <t>$I$16</t>
  </si>
  <si>
    <t>Packaging Minute used 
per Machine</t>
  </si>
  <si>
    <t>$I$16&lt;=$J$16</t>
  </si>
  <si>
    <t>Binding</t>
  </si>
  <si>
    <t>$I$20</t>
  </si>
  <si>
    <t>Macadamia Nuts Pounds
 Needed</t>
  </si>
  <si>
    <t>$I$20&lt;=$J$20</t>
  </si>
  <si>
    <t>$I$21</t>
  </si>
  <si>
    <t>Chocolate Pounds
 Needed</t>
  </si>
  <si>
    <t>$I$21&lt;=$J$21</t>
  </si>
  <si>
    <t>$D$9&gt;=$D$24</t>
  </si>
  <si>
    <t>$E$9&gt;=$E$24</t>
  </si>
  <si>
    <t>$E$9&lt;=$E$25</t>
  </si>
  <si>
    <t>$F$9&lt;=$F$25</t>
  </si>
  <si>
    <t>$G$9&lt;=$G$25</t>
  </si>
  <si>
    <t>Microsoft Excel 16.0 Sensitivity Report</t>
  </si>
  <si>
    <t>Final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</si>
  <si>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</si>
  <si>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</si>
  <si>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</si>
  <si>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</si>
  <si>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</si>
  <si>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</si>
  <si>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</si>
  <si>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</si>
  <si>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Shadow</t>
  </si>
  <si>
    <t>Price</t>
  </si>
  <si>
    <t>Constraint</t>
  </si>
  <si>
    <t>R.H. Side</t>
  </si>
  <si>
    <t xml:space="preserve">The Molokai Nut Company (MNC)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</si>
</sst>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7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8" fontId="2" fillId="0" borderId="2" xfId="0" applyNumberFormat="1" applyFont="1" applyBorder="1" applyAlignment="1">
      <alignment horizontal="center" vertical="center" wrapText="1"/>
    </xf>
    <xf numFmtId="8" fontId="2" fillId="0" borderId="3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8" fontId="0" fillId="0" borderId="0" xfId="0" applyNumberFormat="1"/>
    <xf numFmtId="0" fontId="0" fillId="2" borderId="0" xfId="0" applyFill="1"/>
    <xf numFmtId="0" fontId="2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wrapText="1"/>
    </xf>
    <xf numFmtId="0" fontId="4" fillId="0" borderId="0" xfId="0" applyFont="1"/>
    <xf numFmtId="0" fontId="0" fillId="3" borderId="0" xfId="0" applyFill="1"/>
    <xf numFmtId="0" fontId="0" fillId="0" borderId="7" xfId="0" applyFill="1" applyBorder="1" applyAlignment="1"/>
    <xf numFmtId="0" fontId="5" fillId="0" borderId="6" xfId="0" applyFont="1" applyFill="1" applyBorder="1" applyAlignment="1">
      <alignment horizontal="center"/>
    </xf>
    <xf numFmtId="0" fontId="0" fillId="0" borderId="8" xfId="0" applyFill="1" applyBorder="1" applyAlignment="1"/>
    <xf numFmtId="0" fontId="0" fillId="0" borderId="7" xfId="0" applyFill="1" applyBorder="1" applyAlignment="1">
      <alignment wrapText="1"/>
    </xf>
    <xf numFmtId="0" fontId="0" fillId="0" borderId="7" xfId="0" applyNumberFormat="1" applyFill="1" applyBorder="1" applyAlignment="1"/>
    <xf numFmtId="0" fontId="0" fillId="0" borderId="8" xfId="0" applyNumberFormat="1" applyFill="1" applyBorder="1" applyAlignment="1"/>
    <xf numFmtId="0" fontId="0" fillId="0" borderId="8" xfId="0" applyFill="1" applyBorder="1" applyAlignment="1">
      <alignment wrapText="1"/>
    </xf>
    <xf numFmtId="0" fontId="5" fillId="0" borderId="4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DBEC7-93C1-4A98-8DE1-AB37DC7618CC}">
  <dimension ref="A1:G39"/>
  <sheetViews>
    <sheetView showGridLines="0" workbookViewId="0"/>
  </sheetViews>
  <sheetFormatPr defaultRowHeight="14.4" x14ac:dyDescent="0.3"/>
  <cols>
    <col min="1" max="1" width="2.33203125" customWidth="1"/>
    <col min="2" max="2" width="5.5546875" bestFit="1" customWidth="1"/>
    <col min="3" max="3" width="21" bestFit="1" customWidth="1"/>
    <col min="4" max="4" width="12.6640625" bestFit="1" customWidth="1"/>
    <col min="5" max="5" width="12.44140625" bestFit="1" customWidth="1"/>
    <col min="6" max="6" width="10.44140625" bestFit="1" customWidth="1"/>
    <col min="7" max="7" width="5.33203125" bestFit="1" customWidth="1"/>
  </cols>
  <sheetData>
    <row r="1" spans="1:5" x14ac:dyDescent="0.3">
      <c r="A1" s="13" t="s">
        <v>24</v>
      </c>
    </row>
    <row r="2" spans="1:5" x14ac:dyDescent="0.3">
      <c r="A2" s="13" t="s">
        <v>25</v>
      </c>
    </row>
    <row r="3" spans="1:5" x14ac:dyDescent="0.3">
      <c r="A3" s="13" t="s">
        <v>26</v>
      </c>
    </row>
    <row r="4" spans="1:5" x14ac:dyDescent="0.3">
      <c r="A4" s="13" t="s">
        <v>27</v>
      </c>
    </row>
    <row r="5" spans="1:5" x14ac:dyDescent="0.3">
      <c r="A5" s="13" t="s">
        <v>28</v>
      </c>
    </row>
    <row r="6" spans="1:5" x14ac:dyDescent="0.3">
      <c r="A6" s="13"/>
      <c r="B6" t="s">
        <v>29</v>
      </c>
    </row>
    <row r="7" spans="1:5" x14ac:dyDescent="0.3">
      <c r="A7" s="13"/>
      <c r="B7" t="s">
        <v>30</v>
      </c>
    </row>
    <row r="8" spans="1:5" x14ac:dyDescent="0.3">
      <c r="A8" s="13"/>
      <c r="B8" t="s">
        <v>31</v>
      </c>
    </row>
    <row r="9" spans="1:5" x14ac:dyDescent="0.3">
      <c r="A9" s="13" t="s">
        <v>32</v>
      </c>
    </row>
    <row r="10" spans="1:5" x14ac:dyDescent="0.3">
      <c r="B10" t="s">
        <v>33</v>
      </c>
    </row>
    <row r="11" spans="1:5" x14ac:dyDescent="0.3">
      <c r="B11" t="s">
        <v>34</v>
      </c>
    </row>
    <row r="14" spans="1:5" ht="15" thickBot="1" x14ac:dyDescent="0.35">
      <c r="A14" t="s">
        <v>35</v>
      </c>
    </row>
    <row r="15" spans="1:5" ht="15" thickBot="1" x14ac:dyDescent="0.35">
      <c r="B15" s="18" t="s">
        <v>36</v>
      </c>
      <c r="C15" s="18" t="s">
        <v>37</v>
      </c>
      <c r="D15" s="18" t="s">
        <v>38</v>
      </c>
      <c r="E15" s="18" t="s">
        <v>39</v>
      </c>
    </row>
    <row r="16" spans="1:5" ht="72.599999999999994" thickBot="1" x14ac:dyDescent="0.35">
      <c r="B16" s="17" t="s">
        <v>47</v>
      </c>
      <c r="C16" s="20" t="s">
        <v>48</v>
      </c>
      <c r="D16" s="21">
        <v>0</v>
      </c>
      <c r="E16" s="21">
        <v>2913.2</v>
      </c>
    </row>
    <row r="19" spans="1:7" ht="15" thickBot="1" x14ac:dyDescent="0.35">
      <c r="A19" t="s">
        <v>40</v>
      </c>
    </row>
    <row r="20" spans="1:7" ht="15" thickBot="1" x14ac:dyDescent="0.35">
      <c r="B20" s="18" t="s">
        <v>36</v>
      </c>
      <c r="C20" s="18" t="s">
        <v>37</v>
      </c>
      <c r="D20" s="18" t="s">
        <v>38</v>
      </c>
      <c r="E20" s="18" t="s">
        <v>39</v>
      </c>
      <c r="F20" s="18" t="s">
        <v>41</v>
      </c>
    </row>
    <row r="21" spans="1:7" x14ac:dyDescent="0.3">
      <c r="B21" s="19" t="s">
        <v>49</v>
      </c>
      <c r="C21" s="19" t="s">
        <v>50</v>
      </c>
      <c r="D21" s="22">
        <v>0</v>
      </c>
      <c r="E21" s="22">
        <v>1000</v>
      </c>
      <c r="F21" s="19" t="s">
        <v>51</v>
      </c>
    </row>
    <row r="22" spans="1:7" x14ac:dyDescent="0.3">
      <c r="B22" s="19" t="s">
        <v>52</v>
      </c>
      <c r="C22" s="19" t="s">
        <v>53</v>
      </c>
      <c r="D22" s="22">
        <v>0</v>
      </c>
      <c r="E22" s="22">
        <v>500</v>
      </c>
      <c r="F22" s="19" t="s">
        <v>51</v>
      </c>
    </row>
    <row r="23" spans="1:7" x14ac:dyDescent="0.3">
      <c r="B23" s="19" t="s">
        <v>54</v>
      </c>
      <c r="C23" s="19" t="s">
        <v>55</v>
      </c>
      <c r="D23" s="22">
        <v>0</v>
      </c>
      <c r="E23" s="22">
        <v>80</v>
      </c>
      <c r="F23" s="19" t="s">
        <v>51</v>
      </c>
    </row>
    <row r="24" spans="1:7" ht="15" thickBot="1" x14ac:dyDescent="0.35">
      <c r="B24" s="17" t="s">
        <v>56</v>
      </c>
      <c r="C24" s="17" t="s">
        <v>57</v>
      </c>
      <c r="D24" s="21">
        <v>0</v>
      </c>
      <c r="E24" s="21">
        <v>200</v>
      </c>
      <c r="F24" s="17" t="s">
        <v>51</v>
      </c>
    </row>
    <row r="27" spans="1:7" ht="15" thickBot="1" x14ac:dyDescent="0.35">
      <c r="A27" t="s">
        <v>42</v>
      </c>
    </row>
    <row r="28" spans="1:7" ht="15" thickBot="1" x14ac:dyDescent="0.35">
      <c r="B28" s="18" t="s">
        <v>36</v>
      </c>
      <c r="C28" s="18" t="s">
        <v>37</v>
      </c>
      <c r="D28" s="18" t="s">
        <v>43</v>
      </c>
      <c r="E28" s="18" t="s">
        <v>44</v>
      </c>
      <c r="F28" s="18" t="s">
        <v>45</v>
      </c>
      <c r="G28" s="18" t="s">
        <v>46</v>
      </c>
    </row>
    <row r="29" spans="1:7" ht="28.8" x14ac:dyDescent="0.3">
      <c r="B29" s="19" t="s">
        <v>58</v>
      </c>
      <c r="C29" s="23" t="s">
        <v>59</v>
      </c>
      <c r="D29" s="22">
        <v>1780</v>
      </c>
      <c r="E29" s="19" t="s">
        <v>60</v>
      </c>
      <c r="F29" s="19" t="s">
        <v>61</v>
      </c>
      <c r="G29" s="19">
        <v>1820</v>
      </c>
    </row>
    <row r="30" spans="1:7" ht="28.8" x14ac:dyDescent="0.3">
      <c r="B30" s="19" t="s">
        <v>62</v>
      </c>
      <c r="C30" s="23" t="s">
        <v>63</v>
      </c>
      <c r="D30" s="22">
        <v>3180</v>
      </c>
      <c r="E30" s="19" t="s">
        <v>64</v>
      </c>
      <c r="F30" s="19" t="s">
        <v>61</v>
      </c>
      <c r="G30" s="19">
        <v>420</v>
      </c>
    </row>
    <row r="31" spans="1:7" ht="28.8" x14ac:dyDescent="0.3">
      <c r="B31" s="19" t="s">
        <v>65</v>
      </c>
      <c r="C31" s="23" t="s">
        <v>66</v>
      </c>
      <c r="D31" s="22">
        <v>1366</v>
      </c>
      <c r="E31" s="19" t="s">
        <v>67</v>
      </c>
      <c r="F31" s="19" t="s">
        <v>61</v>
      </c>
      <c r="G31" s="19">
        <v>2234</v>
      </c>
    </row>
    <row r="32" spans="1:7" ht="28.8" x14ac:dyDescent="0.3">
      <c r="B32" s="19" t="s">
        <v>68</v>
      </c>
      <c r="C32" s="23" t="s">
        <v>69</v>
      </c>
      <c r="D32" s="22">
        <v>3600</v>
      </c>
      <c r="E32" s="19" t="s">
        <v>70</v>
      </c>
      <c r="F32" s="19" t="s">
        <v>71</v>
      </c>
      <c r="G32" s="19">
        <v>0</v>
      </c>
    </row>
    <row r="33" spans="2:7" ht="43.2" x14ac:dyDescent="0.3">
      <c r="B33" s="19" t="s">
        <v>72</v>
      </c>
      <c r="C33" s="23" t="s">
        <v>73</v>
      </c>
      <c r="D33" s="22">
        <v>1016</v>
      </c>
      <c r="E33" s="19" t="s">
        <v>74</v>
      </c>
      <c r="F33" s="19" t="s">
        <v>61</v>
      </c>
      <c r="G33" s="19">
        <v>84</v>
      </c>
    </row>
    <row r="34" spans="2:7" ht="28.8" x14ac:dyDescent="0.3">
      <c r="B34" s="19" t="s">
        <v>75</v>
      </c>
      <c r="C34" s="23" t="s">
        <v>76</v>
      </c>
      <c r="D34" s="22">
        <v>764</v>
      </c>
      <c r="E34" s="19" t="s">
        <v>77</v>
      </c>
      <c r="F34" s="19" t="s">
        <v>61</v>
      </c>
      <c r="G34" s="19">
        <v>36</v>
      </c>
    </row>
    <row r="35" spans="2:7" x14ac:dyDescent="0.3">
      <c r="B35" s="19" t="s">
        <v>49</v>
      </c>
      <c r="C35" s="19" t="s">
        <v>50</v>
      </c>
      <c r="D35" s="22">
        <v>1000</v>
      </c>
      <c r="E35" s="19" t="s">
        <v>78</v>
      </c>
      <c r="F35" s="19" t="s">
        <v>71</v>
      </c>
      <c r="G35" s="22">
        <v>0</v>
      </c>
    </row>
    <row r="36" spans="2:7" x14ac:dyDescent="0.3">
      <c r="B36" s="19" t="s">
        <v>52</v>
      </c>
      <c r="C36" s="19" t="s">
        <v>53</v>
      </c>
      <c r="D36" s="22">
        <v>500</v>
      </c>
      <c r="E36" s="19" t="s">
        <v>79</v>
      </c>
      <c r="F36" s="19" t="s">
        <v>61</v>
      </c>
      <c r="G36" s="22">
        <v>100</v>
      </c>
    </row>
    <row r="37" spans="2:7" x14ac:dyDescent="0.3">
      <c r="B37" s="19" t="s">
        <v>52</v>
      </c>
      <c r="C37" s="19" t="s">
        <v>53</v>
      </c>
      <c r="D37" s="22">
        <v>500</v>
      </c>
      <c r="E37" s="19" t="s">
        <v>80</v>
      </c>
      <c r="F37" s="19" t="s">
        <v>71</v>
      </c>
      <c r="G37" s="19">
        <v>0</v>
      </c>
    </row>
    <row r="38" spans="2:7" x14ac:dyDescent="0.3">
      <c r="B38" s="19" t="s">
        <v>54</v>
      </c>
      <c r="C38" s="19" t="s">
        <v>55</v>
      </c>
      <c r="D38" s="22">
        <v>80</v>
      </c>
      <c r="E38" s="19" t="s">
        <v>81</v>
      </c>
      <c r="F38" s="19" t="s">
        <v>61</v>
      </c>
      <c r="G38" s="19">
        <v>70</v>
      </c>
    </row>
    <row r="39" spans="2:7" ht="15" thickBot="1" x14ac:dyDescent="0.35">
      <c r="B39" s="17" t="s">
        <v>56</v>
      </c>
      <c r="C39" s="17" t="s">
        <v>57</v>
      </c>
      <c r="D39" s="21">
        <v>200</v>
      </c>
      <c r="E39" s="17" t="s">
        <v>82</v>
      </c>
      <c r="F39" s="17" t="s">
        <v>71</v>
      </c>
      <c r="G39" s="1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62EAA-7E49-42C8-A36C-55470922BF69}">
  <dimension ref="A1:H22"/>
  <sheetViews>
    <sheetView showGridLines="0" workbookViewId="0"/>
  </sheetViews>
  <sheetFormatPr defaultRowHeight="14.4" x14ac:dyDescent="0.3"/>
  <cols>
    <col min="1" max="1" width="2.33203125" customWidth="1"/>
    <col min="2" max="2" width="5.5546875" bestFit="1" customWidth="1"/>
    <col min="3" max="3" width="21" bestFit="1" customWidth="1"/>
    <col min="4" max="4" width="5.77734375" bestFit="1" customWidth="1"/>
    <col min="5" max="5" width="8.33203125" bestFit="1" customWidth="1"/>
    <col min="6" max="6" width="10.109375" bestFit="1" customWidth="1"/>
    <col min="7" max="8" width="9.21875" bestFit="1" customWidth="1"/>
  </cols>
  <sheetData>
    <row r="1" spans="1:8" x14ac:dyDescent="0.3">
      <c r="A1" s="13" t="s">
        <v>83</v>
      </c>
    </row>
    <row r="2" spans="1:8" x14ac:dyDescent="0.3">
      <c r="A2" s="13" t="s">
        <v>25</v>
      </c>
    </row>
    <row r="3" spans="1:8" x14ac:dyDescent="0.3">
      <c r="A3" s="13" t="s">
        <v>26</v>
      </c>
    </row>
    <row r="6" spans="1:8" ht="15" thickBot="1" x14ac:dyDescent="0.35">
      <c r="A6" t="s">
        <v>40</v>
      </c>
    </row>
    <row r="7" spans="1:8" x14ac:dyDescent="0.3">
      <c r="B7" s="24"/>
      <c r="C7" s="24"/>
      <c r="D7" s="24" t="s">
        <v>84</v>
      </c>
      <c r="E7" s="24" t="s">
        <v>86</v>
      </c>
      <c r="F7" s="24" t="s">
        <v>88</v>
      </c>
      <c r="G7" s="24" t="s">
        <v>90</v>
      </c>
      <c r="H7" s="24" t="s">
        <v>90</v>
      </c>
    </row>
    <row r="8" spans="1:8" ht="15" thickBot="1" x14ac:dyDescent="0.35">
      <c r="B8" s="25" t="s">
        <v>36</v>
      </c>
      <c r="C8" s="25" t="s">
        <v>37</v>
      </c>
      <c r="D8" s="25" t="s">
        <v>85</v>
      </c>
      <c r="E8" s="25" t="s">
        <v>87</v>
      </c>
      <c r="F8" s="25" t="s">
        <v>89</v>
      </c>
      <c r="G8" s="25" t="s">
        <v>91</v>
      </c>
      <c r="H8" s="25" t="s">
        <v>92</v>
      </c>
    </row>
    <row r="9" spans="1:8" x14ac:dyDescent="0.3">
      <c r="B9" s="19" t="s">
        <v>49</v>
      </c>
      <c r="C9" s="19" t="s">
        <v>50</v>
      </c>
      <c r="D9" s="19">
        <v>1000</v>
      </c>
      <c r="E9" s="19">
        <v>-0.22999999999999998</v>
      </c>
      <c r="F9" s="19">
        <v>1.85</v>
      </c>
      <c r="G9" s="19">
        <v>0.22999999999999998</v>
      </c>
      <c r="H9" s="19">
        <v>1E+30</v>
      </c>
    </row>
    <row r="10" spans="1:8" x14ac:dyDescent="0.3">
      <c r="B10" s="19" t="s">
        <v>52</v>
      </c>
      <c r="C10" s="19" t="s">
        <v>53</v>
      </c>
      <c r="D10" s="19">
        <v>500</v>
      </c>
      <c r="E10" s="19">
        <v>6.88E-2</v>
      </c>
      <c r="F10" s="19">
        <v>1.4</v>
      </c>
      <c r="G10" s="19">
        <v>1E+30</v>
      </c>
      <c r="H10" s="19">
        <v>6.88E-2</v>
      </c>
    </row>
    <row r="11" spans="1:8" x14ac:dyDescent="0.3">
      <c r="B11" s="19" t="s">
        <v>54</v>
      </c>
      <c r="C11" s="19" t="s">
        <v>55</v>
      </c>
      <c r="D11" s="19">
        <v>80</v>
      </c>
      <c r="E11" s="19">
        <v>0</v>
      </c>
      <c r="F11" s="19">
        <v>1.04</v>
      </c>
      <c r="G11" s="19">
        <v>5.3750000000000006E-2</v>
      </c>
      <c r="H11" s="19">
        <v>0.11499999999999999</v>
      </c>
    </row>
    <row r="12" spans="1:8" ht="15" thickBot="1" x14ac:dyDescent="0.35">
      <c r="B12" s="17" t="s">
        <v>56</v>
      </c>
      <c r="C12" s="17" t="s">
        <v>57</v>
      </c>
      <c r="D12" s="17">
        <v>200</v>
      </c>
      <c r="E12" s="17">
        <v>0.56799999999999939</v>
      </c>
      <c r="F12" s="17">
        <v>1.3999999999999995</v>
      </c>
      <c r="G12" s="17">
        <v>1E+30</v>
      </c>
      <c r="H12" s="17">
        <v>0.56799999999999939</v>
      </c>
    </row>
    <row r="14" spans="1:8" ht="15" thickBot="1" x14ac:dyDescent="0.35">
      <c r="A14" t="s">
        <v>42</v>
      </c>
    </row>
    <row r="15" spans="1:8" x14ac:dyDescent="0.3">
      <c r="B15" s="24"/>
      <c r="C15" s="24"/>
      <c r="D15" s="24" t="s">
        <v>84</v>
      </c>
      <c r="E15" s="24" t="s">
        <v>93</v>
      </c>
      <c r="F15" s="24" t="s">
        <v>95</v>
      </c>
      <c r="G15" s="24" t="s">
        <v>90</v>
      </c>
      <c r="H15" s="24" t="s">
        <v>90</v>
      </c>
    </row>
    <row r="16" spans="1:8" ht="15" thickBot="1" x14ac:dyDescent="0.35">
      <c r="B16" s="25" t="s">
        <v>36</v>
      </c>
      <c r="C16" s="25" t="s">
        <v>37</v>
      </c>
      <c r="D16" s="25" t="s">
        <v>85</v>
      </c>
      <c r="E16" s="25" t="s">
        <v>94</v>
      </c>
      <c r="F16" s="25" t="s">
        <v>96</v>
      </c>
      <c r="G16" s="25" t="s">
        <v>91</v>
      </c>
      <c r="H16" s="25" t="s">
        <v>92</v>
      </c>
    </row>
    <row r="17" spans="2:8" ht="115.2" x14ac:dyDescent="0.3">
      <c r="B17" s="19" t="s">
        <v>58</v>
      </c>
      <c r="C17" s="23" t="s">
        <v>59</v>
      </c>
      <c r="D17" s="19">
        <v>1780</v>
      </c>
      <c r="E17" s="19">
        <v>0</v>
      </c>
      <c r="F17" s="19">
        <v>3600</v>
      </c>
      <c r="G17" s="19">
        <v>1E+30</v>
      </c>
      <c r="H17" s="19">
        <v>1820</v>
      </c>
    </row>
    <row r="18" spans="2:8" ht="115.2" x14ac:dyDescent="0.3">
      <c r="B18" s="19" t="s">
        <v>62</v>
      </c>
      <c r="C18" s="23" t="s">
        <v>63</v>
      </c>
      <c r="D18" s="19">
        <v>3180</v>
      </c>
      <c r="E18" s="19">
        <v>0</v>
      </c>
      <c r="F18" s="19">
        <v>3600</v>
      </c>
      <c r="G18" s="19">
        <v>1E+30</v>
      </c>
      <c r="H18" s="19">
        <v>420</v>
      </c>
    </row>
    <row r="19" spans="2:8" ht="115.2" x14ac:dyDescent="0.3">
      <c r="B19" s="19" t="s">
        <v>65</v>
      </c>
      <c r="C19" s="23" t="s">
        <v>66</v>
      </c>
      <c r="D19" s="19">
        <v>1366</v>
      </c>
      <c r="E19" s="19">
        <v>0</v>
      </c>
      <c r="F19" s="19">
        <v>3600</v>
      </c>
      <c r="G19" s="19">
        <v>1E+30</v>
      </c>
      <c r="H19" s="19">
        <v>2234</v>
      </c>
    </row>
    <row r="20" spans="2:8" ht="115.2" x14ac:dyDescent="0.3">
      <c r="B20" s="19" t="s">
        <v>68</v>
      </c>
      <c r="C20" s="23" t="s">
        <v>69</v>
      </c>
      <c r="D20" s="19">
        <v>3600</v>
      </c>
      <c r="E20" s="19">
        <v>0.83200000000000007</v>
      </c>
      <c r="F20" s="19">
        <v>3600</v>
      </c>
      <c r="G20" s="19">
        <v>56.249999999999936</v>
      </c>
      <c r="H20" s="19">
        <v>100</v>
      </c>
    </row>
    <row r="21" spans="2:8" ht="115.2" x14ac:dyDescent="0.3">
      <c r="B21" s="19" t="s">
        <v>72</v>
      </c>
      <c r="C21" s="23" t="s">
        <v>73</v>
      </c>
      <c r="D21" s="19">
        <v>1016</v>
      </c>
      <c r="E21" s="19">
        <v>0</v>
      </c>
      <c r="F21" s="19">
        <v>1100</v>
      </c>
      <c r="G21" s="19">
        <v>1E+30</v>
      </c>
      <c r="H21" s="19">
        <v>83.999999999999957</v>
      </c>
    </row>
    <row r="22" spans="2:8" ht="101.4" thickBot="1" x14ac:dyDescent="0.35">
      <c r="B22" s="17" t="s">
        <v>75</v>
      </c>
      <c r="C22" s="20" t="s">
        <v>76</v>
      </c>
      <c r="D22" s="17">
        <v>764</v>
      </c>
      <c r="E22" s="17">
        <v>0</v>
      </c>
      <c r="F22" s="17">
        <v>800</v>
      </c>
      <c r="G22" s="17">
        <v>1E+30</v>
      </c>
      <c r="H22" s="17">
        <v>35.999999999999964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697AF-EB0D-4FC0-96F8-EA0DC3BFFB7E}">
  <dimension ref="B2:K25"/>
  <sheetViews>
    <sheetView tabSelected="1" workbookViewId="0">
      <selection activeCell="F2" sqref="F2:K2"/>
    </sheetView>
  </sheetViews>
  <sheetFormatPr defaultRowHeight="14.4" x14ac:dyDescent="0.3"/>
  <cols>
    <col min="2" max="2" width="13.109375" customWidth="1"/>
    <col min="9" max="9" width="9.109375" customWidth="1"/>
    <col min="10" max="10" width="9" customWidth="1"/>
  </cols>
  <sheetData>
    <row r="2" spans="2:11" ht="21" customHeight="1" x14ac:dyDescent="0.35">
      <c r="F2" s="26" t="s">
        <v>97</v>
      </c>
      <c r="G2" s="26"/>
      <c r="H2" s="26"/>
      <c r="I2" s="26"/>
      <c r="J2" s="26"/>
      <c r="K2" s="26"/>
    </row>
    <row r="3" spans="2:11" ht="15" thickBot="1" x14ac:dyDescent="0.35"/>
    <row r="4" spans="2:11" ht="16.2" thickBot="1" x14ac:dyDescent="0.35">
      <c r="C4" s="7" t="s">
        <v>10</v>
      </c>
      <c r="D4" s="7"/>
      <c r="E4" s="7"/>
      <c r="F4" s="7"/>
      <c r="G4" s="7"/>
    </row>
    <row r="5" spans="2:11" ht="16.2" thickBot="1" x14ac:dyDescent="0.35">
      <c r="C5" s="3"/>
      <c r="D5" s="1" t="s">
        <v>2</v>
      </c>
      <c r="E5" s="1" t="s">
        <v>3</v>
      </c>
      <c r="F5" s="1" t="s">
        <v>4</v>
      </c>
      <c r="G5" s="2" t="s">
        <v>5</v>
      </c>
    </row>
    <row r="6" spans="2:11" ht="31.8" thickBot="1" x14ac:dyDescent="0.35">
      <c r="C6" s="1" t="s">
        <v>11</v>
      </c>
      <c r="D6" s="5">
        <v>5</v>
      </c>
      <c r="E6" s="5">
        <v>4</v>
      </c>
      <c r="F6" s="5">
        <v>3.2</v>
      </c>
      <c r="G6" s="6">
        <v>4.5</v>
      </c>
    </row>
    <row r="7" spans="2:11" ht="31.8" thickBot="1" x14ac:dyDescent="0.35">
      <c r="C7" s="1" t="s">
        <v>12</v>
      </c>
      <c r="D7" s="5">
        <v>3.15</v>
      </c>
      <c r="E7" s="5">
        <v>2.6</v>
      </c>
      <c r="F7" s="5">
        <v>2.16</v>
      </c>
      <c r="G7" s="6">
        <v>3.1</v>
      </c>
      <c r="H7" s="15" t="s">
        <v>16</v>
      </c>
    </row>
    <row r="8" spans="2:11" ht="28.8" x14ac:dyDescent="0.3">
      <c r="B8" s="11"/>
      <c r="C8" s="14" t="s">
        <v>14</v>
      </c>
      <c r="D8" s="8">
        <f>D6-D7</f>
        <v>1.85</v>
      </c>
      <c r="E8" s="8">
        <f t="shared" ref="E8:G8" si="0">E6-E7</f>
        <v>1.4</v>
      </c>
      <c r="F8" s="8">
        <f t="shared" si="0"/>
        <v>1.04</v>
      </c>
      <c r="G8" s="8">
        <f t="shared" si="0"/>
        <v>1.4</v>
      </c>
      <c r="H8" s="16">
        <f>SUMPRODUCT(D8:G8,D9:G9)</f>
        <v>2913.2</v>
      </c>
    </row>
    <row r="9" spans="2:11" x14ac:dyDescent="0.3">
      <c r="B9" s="12" t="s">
        <v>15</v>
      </c>
      <c r="C9" s="12"/>
      <c r="D9" s="9">
        <v>1000</v>
      </c>
      <c r="E9" s="9">
        <v>500</v>
      </c>
      <c r="F9" s="9">
        <v>80</v>
      </c>
      <c r="G9" s="9">
        <v>200</v>
      </c>
    </row>
    <row r="10" spans="2:11" ht="15" thickBot="1" x14ac:dyDescent="0.35"/>
    <row r="11" spans="2:11" ht="58.2" thickBot="1" x14ac:dyDescent="0.35">
      <c r="C11" s="7" t="s">
        <v>0</v>
      </c>
      <c r="D11" s="7"/>
      <c r="E11" s="7"/>
      <c r="F11" s="7"/>
      <c r="G11" s="7"/>
      <c r="I11" s="14" t="s">
        <v>17</v>
      </c>
      <c r="J11" s="14" t="s">
        <v>18</v>
      </c>
    </row>
    <row r="12" spans="2:11" ht="31.8" thickBot="1" x14ac:dyDescent="0.35">
      <c r="C12" s="1" t="s">
        <v>1</v>
      </c>
      <c r="D12" s="1" t="s">
        <v>2</v>
      </c>
      <c r="E12" s="1" t="s">
        <v>3</v>
      </c>
      <c r="F12" s="1" t="s">
        <v>4</v>
      </c>
      <c r="G12" s="2" t="s">
        <v>5</v>
      </c>
    </row>
    <row r="13" spans="2:11" ht="16.2" thickBot="1" x14ac:dyDescent="0.35">
      <c r="C13" s="1" t="s">
        <v>6</v>
      </c>
      <c r="D13" s="3">
        <v>1</v>
      </c>
      <c r="E13" s="3">
        <v>1</v>
      </c>
      <c r="F13" s="3">
        <v>1</v>
      </c>
      <c r="G13" s="4">
        <v>1</v>
      </c>
      <c r="I13">
        <f>SUMPRODUCT(D13:G13,D9:G9)</f>
        <v>1780</v>
      </c>
      <c r="J13" s="10">
        <v>3600</v>
      </c>
    </row>
    <row r="14" spans="2:11" ht="31.8" thickBot="1" x14ac:dyDescent="0.35">
      <c r="C14" s="1" t="s">
        <v>7</v>
      </c>
      <c r="D14" s="3">
        <v>2</v>
      </c>
      <c r="E14" s="3">
        <v>1.5</v>
      </c>
      <c r="F14" s="3">
        <v>1</v>
      </c>
      <c r="G14" s="4">
        <v>1.75</v>
      </c>
      <c r="I14">
        <f>SUMPRODUCT(D14:G14,D9:G9)</f>
        <v>3180</v>
      </c>
      <c r="J14" s="10">
        <v>3600</v>
      </c>
    </row>
    <row r="15" spans="2:11" ht="16.2" thickBot="1" x14ac:dyDescent="0.35">
      <c r="C15" s="1" t="s">
        <v>8</v>
      </c>
      <c r="D15" s="3">
        <v>1</v>
      </c>
      <c r="E15" s="3">
        <v>0.7</v>
      </c>
      <c r="F15" s="3">
        <v>0.2</v>
      </c>
      <c r="G15" s="4">
        <v>0</v>
      </c>
      <c r="I15">
        <f>SUMPRODUCT(D15:G15,D9:G9)</f>
        <v>1366</v>
      </c>
      <c r="J15" s="10">
        <v>3600</v>
      </c>
    </row>
    <row r="16" spans="2:11" ht="31.8" thickBot="1" x14ac:dyDescent="0.35">
      <c r="C16" s="1" t="s">
        <v>9</v>
      </c>
      <c r="D16" s="3">
        <v>2.5</v>
      </c>
      <c r="E16" s="3">
        <v>1.6</v>
      </c>
      <c r="F16" s="3">
        <v>1.25</v>
      </c>
      <c r="G16" s="4">
        <v>1</v>
      </c>
      <c r="I16">
        <f>SUMPRODUCT(D16:G16,D9:G9)</f>
        <v>3600</v>
      </c>
      <c r="J16" s="10">
        <v>3600</v>
      </c>
    </row>
    <row r="18" spans="2:11" ht="28.8" x14ac:dyDescent="0.3">
      <c r="I18" s="14" t="s">
        <v>21</v>
      </c>
      <c r="J18" s="13" t="s">
        <v>20</v>
      </c>
      <c r="K18" s="13"/>
    </row>
    <row r="20" spans="2:11" x14ac:dyDescent="0.3">
      <c r="B20" s="12" t="s">
        <v>19</v>
      </c>
      <c r="C20" s="12"/>
      <c r="D20">
        <v>0.6</v>
      </c>
      <c r="E20">
        <v>0.4</v>
      </c>
      <c r="F20">
        <v>0.2</v>
      </c>
      <c r="G20">
        <v>1</v>
      </c>
      <c r="I20">
        <f>SUMPRODUCT(D20:G20,D9:G9)</f>
        <v>1016</v>
      </c>
      <c r="J20">
        <v>1100</v>
      </c>
    </row>
    <row r="21" spans="2:11" x14ac:dyDescent="0.3">
      <c r="B21" s="12" t="s">
        <v>13</v>
      </c>
      <c r="C21" s="12"/>
      <c r="D21">
        <v>0.4</v>
      </c>
      <c r="E21">
        <v>0.6</v>
      </c>
      <c r="F21">
        <v>0.8</v>
      </c>
      <c r="G21">
        <v>0</v>
      </c>
      <c r="I21">
        <f>SUMPRODUCT(D21:G21,D9:G9)</f>
        <v>764</v>
      </c>
      <c r="J21">
        <v>800</v>
      </c>
    </row>
    <row r="22" spans="2:11" x14ac:dyDescent="0.3">
      <c r="B22" s="13"/>
      <c r="C22" s="13"/>
    </row>
    <row r="23" spans="2:11" x14ac:dyDescent="0.3">
      <c r="B23" s="13"/>
      <c r="C23" s="13"/>
    </row>
    <row r="24" spans="2:11" ht="43.2" x14ac:dyDescent="0.3">
      <c r="B24" s="14"/>
      <c r="C24" s="14" t="s">
        <v>22</v>
      </c>
      <c r="D24">
        <v>1000</v>
      </c>
      <c r="E24">
        <v>400</v>
      </c>
    </row>
    <row r="25" spans="2:11" ht="57.6" x14ac:dyDescent="0.3">
      <c r="B25" s="13"/>
      <c r="C25" s="14" t="s">
        <v>23</v>
      </c>
      <c r="E25">
        <v>500</v>
      </c>
      <c r="F25">
        <v>150</v>
      </c>
      <c r="G25">
        <v>200</v>
      </c>
    </row>
  </sheetData>
  <mergeCells count="6">
    <mergeCell ref="C4:G4"/>
    <mergeCell ref="C11:G11"/>
    <mergeCell ref="B9:C9"/>
    <mergeCell ref="B20:C20"/>
    <mergeCell ref="B21:C21"/>
    <mergeCell ref="F2:K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Answer Report 1</vt:lpstr>
      <vt:lpstr>Sensitivity Report 1</vt:lpstr>
      <vt:lpstr>MNC optimization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Yasmine Assanvo</dc:creator>
  <cp:lastModifiedBy>Yasmine Assanvo</cp:lastModifiedBy>
  <dcterms:created xsi:type="dcterms:W3CDTF">2021-10-14T20:19:45Z</dcterms:created>
  <dcterms:modified xsi:type="dcterms:W3CDTF">2021-10-15T08:05:43Z</dcterms:modified>
</cp:coreProperties>
</file>