
<file path=[Content_Types].xml><?xml version="1.0" encoding="utf-8"?>
<Types xmlns="http://schemas.openxmlformats.org/package/2006/content-types">
  <Default Extension="bin" ContentType="application/vnd.openxmlformats-officedocument.spreadsheetml.printerSettings"/>
  <Default Extension="jp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E5400\Downloads\"/>
    </mc:Choice>
  </mc:AlternateContent>
  <xr:revisionPtr revIDLastSave="0" documentId="13_ncr:1_{BD70E307-649A-46D2-B1B9-35023CE91F37}" xr6:coauthVersionLast="47" xr6:coauthVersionMax="47" xr10:uidLastSave="{00000000-0000-0000-0000-000000000000}"/>
  <bookViews>
    <workbookView xWindow="-110" yWindow="-110" windowWidth="19420" windowHeight="10420" activeTab="2" xr2:uid="{00000000-000D-0000-FFFF-FFFF00000000}"/>
  </bookViews>
  <sheets>
    <sheet name="data" sheetId="1" r:id="rId1"/>
    <sheet name="summary" sheetId="4" r:id="rId2"/>
    <sheet name="dashboard" sheetId="3" r:id="rId3"/>
  </sheets>
  <definedNames>
    <definedName name="NativeTimeline_Date">#N/A</definedName>
    <definedName name="Slicer_Category">#N/A</definedName>
    <definedName name="Slicer_Date">#N/A</definedName>
    <definedName name="Slicer_Month">#N/A</definedName>
    <definedName name="Slicer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 i="4" l="1"/>
  <c r="B20" i="4"/>
  <c r="B40" i="4" s="1"/>
  <c r="G65" i="1"/>
  <c r="B38" i="4"/>
  <c r="B41" i="4" l="1"/>
  <c r="B39" i="4"/>
</calcChain>
</file>

<file path=xl/sharedStrings.xml><?xml version="1.0" encoding="utf-8"?>
<sst xmlns="http://schemas.openxmlformats.org/spreadsheetml/2006/main" count="229" uniqueCount="38">
  <si>
    <t>Date</t>
  </si>
  <si>
    <t>Category</t>
  </si>
  <si>
    <t>Description</t>
  </si>
  <si>
    <t>Amount</t>
  </si>
  <si>
    <t>Type</t>
  </si>
  <si>
    <t>Month</t>
  </si>
  <si>
    <t>Rent</t>
  </si>
  <si>
    <t>Groceries</t>
  </si>
  <si>
    <t>Utilities</t>
  </si>
  <si>
    <t>Transport</t>
  </si>
  <si>
    <t>Entertainment</t>
  </si>
  <si>
    <t>Health</t>
  </si>
  <si>
    <t>Miscellaneous</t>
  </si>
  <si>
    <t>Monthly rent</t>
  </si>
  <si>
    <t>Weekly groceries</t>
  </si>
  <si>
    <t>Electricity bill</t>
  </si>
  <si>
    <t>Bus fare</t>
  </si>
  <si>
    <t>Movie ticket</t>
  </si>
  <si>
    <t>Pharmacy</t>
  </si>
  <si>
    <t>Stationery</t>
  </si>
  <si>
    <t>Expense</t>
  </si>
  <si>
    <t>Row Labels</t>
  </si>
  <si>
    <t>Grand Total</t>
  </si>
  <si>
    <t>Sum of Amount</t>
  </si>
  <si>
    <t>Jan</t>
  </si>
  <si>
    <t>Feb</t>
  </si>
  <si>
    <t>Mar</t>
  </si>
  <si>
    <t xml:space="preserve">Type(income vs expense) </t>
  </si>
  <si>
    <t>Daily expense</t>
  </si>
  <si>
    <t>Category expense</t>
  </si>
  <si>
    <t>Monthly expense</t>
  </si>
  <si>
    <t>KPIS CALCULATION</t>
  </si>
  <si>
    <t>Total expense</t>
  </si>
  <si>
    <t>Budget</t>
  </si>
  <si>
    <t>Total</t>
  </si>
  <si>
    <t>remaining budget</t>
  </si>
  <si>
    <t>top spending category</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</si>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</sst>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4" fontId="0" fillId="0" borderId="0" xfId="0" applyNumberFormat="1"/>
    <xf numFmtId="0" fontId="1" fillId="0" borderId="0" xfId="0" applyFont="1"/>
    <xf numFmtId="0" fontId="1" fillId="0" borderId="1" xfId="0" applyFont="1" applyBorder="1" applyAlignment="1">
      <alignment horizontal="center" vertical="center"/>
    </xf>
    <xf numFmtId="0" fontId="0" fillId="0" borderId="0" xfId="0" applyAlignment="1">
      <alignment vertical="center"/>
    </xf>
    <xf numFmtId="0" fontId="0" fillId="0" borderId="0" xfId="0" pivotButton="1"/>
    <xf numFmtId="0" fontId="0" fillId="0" borderId="0" xfId="0" applyAlignment="1">
      <alignment horizontal="left"/>
    </xf>
    <xf numFmtId="164" fontId="0" fillId="0" borderId="0" xfId="0" applyNumberFormat="1"/>
    <xf numFmtId="0" fontId="1" fillId="0" borderId="2" xfId="0" applyFont="1" applyBorder="1" applyAlignment="1">
      <alignment horizontal="center" vertical="top"/>
    </xf>
    <xf numFmtId="0" fontId="0" fillId="2" borderId="0" xfId="0" applyFill="1"/>
    <xf numFmtId="0" fontId="1" fillId="0" borderId="0" xfId="0" applyFont="1" applyAlignment="1">
      <alignment horizontal="center"/>
    </xf>
  </cellXfs>
  <cellStyles count="1">
    <cellStyle name="Normal" xfId="0" builtinId="0"/>
  </cellStyles>
  <dxfs count="9">
    <dxf>
      <font>
        <b/>
        <i val="0"/>
        <color theme="0"/>
        <name val="Cambria"/>
        <family val="1"/>
        <scheme val="major"/>
      </font>
      <fill>
        <patternFill>
          <bgColor theme="1"/>
        </patternFill>
      </fill>
      <border diagonalUp="0" diagonalDown="0">
        <left style="thin">
          <color auto="1"/>
        </left>
        <right style="thin">
          <color auto="1"/>
        </right>
        <top style="thin">
          <color auto="1"/>
        </top>
        <bottom style="thin">
          <color auto="1"/>
        </bottom>
        <vertical/>
        <horizontal/>
      </border>
    </dxf>
    <dxf>
      <font>
        <b val="0"/>
        <i val="0"/>
        <sz val="9"/>
        <name val="Calibri"/>
        <family val="2"/>
        <scheme val="minor"/>
      </font>
      <fill>
        <patternFill>
          <bgColor theme="0"/>
        </patternFill>
      </fill>
      <border diagonalUp="0" diagonalDown="0">
        <left/>
        <right/>
        <top/>
        <bottom/>
        <vertical/>
        <horizontal/>
      </border>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sz val="11"/>
        <color theme="1"/>
        <name val="Calibri"/>
        <family val="2"/>
        <scheme val="minor"/>
      </font>
      <fill>
        <patternFill>
          <bgColor theme="0"/>
        </patternFill>
      </fill>
    </dxf>
    <dxf>
      <font>
        <color theme="0"/>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9" defaultPivotStyle="PivotStyleLight16">
    <tableStyle name="Slicer Style 1" pivot="0" table="0" count="6" xr9:uid="{40974526-2280-4ED8-83DE-075CFB9E2FAD}">
      <tableStyleElement type="wholeTable" dxfId="1"/>
      <tableStyleElement type="headerRow" dxfId="0"/>
    </tableStyle>
    <tableStyle name="Timeline Style 1" pivot="0" table="0" count="8" xr9:uid="{E367379D-13AA-40CD-AE75-62F0FC77307E}">
      <tableStyleElement type="wholeTable" dxfId="8"/>
      <tableStyleElement type="headerRow" dxfId="7"/>
    </tableStyle>
  </tableStyles>
  <extLst>
    <ext xmlns:x14="http://schemas.microsoft.com/office/spreadsheetml/2009/9/main" uri="{46F421CA-312F-682f-3DD2-61675219B42D}">
      <x14:dxfs count="4">
        <dxf>
          <fill>
            <patternFill>
              <bgColor theme="0" tint="-4.9989318521683403E-2"/>
            </patternFill>
          </fill>
        </dxf>
        <dxf>
          <fill>
            <patternFill>
              <bgColor theme="0" tint="-4.9989318521683403E-2"/>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1" tint="0.499984740745262"/>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[Budget_Expense_Tracker_Dataset.xlsx]summary!PivotTable1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summary!$A$4:$A$7</c:f>
              <c:strCache>
                <c:ptCount val="3"/>
                <c:pt idx="0">
                  <c:v>1</c:v>
                </c:pt>
                <c:pt idx="1">
                  <c:v>2</c:v>
                </c:pt>
                <c:pt idx="2">
                  <c:v>3</c:v>
                </c:pt>
              </c:strCache>
            </c:strRef>
          </c:cat>
          <c:val>
            <c:numRef>
              <c:f>summary!$B$4:$B$7</c:f>
              <c:numCache>
                <c:formatCode>"$"#,##0</c:formatCode>
                <c:ptCount val="3"/>
                <c:pt idx="0">
                  <c:v>5870</c:v>
                </c:pt>
                <c:pt idx="1">
                  <c:v>4820</c:v>
                </c:pt>
                <c:pt idx="2">
                  <c:v>155</c:v>
                </c:pt>
              </c:numCache>
            </c:numRef>
          </c:val>
          <c:extLst>
            <c:ext xmlns:c16="http://schemas.microsoft.com/office/drawing/2014/chart" uri="{C3380CC4-5D6E-409C-BE32-E72D297353CC}">
              <c16:uniqueId val="{00000000-A341-413F-88F1-9739DFAA4472}"/>
            </c:ext>
          </c:extLst>
        </c:ser>
        <c:dLbls>
          <c:dLblPos val="outEnd"/>
          <c:showLegendKey val="0"/>
          <c:showVal val="0"/>
          <c:showCatName val="0"/>
          <c:showSerName val="0"/>
          <c:showPercent val="0"/>
          <c:showBubbleSize val="0"/>
        </c:dLbls>
        <c:gapWidth val="219"/>
        <c:overlap val="-27"/>
        <c:axId val="534063743"/>
        <c:axId val="534079135"/>
      </c:barChart>
      <c:catAx>
        <c:axId val="53406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4079135"/>
        <c:crosses val="autoZero"/>
        <c:auto val="1"/>
        <c:lblAlgn val="ctr"/>
        <c:lblOffset val="100"/>
        <c:noMultiLvlLbl val="0"/>
      </c:catAx>
      <c:valAx>
        <c:axId val="53407913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406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[Budget_Expense_Tracker_Dataset.xlsx]summary!PivotTable2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0070C0"/>
          </a:solidFill>
          <a:ln w="25400">
            <a:solidFill>
              <a:schemeClr val="lt1"/>
            </a:solidFill>
          </a:ln>
          <a:effectLst/>
          <a:sp3d contourW="25400">
            <a:contourClr>
              <a:schemeClr val="lt1"/>
            </a:contourClr>
          </a:sp3d>
        </c:spPr>
      </c:pivotFmt>
      <c:pivotFmt>
        <c:idx val="11"/>
        <c:spPr>
          <a:solidFill>
            <a:schemeClr val="accent4"/>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rgbClr val="00B050"/>
          </a:solidFill>
          <a:ln w="25400">
            <a:solidFill>
              <a:schemeClr val="lt1"/>
            </a:solidFill>
          </a:ln>
          <a:effectLst/>
          <a:sp3d contourW="25400">
            <a:contourClr>
              <a:schemeClr val="lt1"/>
            </a:contourClr>
          </a:sp3d>
        </c:spPr>
      </c:pivotFmt>
      <c:pivotFmt>
        <c:idx val="14"/>
        <c:spPr>
          <a:solidFill>
            <a:srgbClr val="FFC000"/>
          </a:solidFill>
          <a:ln w="25400">
            <a:solidFill>
              <a:schemeClr val="lt1"/>
            </a:solidFill>
          </a:ln>
          <a:effectLst/>
          <a:sp3d contourW="25400">
            <a:contourClr>
              <a:schemeClr val="lt1"/>
            </a:contourClr>
          </a:sp3d>
        </c:spPr>
      </c:pivotFmt>
      <c:pivotFmt>
        <c:idx val="15"/>
        <c:spPr>
          <a:solidFill>
            <a:srgbClr val="FF0000"/>
          </a:solidFill>
          <a:ln w="25400">
            <a:solidFill>
              <a:schemeClr val="lt1"/>
            </a:solidFill>
          </a:ln>
          <a:effectLst/>
          <a:sp3d contourW="25400">
            <a:contourClr>
              <a:schemeClr val="lt1"/>
            </a:contourClr>
          </a:sp3d>
        </c:spPr>
      </c:pivotFmt>
      <c:pivotFmt>
        <c:idx val="16"/>
        <c:spPr>
          <a:solidFill>
            <a:schemeClr val="accent3"/>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9.7345132743362831E-2"/>
          <c:w val="0.82359600966213886"/>
          <c:h val="0.86725663716814161"/>
        </c:manualLayout>
      </c:layout>
      <c:pie3DChart>
        <c:varyColors val="1"/>
        <c:ser>
          <c:idx val="0"/>
          <c:order val="0"/>
          <c:tx>
            <c:strRef>
              <c:f>summary!$B$11</c:f>
              <c:strCache>
                <c:ptCount val="1"/>
                <c:pt idx="0">
                  <c:v>Total</c:v>
                </c:pt>
              </c:strCache>
            </c:strRef>
          </c:tx>
          <c:dPt>
            <c:idx val="0"/>
            <c:bubble3D val="0"/>
            <c:spPr>
              <a:solidFill>
                <a:srgbClr val="0070C0"/>
              </a:solidFill>
              <a:ln w="25400">
                <a:solidFill>
                  <a:schemeClr val="lt1"/>
                </a:solidFill>
              </a:ln>
              <a:effectLst/>
              <a:sp3d contourW="25400">
                <a:contourClr>
                  <a:schemeClr val="lt1"/>
                </a:contourClr>
              </a:sp3d>
            </c:spPr>
            <c:extLst>
              <c:ext xmlns:c16="http://schemas.microsoft.com/office/drawing/2014/chart" uri="{C3380CC4-5D6E-409C-BE32-E72D297353CC}">
                <c16:uniqueId val="{00000001-42C1-4BC8-969C-DE2BBA2053BF}"/>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42C1-4BC8-969C-DE2BBA2053BF}"/>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42C1-4BC8-969C-DE2BBA2053BF}"/>
              </c:ext>
            </c:extLst>
          </c:dPt>
          <c:dPt>
            <c:idx val="3"/>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7-42C1-4BC8-969C-DE2BBA2053BF}"/>
              </c:ext>
            </c:extLst>
          </c:dPt>
          <c:dPt>
            <c:idx val="4"/>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42C1-4BC8-969C-DE2BBA2053BF}"/>
              </c:ext>
            </c:extLst>
          </c:dPt>
          <c:dPt>
            <c:idx val="5"/>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B-42C1-4BC8-969C-DE2BBA2053BF}"/>
              </c:ext>
            </c:extLst>
          </c:dPt>
          <c:dPt>
            <c:idx val="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42C1-4BC8-969C-DE2BBA2053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summary!$A$12:$A$19</c:f>
              <c:strCache>
                <c:ptCount val="7"/>
                <c:pt idx="0">
                  <c:v>Entertainment</c:v>
                </c:pt>
                <c:pt idx="1">
                  <c:v>Groceries</c:v>
                </c:pt>
                <c:pt idx="2">
                  <c:v>Health</c:v>
                </c:pt>
                <c:pt idx="3">
                  <c:v>Miscellaneous</c:v>
                </c:pt>
                <c:pt idx="4">
                  <c:v>Rent</c:v>
                </c:pt>
                <c:pt idx="5">
                  <c:v>Transport</c:v>
                </c:pt>
                <c:pt idx="6">
                  <c:v>Utilities</c:v>
                </c:pt>
              </c:strCache>
            </c:strRef>
          </c:cat>
          <c:val>
            <c:numRef>
              <c:f>summary!$B$12:$B$19</c:f>
              <c:numCache>
                <c:formatCode>"$"#,##0</c:formatCode>
                <c:ptCount val="7"/>
                <c:pt idx="0">
                  <c:v>225</c:v>
                </c:pt>
                <c:pt idx="1">
                  <c:v>1350</c:v>
                </c:pt>
                <c:pt idx="2">
                  <c:v>540</c:v>
                </c:pt>
                <c:pt idx="3">
                  <c:v>270</c:v>
                </c:pt>
                <c:pt idx="4">
                  <c:v>7200</c:v>
                </c:pt>
                <c:pt idx="5">
                  <c:v>360</c:v>
                </c:pt>
                <c:pt idx="6">
                  <c:v>900</c:v>
                </c:pt>
              </c:numCache>
            </c:numRef>
          </c:val>
          <c:extLst>
            <c:ext xmlns:c16="http://schemas.microsoft.com/office/drawing/2014/chart" uri="{C3380CC4-5D6E-409C-BE32-E72D297353CC}">
              <c16:uniqueId val="{0000000E-42C1-4BC8-969C-DE2BBA2053BF}"/>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[Budget_Expense_Tracker_Dataset.xlsx]summary!PivotTable3</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summary!$B$23</c:f>
              <c:strCache>
                <c:ptCount val="1"/>
                <c:pt idx="0">
                  <c:v>Total</c:v>
                </c:pt>
              </c:strCache>
            </c:strRef>
          </c:tx>
          <c:spPr>
            <a:ln w="28575" cap="rnd">
              <a:solidFill>
                <a:srgbClr val="FFC000"/>
              </a:solidFill>
              <a:round/>
            </a:ln>
            <a:effectLst/>
          </c:spPr>
          <c:marker>
            <c:symbol val="circle"/>
            <c:size val="5"/>
            <c:spPr>
              <a:solidFill>
                <a:srgbClr val="FFC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summary!$A$24:$A$27</c:f>
              <c:strCache>
                <c:ptCount val="3"/>
                <c:pt idx="0">
                  <c:v>Jan</c:v>
                </c:pt>
                <c:pt idx="1">
                  <c:v>Feb</c:v>
                </c:pt>
                <c:pt idx="2">
                  <c:v>Mar</c:v>
                </c:pt>
              </c:strCache>
            </c:strRef>
          </c:cat>
          <c:val>
            <c:numRef>
              <c:f>summary!$B$24:$B$27</c:f>
              <c:numCache>
                <c:formatCode>"$"#,##0</c:formatCode>
                <c:ptCount val="3"/>
                <c:pt idx="0">
                  <c:v>5870</c:v>
                </c:pt>
                <c:pt idx="1">
                  <c:v>4820</c:v>
                </c:pt>
                <c:pt idx="2">
                  <c:v>155</c:v>
                </c:pt>
              </c:numCache>
            </c:numRef>
          </c:val>
          <c:smooth val="0"/>
          <c:extLst>
            <c:ext xmlns:c16="http://schemas.microsoft.com/office/drawing/2014/chart" uri="{C3380CC4-5D6E-409C-BE32-E72D297353CC}">
              <c16:uniqueId val="{00000000-9068-451D-8D80-3A99DB2FFBC4}"/>
            </c:ext>
          </c:extLst>
        </c:ser>
        <c:dLbls>
          <c:showLegendKey val="0"/>
          <c:showVal val="0"/>
          <c:showCatName val="0"/>
          <c:showSerName val="0"/>
          <c:showPercent val="0"/>
          <c:showBubbleSize val="0"/>
        </c:dLbls>
        <c:marker val="1"/>
        <c:smooth val="0"/>
        <c:axId val="579009567"/>
        <c:axId val="579022879"/>
      </c:lineChart>
      <c:catAx>
        <c:axId val="57900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022879"/>
        <c:crosses val="autoZero"/>
        <c:auto val="1"/>
        <c:lblAlgn val="ctr"/>
        <c:lblOffset val="100"/>
        <c:noMultiLvlLbl val="0"/>
      </c:catAx>
      <c:valAx>
        <c:axId val="57902287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00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[Budget_Expense_Tracker_Dataset.xlsx]summary!PivotTable4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s>
    <c:plotArea>
      <c:layout/>
      <c:barChart>
        <c:barDir val="bar"/>
        <c:grouping val="clustered"/>
        <c:varyColors val="0"/>
        <c:ser>
          <c:idx val="0"/>
          <c:order val="0"/>
          <c:tx>
            <c:strRef>
              <c:f>summary!$B$32</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71F6-498A-A934-D152378FD6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summary!$A$33:$A$34</c:f>
              <c:strCache>
                <c:ptCount val="1"/>
                <c:pt idx="0">
                  <c:v>Expense</c:v>
                </c:pt>
              </c:strCache>
            </c:strRef>
          </c:cat>
          <c:val>
            <c:numRef>
              <c:f>summary!$B$33:$B$34</c:f>
              <c:numCache>
                <c:formatCode>"$"#,##0</c:formatCode>
                <c:ptCount val="1"/>
                <c:pt idx="0">
                  <c:v>10845</c:v>
                </c:pt>
              </c:numCache>
            </c:numRef>
          </c:val>
          <c:extLst>
            <c:ext xmlns:c16="http://schemas.microsoft.com/office/drawing/2014/chart" uri="{C3380CC4-5D6E-409C-BE32-E72D297353CC}">
              <c16:uniqueId val="{00000000-36A7-4DDB-B8EE-F93BB31C5F21}"/>
            </c:ext>
          </c:extLst>
        </c:ser>
        <c:dLbls>
          <c:showLegendKey val="0"/>
          <c:showVal val="0"/>
          <c:showCatName val="0"/>
          <c:showSerName val="0"/>
          <c:showPercent val="0"/>
          <c:showBubbleSize val="0"/>
        </c:dLbls>
        <c:gapWidth val="182"/>
        <c:axId val="579013727"/>
        <c:axId val="579002911"/>
      </c:barChart>
      <c:catAx>
        <c:axId val="57901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002911"/>
        <c:crosses val="autoZero"/>
        <c:auto val="1"/>
        <c:lblAlgn val="ctr"/>
        <c:lblOffset val="100"/>
        <c:noMultiLvlLbl val="0"/>
      </c:catAx>
      <c:valAx>
        <c:axId val="579002911"/>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0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summary!A1"/><Relationship Id="rId7" Type="http://schemas.openxmlformats.org/officeDocument/2006/relationships/hyperlink" Target="mailto:yasmeenrafique89@gmail.com" TargetMode="External"/><Relationship Id="rId12" Type="http://schemas.openxmlformats.org/officeDocument/2006/relationships/chart" Target="../charts/chart4.xml"/><Relationship Id="rId2" Type="http://schemas.openxmlformats.org/officeDocument/2006/relationships/image" Target="../media/image1.jpg"/><Relationship Id="rId1" Type="http://schemas.openxmlformats.org/officeDocument/2006/relationships/hyperlink" Target="#data!A1"/><Relationship Id="rId6" Type="http://schemas.openxmlformats.org/officeDocument/2006/relationships/image" Target="../media/image3.png"/><Relationship Id="rId11" Type="http://schemas.openxmlformats.org/officeDocument/2006/relationships/chart" Target="../charts/chart3.xml"/><Relationship Id="rId5" Type="http://schemas.openxmlformats.org/officeDocument/2006/relationships/hyperlink" Target="#dashboard!A1"/><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31750</xdr:rowOff>
    </xdr:from>
    <xdr:to>
      <xdr:col>1</xdr:col>
      <xdr:colOff>323850</xdr:colOff>
      <xdr:row>28</xdr:row>
      <xdr:rowOff>165100</xdr:rowOff>
    </xdr:to>
    <xdr:sp macro="" textlink="">
      <xdr:nvSpPr>
        <xdr:cNvPr id="2" name="Rectangle 1">
          <a:extLst>
            <a:ext uri="{FF2B5EF4-FFF2-40B4-BE49-F238E27FC236}">
              <a16:creationId xmlns:a16="http://schemas.microsoft.com/office/drawing/2014/main" id="{60892AD2-675A-4DE5-BD0B-532383A40F29}"/>
            </a:ext>
          </a:extLst>
        </xdr:cNvPr>
        <xdr:cNvSpPr/>
      </xdr:nvSpPr>
      <xdr:spPr>
        <a:xfrm>
          <a:off x="0" y="31750"/>
          <a:ext cx="933450" cy="52895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266700</xdr:colOff>
      <xdr:row>7</xdr:row>
      <xdr:rowOff>177800</xdr:rowOff>
    </xdr:from>
    <xdr:to>
      <xdr:col>1</xdr:col>
      <xdr:colOff>101600</xdr:colOff>
      <xdr:row>10</xdr:row>
      <xdr:rowOff>69850</xdr:rowOff>
    </xdr:to>
    <xdr:pic>
      <xdr:nvPicPr>
        <xdr:cNvPr id="4" name="Picture 3">
          <a:hlinkClick xmlns:r="http://schemas.openxmlformats.org/officeDocument/2006/relationships" r:id="rId1"/>
          <a:extLst>
            <a:ext uri="{FF2B5EF4-FFF2-40B4-BE49-F238E27FC236}">
              <a16:creationId xmlns:a16="http://schemas.microsoft.com/office/drawing/2014/main" id="{6F51C0D0-6392-4AA6-A4CE-E09DFFCC43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6700" y="1466850"/>
          <a:ext cx="444500" cy="444500"/>
        </a:xfrm>
        <a:prstGeom prst="rect">
          <a:avLst/>
        </a:prstGeom>
      </xdr:spPr>
    </xdr:pic>
    <xdr:clientData/>
  </xdr:twoCellAnchor>
  <xdr:twoCellAnchor editAs="oneCell">
    <xdr:from>
      <xdr:col>0</xdr:col>
      <xdr:colOff>342903</xdr:colOff>
      <xdr:row>12</xdr:row>
      <xdr:rowOff>6351</xdr:rowOff>
    </xdr:from>
    <xdr:to>
      <xdr:col>1</xdr:col>
      <xdr:colOff>148169</xdr:colOff>
      <xdr:row>14</xdr:row>
      <xdr:rowOff>44450</xdr:rowOff>
    </xdr:to>
    <xdr:pic>
      <xdr:nvPicPr>
        <xdr:cNvPr id="6" name="Picture 5">
          <a:hlinkClick xmlns:r="http://schemas.openxmlformats.org/officeDocument/2006/relationships" r:id="rId3"/>
          <a:extLst>
            <a:ext uri="{FF2B5EF4-FFF2-40B4-BE49-F238E27FC236}">
              <a16:creationId xmlns:a16="http://schemas.microsoft.com/office/drawing/2014/main" id="{29F87531-1A0E-4031-8B38-C253740535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2903" y="2216151"/>
          <a:ext cx="414866" cy="406399"/>
        </a:xfrm>
        <a:prstGeom prst="rect">
          <a:avLst/>
        </a:prstGeom>
      </xdr:spPr>
    </xdr:pic>
    <xdr:clientData/>
  </xdr:twoCellAnchor>
  <xdr:twoCellAnchor editAs="oneCell">
    <xdr:from>
      <xdr:col>0</xdr:col>
      <xdr:colOff>234951</xdr:colOff>
      <xdr:row>16</xdr:row>
      <xdr:rowOff>88900</xdr:rowOff>
    </xdr:from>
    <xdr:to>
      <xdr:col>1</xdr:col>
      <xdr:colOff>120650</xdr:colOff>
      <xdr:row>18</xdr:row>
      <xdr:rowOff>136126</xdr:rowOff>
    </xdr:to>
    <xdr:pic>
      <xdr:nvPicPr>
        <xdr:cNvPr id="10" name="Picture 9">
          <a:hlinkClick xmlns:r="http://schemas.openxmlformats.org/officeDocument/2006/relationships" r:id="rId5"/>
          <a:extLst>
            <a:ext uri="{FF2B5EF4-FFF2-40B4-BE49-F238E27FC236}">
              <a16:creationId xmlns:a16="http://schemas.microsoft.com/office/drawing/2014/main" id="{AA6C1D61-5B7B-4AF9-8F81-D1A01F3D92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34951" y="3035300"/>
          <a:ext cx="495299" cy="415526"/>
        </a:xfrm>
        <a:prstGeom prst="rect">
          <a:avLst/>
        </a:prstGeom>
      </xdr:spPr>
    </xdr:pic>
    <xdr:clientData/>
  </xdr:twoCellAnchor>
  <xdr:twoCellAnchor editAs="oneCell">
    <xdr:from>
      <xdr:col>0</xdr:col>
      <xdr:colOff>234951</xdr:colOff>
      <xdr:row>21</xdr:row>
      <xdr:rowOff>1</xdr:rowOff>
    </xdr:from>
    <xdr:to>
      <xdr:col>1</xdr:col>
      <xdr:colOff>114381</xdr:colOff>
      <xdr:row>22</xdr:row>
      <xdr:rowOff>165100</xdr:rowOff>
    </xdr:to>
    <xdr:pic>
      <xdr:nvPicPr>
        <xdr:cNvPr id="12" name="Picture 11">
          <a:hlinkClick xmlns:r="http://schemas.openxmlformats.org/officeDocument/2006/relationships" r:id="rId7"/>
          <a:extLst>
            <a:ext uri="{FF2B5EF4-FFF2-40B4-BE49-F238E27FC236}">
              <a16:creationId xmlns:a16="http://schemas.microsoft.com/office/drawing/2014/main" id="{9CD29101-27A4-41CE-AA97-E9A2E525883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34951" y="3867151"/>
          <a:ext cx="489030" cy="349249"/>
        </a:xfrm>
        <a:prstGeom prst="rect">
          <a:avLst/>
        </a:prstGeom>
      </xdr:spPr>
    </xdr:pic>
    <xdr:clientData/>
  </xdr:twoCellAnchor>
  <xdr:twoCellAnchor>
    <xdr:from>
      <xdr:col>0</xdr:col>
      <xdr:colOff>50800</xdr:colOff>
      <xdr:row>1</xdr:row>
      <xdr:rowOff>12700</xdr:rowOff>
    </xdr:from>
    <xdr:to>
      <xdr:col>1</xdr:col>
      <xdr:colOff>317500</xdr:colOff>
      <xdr:row>5</xdr:row>
      <xdr:rowOff>69850</xdr:rowOff>
    </xdr:to>
    <xdr:grpSp>
      <xdr:nvGrpSpPr>
        <xdr:cNvPr id="18" name="Group 17">
          <a:extLst>
            <a:ext uri="{FF2B5EF4-FFF2-40B4-BE49-F238E27FC236}">
              <a16:creationId xmlns:a16="http://schemas.microsoft.com/office/drawing/2014/main" id="{BB2D21F1-BA48-4AAE-A629-33C8E9150FEC}"/>
            </a:ext>
          </a:extLst>
        </xdr:cNvPr>
        <xdr:cNvGrpSpPr/>
      </xdr:nvGrpSpPr>
      <xdr:grpSpPr>
        <a:xfrm>
          <a:off x="50800" y="196850"/>
          <a:ext cx="876300" cy="793750"/>
          <a:chOff x="2596184" y="622300"/>
          <a:chExt cx="920750" cy="806450"/>
        </a:xfrm>
      </xdr:grpSpPr>
      <xdr:sp macro="" textlink="">
        <xdr:nvSpPr>
          <xdr:cNvPr id="16" name="Oval 15">
            <a:extLst>
              <a:ext uri="{FF2B5EF4-FFF2-40B4-BE49-F238E27FC236}">
                <a16:creationId xmlns:a16="http://schemas.microsoft.com/office/drawing/2014/main" id="{2317DCAB-5542-4565-8271-02D3EDAB3E9E}"/>
              </a:ext>
            </a:extLst>
          </xdr:cNvPr>
          <xdr:cNvSpPr/>
        </xdr:nvSpPr>
        <xdr:spPr>
          <a:xfrm>
            <a:off x="2622550" y="622300"/>
            <a:ext cx="850900" cy="806450"/>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C7AAFBF5-39E1-4F86-AE96-0E5C3AF47C52}"/>
              </a:ext>
            </a:extLst>
          </xdr:cNvPr>
          <xdr:cNvSpPr txBox="1"/>
        </xdr:nvSpPr>
        <xdr:spPr>
          <a:xfrm>
            <a:off x="2596184" y="748995"/>
            <a:ext cx="92075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rgbClr val="FFC000"/>
                </a:solidFill>
                <a:latin typeface="Arial Black" panose="020B0A04020102020204" pitchFamily="34" charset="0"/>
              </a:rPr>
              <a:t>BUDGET TRACKER</a:t>
            </a:r>
          </a:p>
        </xdr:txBody>
      </xdr:sp>
    </xdr:grpSp>
    <xdr:clientData/>
  </xdr:twoCellAnchor>
  <xdr:twoCellAnchor>
    <xdr:from>
      <xdr:col>0</xdr:col>
      <xdr:colOff>146050</xdr:colOff>
      <xdr:row>10</xdr:row>
      <xdr:rowOff>57150</xdr:rowOff>
    </xdr:from>
    <xdr:to>
      <xdr:col>1</xdr:col>
      <xdr:colOff>203200</xdr:colOff>
      <xdr:row>11</xdr:row>
      <xdr:rowOff>76200</xdr:rowOff>
    </xdr:to>
    <xdr:sp macro="" textlink="">
      <xdr:nvSpPr>
        <xdr:cNvPr id="19" name="TextBox 18">
          <a:extLst>
            <a:ext uri="{FF2B5EF4-FFF2-40B4-BE49-F238E27FC236}">
              <a16:creationId xmlns:a16="http://schemas.microsoft.com/office/drawing/2014/main" id="{2817DC47-F6E6-481C-BDD5-7A26AFAE312E}"/>
            </a:ext>
          </a:extLst>
        </xdr:cNvPr>
        <xdr:cNvSpPr txBox="1"/>
      </xdr:nvSpPr>
      <xdr:spPr>
        <a:xfrm>
          <a:off x="146050" y="1898650"/>
          <a:ext cx="6667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Dataset</a:t>
          </a:r>
        </a:p>
      </xdr:txBody>
    </xdr:sp>
    <xdr:clientData/>
  </xdr:twoCellAnchor>
  <xdr:twoCellAnchor>
    <xdr:from>
      <xdr:col>0</xdr:col>
      <xdr:colOff>127000</xdr:colOff>
      <xdr:row>14</xdr:row>
      <xdr:rowOff>101600</xdr:rowOff>
    </xdr:from>
    <xdr:to>
      <xdr:col>1</xdr:col>
      <xdr:colOff>254000</xdr:colOff>
      <xdr:row>15</xdr:row>
      <xdr:rowOff>146050</xdr:rowOff>
    </xdr:to>
    <xdr:sp macro="" textlink="">
      <xdr:nvSpPr>
        <xdr:cNvPr id="20" name="TextBox 19">
          <a:extLst>
            <a:ext uri="{FF2B5EF4-FFF2-40B4-BE49-F238E27FC236}">
              <a16:creationId xmlns:a16="http://schemas.microsoft.com/office/drawing/2014/main" id="{0F73AE1D-66A7-43D1-A826-4647F8A3DFC6}"/>
            </a:ext>
          </a:extLst>
        </xdr:cNvPr>
        <xdr:cNvSpPr txBox="1"/>
      </xdr:nvSpPr>
      <xdr:spPr>
        <a:xfrm>
          <a:off x="127000" y="2679700"/>
          <a:ext cx="7366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Summary</a:t>
          </a:r>
        </a:p>
      </xdr:txBody>
    </xdr:sp>
    <xdr:clientData/>
  </xdr:twoCellAnchor>
  <xdr:twoCellAnchor>
    <xdr:from>
      <xdr:col>0</xdr:col>
      <xdr:colOff>82550</xdr:colOff>
      <xdr:row>19</xdr:row>
      <xdr:rowOff>0</xdr:rowOff>
    </xdr:from>
    <xdr:to>
      <xdr:col>1</xdr:col>
      <xdr:colOff>323850</xdr:colOff>
      <xdr:row>20</xdr:row>
      <xdr:rowOff>44450</xdr:rowOff>
    </xdr:to>
    <xdr:sp macro="" textlink="">
      <xdr:nvSpPr>
        <xdr:cNvPr id="21" name="TextBox 20">
          <a:extLst>
            <a:ext uri="{FF2B5EF4-FFF2-40B4-BE49-F238E27FC236}">
              <a16:creationId xmlns:a16="http://schemas.microsoft.com/office/drawing/2014/main" id="{2E405EE5-03E9-443C-B0C2-A7E9523D6048}"/>
            </a:ext>
          </a:extLst>
        </xdr:cNvPr>
        <xdr:cNvSpPr txBox="1"/>
      </xdr:nvSpPr>
      <xdr:spPr>
        <a:xfrm>
          <a:off x="82550" y="3498850"/>
          <a:ext cx="850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Dashboard</a:t>
          </a:r>
        </a:p>
      </xdr:txBody>
    </xdr:sp>
    <xdr:clientData/>
  </xdr:twoCellAnchor>
  <xdr:twoCellAnchor>
    <xdr:from>
      <xdr:col>0</xdr:col>
      <xdr:colOff>158750</xdr:colOff>
      <xdr:row>23</xdr:row>
      <xdr:rowOff>76200</xdr:rowOff>
    </xdr:from>
    <xdr:to>
      <xdr:col>1</xdr:col>
      <xdr:colOff>215900</xdr:colOff>
      <xdr:row>24</xdr:row>
      <xdr:rowOff>95250</xdr:rowOff>
    </xdr:to>
    <xdr:sp macro="" textlink="">
      <xdr:nvSpPr>
        <xdr:cNvPr id="22" name="TextBox 21">
          <a:extLst>
            <a:ext uri="{FF2B5EF4-FFF2-40B4-BE49-F238E27FC236}">
              <a16:creationId xmlns:a16="http://schemas.microsoft.com/office/drawing/2014/main" id="{DC8D7D8B-FE51-4264-9A39-9FB33F639142}"/>
            </a:ext>
          </a:extLst>
        </xdr:cNvPr>
        <xdr:cNvSpPr txBox="1"/>
      </xdr:nvSpPr>
      <xdr:spPr>
        <a:xfrm>
          <a:off x="158750" y="4311650"/>
          <a:ext cx="6667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Email</a:t>
          </a:r>
        </a:p>
      </xdr:txBody>
    </xdr:sp>
    <xdr:clientData/>
  </xdr:twoCellAnchor>
  <xdr:twoCellAnchor>
    <xdr:from>
      <xdr:col>1</xdr:col>
      <xdr:colOff>355600</xdr:colOff>
      <xdr:row>0</xdr:row>
      <xdr:rowOff>25400</xdr:rowOff>
    </xdr:from>
    <xdr:to>
      <xdr:col>19</xdr:col>
      <xdr:colOff>355600</xdr:colOff>
      <xdr:row>3</xdr:row>
      <xdr:rowOff>0</xdr:rowOff>
    </xdr:to>
    <xdr:sp macro="" textlink="">
      <xdr:nvSpPr>
        <xdr:cNvPr id="23" name="Rectangle: Rounded Corners 22">
          <a:extLst>
            <a:ext uri="{FF2B5EF4-FFF2-40B4-BE49-F238E27FC236}">
              <a16:creationId xmlns:a16="http://schemas.microsoft.com/office/drawing/2014/main" id="{DE767309-44CD-4177-8E42-49582815943B}"/>
            </a:ext>
          </a:extLst>
        </xdr:cNvPr>
        <xdr:cNvSpPr/>
      </xdr:nvSpPr>
      <xdr:spPr>
        <a:xfrm>
          <a:off x="965200" y="25400"/>
          <a:ext cx="10972800" cy="52705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clientData/>
  </xdr:twoCellAnchor>
  <xdr:twoCellAnchor>
    <xdr:from>
      <xdr:col>1</xdr:col>
      <xdr:colOff>425450</xdr:colOff>
      <xdr:row>3</xdr:row>
      <xdr:rowOff>101600</xdr:rowOff>
    </xdr:from>
    <xdr:to>
      <xdr:col>5</xdr:col>
      <xdr:colOff>279400</xdr:colOff>
      <xdr:row>7</xdr:row>
      <xdr:rowOff>0</xdr:rowOff>
    </xdr:to>
    <xdr:sp macro="" textlink="">
      <xdr:nvSpPr>
        <xdr:cNvPr id="24" name="Rectangle: Rounded Corners 23">
          <a:extLst>
            <a:ext uri="{FF2B5EF4-FFF2-40B4-BE49-F238E27FC236}">
              <a16:creationId xmlns:a16="http://schemas.microsoft.com/office/drawing/2014/main" id="{34797A9B-9C0C-4064-9DD1-C7B1C21FC2E8}"/>
            </a:ext>
          </a:extLst>
        </xdr:cNvPr>
        <xdr:cNvSpPr/>
      </xdr:nvSpPr>
      <xdr:spPr>
        <a:xfrm>
          <a:off x="1035050" y="654050"/>
          <a:ext cx="2292350" cy="63500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419100</xdr:colOff>
      <xdr:row>3</xdr:row>
      <xdr:rowOff>114300</xdr:rowOff>
    </xdr:from>
    <xdr:to>
      <xdr:col>9</xdr:col>
      <xdr:colOff>273050</xdr:colOff>
      <xdr:row>7</xdr:row>
      <xdr:rowOff>12700</xdr:rowOff>
    </xdr:to>
    <xdr:sp macro="" textlink="">
      <xdr:nvSpPr>
        <xdr:cNvPr id="26" name="Rectangle: Rounded Corners 25">
          <a:extLst>
            <a:ext uri="{FF2B5EF4-FFF2-40B4-BE49-F238E27FC236}">
              <a16:creationId xmlns:a16="http://schemas.microsoft.com/office/drawing/2014/main" id="{2B7D7167-2744-4788-9A7C-7C0F190B735A}"/>
            </a:ext>
          </a:extLst>
        </xdr:cNvPr>
        <xdr:cNvSpPr/>
      </xdr:nvSpPr>
      <xdr:spPr>
        <a:xfrm>
          <a:off x="3467100" y="666750"/>
          <a:ext cx="2292350" cy="63500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438150</xdr:colOff>
      <xdr:row>3</xdr:row>
      <xdr:rowOff>101600</xdr:rowOff>
    </xdr:from>
    <xdr:to>
      <xdr:col>13</xdr:col>
      <xdr:colOff>292100</xdr:colOff>
      <xdr:row>7</xdr:row>
      <xdr:rowOff>0</xdr:rowOff>
    </xdr:to>
    <xdr:sp macro="" textlink="">
      <xdr:nvSpPr>
        <xdr:cNvPr id="27" name="Rectangle: Rounded Corners 26">
          <a:extLst>
            <a:ext uri="{FF2B5EF4-FFF2-40B4-BE49-F238E27FC236}">
              <a16:creationId xmlns:a16="http://schemas.microsoft.com/office/drawing/2014/main" id="{83C99F32-A346-4114-93B4-72E3799C82CC}"/>
            </a:ext>
          </a:extLst>
        </xdr:cNvPr>
        <xdr:cNvSpPr/>
      </xdr:nvSpPr>
      <xdr:spPr>
        <a:xfrm>
          <a:off x="5924550" y="654050"/>
          <a:ext cx="2292350" cy="63500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476250</xdr:colOff>
      <xdr:row>7</xdr:row>
      <xdr:rowOff>82550</xdr:rowOff>
    </xdr:from>
    <xdr:to>
      <xdr:col>7</xdr:col>
      <xdr:colOff>120650</xdr:colOff>
      <xdr:row>17</xdr:row>
      <xdr:rowOff>63500</xdr:rowOff>
    </xdr:to>
    <xdr:sp macro="" textlink="">
      <xdr:nvSpPr>
        <xdr:cNvPr id="28" name="Rectangle: Rounded Corners 27">
          <a:extLst>
            <a:ext uri="{FF2B5EF4-FFF2-40B4-BE49-F238E27FC236}">
              <a16:creationId xmlns:a16="http://schemas.microsoft.com/office/drawing/2014/main" id="{8069BAFC-BEF7-4B98-A49A-F6BEA8CAAA9F}"/>
            </a:ext>
          </a:extLst>
        </xdr:cNvPr>
        <xdr:cNvSpPr/>
      </xdr:nvSpPr>
      <xdr:spPr>
        <a:xfrm>
          <a:off x="1085850" y="1371600"/>
          <a:ext cx="3302000" cy="182245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7</xdr:col>
      <xdr:colOff>234950</xdr:colOff>
      <xdr:row>7</xdr:row>
      <xdr:rowOff>120650</xdr:rowOff>
    </xdr:from>
    <xdr:to>
      <xdr:col>13</xdr:col>
      <xdr:colOff>298450</xdr:colOff>
      <xdr:row>17</xdr:row>
      <xdr:rowOff>95250</xdr:rowOff>
    </xdr:to>
    <xdr:sp macro="" textlink="">
      <xdr:nvSpPr>
        <xdr:cNvPr id="29" name="Rectangle: Rounded Corners 28">
          <a:extLst>
            <a:ext uri="{FF2B5EF4-FFF2-40B4-BE49-F238E27FC236}">
              <a16:creationId xmlns:a16="http://schemas.microsoft.com/office/drawing/2014/main" id="{C70C8228-8D78-47E2-BB45-FC820E4DA2ED}"/>
            </a:ext>
          </a:extLst>
        </xdr:cNvPr>
        <xdr:cNvSpPr/>
      </xdr:nvSpPr>
      <xdr:spPr>
        <a:xfrm>
          <a:off x="4502150" y="1409700"/>
          <a:ext cx="3721100" cy="181610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527050</xdr:colOff>
      <xdr:row>16</xdr:row>
      <xdr:rowOff>31751</xdr:rowOff>
    </xdr:from>
    <xdr:to>
      <xdr:col>16</xdr:col>
      <xdr:colOff>438150</xdr:colOff>
      <xdr:row>27</xdr:row>
      <xdr:rowOff>139700</xdr:rowOff>
    </xdr:to>
    <mc:AlternateContent xmlns:mc="http://schemas.openxmlformats.org/markup-compatibility/2006">
      <mc:Choice xmlns:a14="http://schemas.microsoft.com/office/drawing/2010/main" Requires="a14">
        <xdr:graphicFrame macro="">
          <xdr:nvGraphicFramePr>
            <xdr:cNvPr id="32" name="Date">
              <a:extLst>
                <a:ext uri="{FF2B5EF4-FFF2-40B4-BE49-F238E27FC236}">
                  <a16:creationId xmlns:a16="http://schemas.microsoft.com/office/drawing/2014/main" id="{127E792E-FE8E-49AB-B070-E82A00F8636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451850" y="2978151"/>
              <a:ext cx="173990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501650</xdr:colOff>
      <xdr:row>16</xdr:row>
      <xdr:rowOff>31750</xdr:rowOff>
    </xdr:from>
    <xdr:to>
      <xdr:col>19</xdr:col>
      <xdr:colOff>273050</xdr:colOff>
      <xdr:row>27</xdr:row>
      <xdr:rowOff>38100</xdr:rowOff>
    </xdr:to>
    <mc:AlternateContent xmlns:mc="http://schemas.openxmlformats.org/markup-compatibility/2006" xmlns:a14="http://schemas.microsoft.com/office/drawing/2010/main">
      <mc:Choice Requires="a14">
        <xdr:graphicFrame macro="">
          <xdr:nvGraphicFramePr>
            <xdr:cNvPr id="33" name="Category">
              <a:extLst>
                <a:ext uri="{FF2B5EF4-FFF2-40B4-BE49-F238E27FC236}">
                  <a16:creationId xmlns:a16="http://schemas.microsoft.com/office/drawing/2014/main" id="{4EB4C5C3-5D1B-4893-A197-9BB55C4AA6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255250" y="2978150"/>
              <a:ext cx="1600200"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488950</xdr:colOff>
      <xdr:row>11</xdr:row>
      <xdr:rowOff>101601</xdr:rowOff>
    </xdr:from>
    <xdr:to>
      <xdr:col>16</xdr:col>
      <xdr:colOff>349250</xdr:colOff>
      <xdr:row>15</xdr:row>
      <xdr:rowOff>25400</xdr:rowOff>
    </xdr:to>
    <mc:AlternateContent xmlns:mc="http://schemas.openxmlformats.org/markup-compatibility/2006">
      <mc:Choice xmlns:a14="http://schemas.microsoft.com/office/drawing/2010/main" Requires="a14">
        <xdr:graphicFrame macro="">
          <xdr:nvGraphicFramePr>
            <xdr:cNvPr id="34" name="Type">
              <a:extLst>
                <a:ext uri="{FF2B5EF4-FFF2-40B4-BE49-F238E27FC236}">
                  <a16:creationId xmlns:a16="http://schemas.microsoft.com/office/drawing/2014/main" id="{56176852-0D4D-42AA-BE73-FAB1AAF6F51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8413750" y="2127251"/>
              <a:ext cx="16891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463550</xdr:colOff>
      <xdr:row>11</xdr:row>
      <xdr:rowOff>101601</xdr:rowOff>
    </xdr:from>
    <xdr:to>
      <xdr:col>19</xdr:col>
      <xdr:colOff>228600</xdr:colOff>
      <xdr:row>16</xdr:row>
      <xdr:rowOff>31750</xdr:rowOff>
    </xdr:to>
    <mc:AlternateContent xmlns:mc="http://schemas.openxmlformats.org/markup-compatibility/2006" xmlns:a14="http://schemas.microsoft.com/office/drawing/2010/main">
      <mc:Choice Requires="a14">
        <xdr:graphicFrame macro="">
          <xdr:nvGraphicFramePr>
            <xdr:cNvPr id="35" name="Month">
              <a:extLst>
                <a:ext uri="{FF2B5EF4-FFF2-40B4-BE49-F238E27FC236}">
                  <a16:creationId xmlns:a16="http://schemas.microsoft.com/office/drawing/2014/main" id="{AC69F047-F57D-4C2C-9C75-2256852F422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217150" y="2127251"/>
              <a:ext cx="159385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8</xdr:row>
      <xdr:rowOff>127000</xdr:rowOff>
    </xdr:from>
    <xdr:to>
      <xdr:col>6</xdr:col>
      <xdr:colOff>546100</xdr:colOff>
      <xdr:row>17</xdr:row>
      <xdr:rowOff>95250</xdr:rowOff>
    </xdr:to>
    <xdr:graphicFrame macro="">
      <xdr:nvGraphicFramePr>
        <xdr:cNvPr id="36" name="Chart 35">
          <a:extLst>
            <a:ext uri="{FF2B5EF4-FFF2-40B4-BE49-F238E27FC236}">
              <a16:creationId xmlns:a16="http://schemas.microsoft.com/office/drawing/2014/main" id="{3A70A95C-63B9-4FC1-A56A-D5E8BC459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482600</xdr:colOff>
      <xdr:row>9</xdr:row>
      <xdr:rowOff>50800</xdr:rowOff>
    </xdr:from>
    <xdr:to>
      <xdr:col>13</xdr:col>
      <xdr:colOff>12700</xdr:colOff>
      <xdr:row>17</xdr:row>
      <xdr:rowOff>12700</xdr:rowOff>
    </xdr:to>
    <xdr:graphicFrame macro="">
      <xdr:nvGraphicFramePr>
        <xdr:cNvPr id="37" name="Chart 36">
          <a:extLst>
            <a:ext uri="{FF2B5EF4-FFF2-40B4-BE49-F238E27FC236}">
              <a16:creationId xmlns:a16="http://schemas.microsoft.com/office/drawing/2014/main" id="{6846C012-7C5C-40E0-A37A-1390C0822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431800</xdr:colOff>
      <xdr:row>3</xdr:row>
      <xdr:rowOff>95250</xdr:rowOff>
    </xdr:from>
    <xdr:to>
      <xdr:col>19</xdr:col>
      <xdr:colOff>247650</xdr:colOff>
      <xdr:row>10</xdr:row>
      <xdr:rowOff>152400</xdr:rowOff>
    </xdr:to>
    <mc:AlternateContent xmlns:mc="http://schemas.openxmlformats.org/markup-compatibility/2006" xmlns:tsle="http://schemas.microsoft.com/office/drawing/2012/timeslicer">
      <mc:Choice Requires="tsle">
        <xdr:graphicFrame macro="">
          <xdr:nvGraphicFramePr>
            <xdr:cNvPr id="40" name="Date 1">
              <a:extLst>
                <a:ext uri="{FF2B5EF4-FFF2-40B4-BE49-F238E27FC236}">
                  <a16:creationId xmlns:a16="http://schemas.microsoft.com/office/drawing/2014/main" id="{54149BA3-C1EF-46C7-BFD6-571EC52777C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356600" y="647700"/>
              <a:ext cx="3473450" cy="1346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444500</xdr:colOff>
      <xdr:row>17</xdr:row>
      <xdr:rowOff>146050</xdr:rowOff>
    </xdr:from>
    <xdr:to>
      <xdr:col>7</xdr:col>
      <xdr:colOff>146050</xdr:colOff>
      <xdr:row>28</xdr:row>
      <xdr:rowOff>6350</xdr:rowOff>
    </xdr:to>
    <xdr:sp macro="" textlink="">
      <xdr:nvSpPr>
        <xdr:cNvPr id="41" name="Rectangle: Rounded Corners 40">
          <a:extLst>
            <a:ext uri="{FF2B5EF4-FFF2-40B4-BE49-F238E27FC236}">
              <a16:creationId xmlns:a16="http://schemas.microsoft.com/office/drawing/2014/main" id="{A653C2E4-32CE-42EC-A86B-3BA2314D0BE9}"/>
            </a:ext>
          </a:extLst>
        </xdr:cNvPr>
        <xdr:cNvSpPr/>
      </xdr:nvSpPr>
      <xdr:spPr>
        <a:xfrm>
          <a:off x="1054100" y="3276600"/>
          <a:ext cx="3359150" cy="188595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107950</xdr:colOff>
      <xdr:row>18</xdr:row>
      <xdr:rowOff>139701</xdr:rowOff>
    </xdr:from>
    <xdr:to>
      <xdr:col>6</xdr:col>
      <xdr:colOff>171450</xdr:colOff>
      <xdr:row>28</xdr:row>
      <xdr:rowOff>63500</xdr:rowOff>
    </xdr:to>
    <xdr:graphicFrame macro="">
      <xdr:nvGraphicFramePr>
        <xdr:cNvPr id="38" name="Chart 37">
          <a:extLst>
            <a:ext uri="{FF2B5EF4-FFF2-40B4-BE49-F238E27FC236}">
              <a16:creationId xmlns:a16="http://schemas.microsoft.com/office/drawing/2014/main" id="{E47CB053-4540-4801-95A0-B2F97BABC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234950</xdr:colOff>
      <xdr:row>17</xdr:row>
      <xdr:rowOff>177800</xdr:rowOff>
    </xdr:from>
    <xdr:to>
      <xdr:col>13</xdr:col>
      <xdr:colOff>254000</xdr:colOff>
      <xdr:row>28</xdr:row>
      <xdr:rowOff>12700</xdr:rowOff>
    </xdr:to>
    <xdr:sp macro="" textlink="">
      <xdr:nvSpPr>
        <xdr:cNvPr id="42" name="Rectangle: Rounded Corners 41">
          <a:extLst>
            <a:ext uri="{FF2B5EF4-FFF2-40B4-BE49-F238E27FC236}">
              <a16:creationId xmlns:a16="http://schemas.microsoft.com/office/drawing/2014/main" id="{976D4750-1C4A-4C00-A434-CE4E8021443B}"/>
            </a:ext>
          </a:extLst>
        </xdr:cNvPr>
        <xdr:cNvSpPr/>
      </xdr:nvSpPr>
      <xdr:spPr>
        <a:xfrm>
          <a:off x="4502150" y="3308350"/>
          <a:ext cx="3676650" cy="186055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285750</xdr:colOff>
      <xdr:row>18</xdr:row>
      <xdr:rowOff>69850</xdr:rowOff>
    </xdr:from>
    <xdr:to>
      <xdr:col>13</xdr:col>
      <xdr:colOff>165100</xdr:colOff>
      <xdr:row>27</xdr:row>
      <xdr:rowOff>139700</xdr:rowOff>
    </xdr:to>
    <xdr:graphicFrame macro="">
      <xdr:nvGraphicFramePr>
        <xdr:cNvPr id="39" name="Chart 38">
          <a:extLst>
            <a:ext uri="{FF2B5EF4-FFF2-40B4-BE49-F238E27FC236}">
              <a16:creationId xmlns:a16="http://schemas.microsoft.com/office/drawing/2014/main" id="{3B8B0CF7-D9F2-4004-A61F-CE2D56DF6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565150</xdr:colOff>
      <xdr:row>3</xdr:row>
      <xdr:rowOff>133350</xdr:rowOff>
    </xdr:from>
    <xdr:to>
      <xdr:col>5</xdr:col>
      <xdr:colOff>127000</xdr:colOff>
      <xdr:row>5</xdr:row>
      <xdr:rowOff>57150</xdr:rowOff>
    </xdr:to>
    <xdr:sp macro="" textlink="">
      <xdr:nvSpPr>
        <xdr:cNvPr id="3" name="TextBox 2">
          <a:extLst>
            <a:ext uri="{FF2B5EF4-FFF2-40B4-BE49-F238E27FC236}">
              <a16:creationId xmlns:a16="http://schemas.microsoft.com/office/drawing/2014/main" id="{254DCA9A-5889-40DE-8609-A832612CFD50}"/>
            </a:ext>
          </a:extLst>
        </xdr:cNvPr>
        <xdr:cNvSpPr txBox="1"/>
      </xdr:nvSpPr>
      <xdr:spPr>
        <a:xfrm>
          <a:off x="1174750" y="685800"/>
          <a:ext cx="20002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a:t>
          </a:r>
          <a:r>
            <a:rPr lang="en-US" sz="1600" b="0">
              <a:solidFill>
                <a:srgbClr val="FFC000"/>
              </a:solidFill>
              <a:latin typeface="Segoe UI Black" panose="020B0A02040204020203" pitchFamily="34" charset="0"/>
              <a:ea typeface="Segoe UI Black" panose="020B0A02040204020203" pitchFamily="34" charset="0"/>
            </a:rPr>
            <a:t>Total Expenses</a:t>
          </a:r>
        </a:p>
      </xdr:txBody>
    </xdr:sp>
    <xdr:clientData/>
  </xdr:twoCellAnchor>
  <xdr:twoCellAnchor>
    <xdr:from>
      <xdr:col>2</xdr:col>
      <xdr:colOff>533400</xdr:colOff>
      <xdr:row>5</xdr:row>
      <xdr:rowOff>69850</xdr:rowOff>
    </xdr:from>
    <xdr:to>
      <xdr:col>4</xdr:col>
      <xdr:colOff>114300</xdr:colOff>
      <xdr:row>6</xdr:row>
      <xdr:rowOff>127000</xdr:rowOff>
    </xdr:to>
    <xdr:sp macro="" textlink="summary!$B$38">
      <xdr:nvSpPr>
        <xdr:cNvPr id="5" name="TextBox 4">
          <a:extLst>
            <a:ext uri="{FF2B5EF4-FFF2-40B4-BE49-F238E27FC236}">
              <a16:creationId xmlns:a16="http://schemas.microsoft.com/office/drawing/2014/main" id="{0AA26D71-338E-45D7-9FF6-9116B6DD0685}"/>
            </a:ext>
          </a:extLst>
        </xdr:cNvPr>
        <xdr:cNvSpPr txBox="1"/>
      </xdr:nvSpPr>
      <xdr:spPr>
        <a:xfrm>
          <a:off x="1752600" y="990600"/>
          <a:ext cx="8001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B5EFC-D609-4D75-A137-0006FA2857A7}" type="TxLink">
            <a:rPr lang="en-US" sz="1400" b="1" i="0" u="none" strike="noStrike">
              <a:solidFill>
                <a:srgbClr val="FFC000"/>
              </a:solidFill>
              <a:latin typeface="Calibri"/>
              <a:cs typeface="Calibri"/>
            </a:rPr>
            <a:pPr algn="ctr"/>
            <a:t>10845</a:t>
          </a:fld>
          <a:endParaRPr lang="en-US" sz="1400" b="1">
            <a:solidFill>
              <a:srgbClr val="FFC000"/>
            </a:solidFill>
          </a:endParaRPr>
        </a:p>
      </xdr:txBody>
    </xdr:sp>
    <xdr:clientData/>
  </xdr:twoCellAnchor>
  <xdr:twoCellAnchor>
    <xdr:from>
      <xdr:col>5</xdr:col>
      <xdr:colOff>450850</xdr:colOff>
      <xdr:row>3</xdr:row>
      <xdr:rowOff>120650</xdr:rowOff>
    </xdr:from>
    <xdr:to>
      <xdr:col>9</xdr:col>
      <xdr:colOff>279400</xdr:colOff>
      <xdr:row>5</xdr:row>
      <xdr:rowOff>63500</xdr:rowOff>
    </xdr:to>
    <xdr:sp macro="" textlink="">
      <xdr:nvSpPr>
        <xdr:cNvPr id="7" name="TextBox 6">
          <a:extLst>
            <a:ext uri="{FF2B5EF4-FFF2-40B4-BE49-F238E27FC236}">
              <a16:creationId xmlns:a16="http://schemas.microsoft.com/office/drawing/2014/main" id="{98B75510-C02D-4F32-9C55-CC183E5C94E8}"/>
            </a:ext>
          </a:extLst>
        </xdr:cNvPr>
        <xdr:cNvSpPr txBox="1"/>
      </xdr:nvSpPr>
      <xdr:spPr>
        <a:xfrm>
          <a:off x="3498850" y="673100"/>
          <a:ext cx="22669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a:t>
          </a:r>
          <a:r>
            <a:rPr lang="en-US" sz="1600" b="0">
              <a:solidFill>
                <a:srgbClr val="FFC000"/>
              </a:solidFill>
              <a:latin typeface="Segoe UI Black" panose="020B0A02040204020203" pitchFamily="34" charset="0"/>
              <a:ea typeface="Segoe UI Black" panose="020B0A02040204020203" pitchFamily="34" charset="0"/>
            </a:rPr>
            <a:t>Remaining</a:t>
          </a:r>
          <a:r>
            <a:rPr lang="en-US" sz="1400" b="0">
              <a:solidFill>
                <a:srgbClr val="FFC000"/>
              </a:solidFill>
              <a:latin typeface="Segoe UI Black" panose="020B0A02040204020203" pitchFamily="34" charset="0"/>
              <a:ea typeface="Segoe UI Black" panose="020B0A02040204020203" pitchFamily="34" charset="0"/>
            </a:rPr>
            <a:t> Budget</a:t>
          </a:r>
        </a:p>
      </xdr:txBody>
    </xdr:sp>
    <xdr:clientData/>
  </xdr:twoCellAnchor>
  <xdr:twoCellAnchor>
    <xdr:from>
      <xdr:col>6</xdr:col>
      <xdr:colOff>539750</xdr:colOff>
      <xdr:row>5</xdr:row>
      <xdr:rowOff>88900</xdr:rowOff>
    </xdr:from>
    <xdr:to>
      <xdr:col>8</xdr:col>
      <xdr:colOff>190500</xdr:colOff>
      <xdr:row>6</xdr:row>
      <xdr:rowOff>133350</xdr:rowOff>
    </xdr:to>
    <xdr:sp macro="" textlink="summary!$B$39">
      <xdr:nvSpPr>
        <xdr:cNvPr id="8" name="TextBox 7">
          <a:extLst>
            <a:ext uri="{FF2B5EF4-FFF2-40B4-BE49-F238E27FC236}">
              <a16:creationId xmlns:a16="http://schemas.microsoft.com/office/drawing/2014/main" id="{213CE08E-6E8E-4835-89FD-7C04D82D4AC0}"/>
            </a:ext>
          </a:extLst>
        </xdr:cNvPr>
        <xdr:cNvSpPr txBox="1"/>
      </xdr:nvSpPr>
      <xdr:spPr>
        <a:xfrm>
          <a:off x="4197350" y="1009650"/>
          <a:ext cx="8699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3978E6-12B2-4AB3-82B2-E399382B7B5E}" type="TxLink">
            <a:rPr lang="en-US" sz="1400" b="1" i="0" u="none" strike="noStrike">
              <a:solidFill>
                <a:srgbClr val="FFC000"/>
              </a:solidFill>
              <a:latin typeface="Calibri"/>
              <a:cs typeface="Calibri"/>
            </a:rPr>
            <a:pPr algn="ctr"/>
            <a:t>123345</a:t>
          </a:fld>
          <a:endParaRPr lang="en-US" sz="1400" b="1">
            <a:solidFill>
              <a:srgbClr val="FFC000"/>
            </a:solidFill>
          </a:endParaRPr>
        </a:p>
      </xdr:txBody>
    </xdr:sp>
    <xdr:clientData/>
  </xdr:twoCellAnchor>
  <xdr:twoCellAnchor>
    <xdr:from>
      <xdr:col>9</xdr:col>
      <xdr:colOff>495300</xdr:colOff>
      <xdr:row>3</xdr:row>
      <xdr:rowOff>114300</xdr:rowOff>
    </xdr:from>
    <xdr:to>
      <xdr:col>13</xdr:col>
      <xdr:colOff>76200</xdr:colOff>
      <xdr:row>5</xdr:row>
      <xdr:rowOff>50800</xdr:rowOff>
    </xdr:to>
    <xdr:sp macro="" textlink="">
      <xdr:nvSpPr>
        <xdr:cNvPr id="9" name="TextBox 8">
          <a:extLst>
            <a:ext uri="{FF2B5EF4-FFF2-40B4-BE49-F238E27FC236}">
              <a16:creationId xmlns:a16="http://schemas.microsoft.com/office/drawing/2014/main" id="{740241F1-B342-4276-A08A-3725134CF670}"/>
            </a:ext>
          </a:extLst>
        </xdr:cNvPr>
        <xdr:cNvSpPr txBox="1"/>
      </xdr:nvSpPr>
      <xdr:spPr>
        <a:xfrm>
          <a:off x="5981700" y="666750"/>
          <a:ext cx="2019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 </a:t>
          </a:r>
          <a:r>
            <a:rPr lang="en-US" sz="1400" b="0">
              <a:solidFill>
                <a:srgbClr val="FFC000"/>
              </a:solidFill>
              <a:latin typeface="Segoe UI Black" panose="020B0A02040204020203" pitchFamily="34" charset="0"/>
              <a:ea typeface="Segoe UI Black" panose="020B0A02040204020203" pitchFamily="34" charset="0"/>
            </a:rPr>
            <a:t>Top  Category</a:t>
          </a:r>
        </a:p>
      </xdr:txBody>
    </xdr:sp>
    <xdr:clientData/>
  </xdr:twoCellAnchor>
  <xdr:twoCellAnchor>
    <xdr:from>
      <xdr:col>10</xdr:col>
      <xdr:colOff>171450</xdr:colOff>
      <xdr:row>5</xdr:row>
      <xdr:rowOff>0</xdr:rowOff>
    </xdr:from>
    <xdr:to>
      <xdr:col>13</xdr:col>
      <xdr:colOff>139700</xdr:colOff>
      <xdr:row>6</xdr:row>
      <xdr:rowOff>133350</xdr:rowOff>
    </xdr:to>
    <xdr:sp macro="" textlink="summary!$B$41">
      <xdr:nvSpPr>
        <xdr:cNvPr id="11" name="TextBox 10">
          <a:extLst>
            <a:ext uri="{FF2B5EF4-FFF2-40B4-BE49-F238E27FC236}">
              <a16:creationId xmlns:a16="http://schemas.microsoft.com/office/drawing/2014/main" id="{3BCCB9DF-1FE0-4223-98DC-503FA5A553ED}"/>
            </a:ext>
          </a:extLst>
        </xdr:cNvPr>
        <xdr:cNvSpPr txBox="1"/>
      </xdr:nvSpPr>
      <xdr:spPr>
        <a:xfrm>
          <a:off x="6267450" y="920750"/>
          <a:ext cx="17970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2813A0-7FB9-41D2-B64D-299517BC4D0B}" type="TxLink">
            <a:rPr lang="en-US" sz="1400" b="1" i="0" u="none" strike="noStrike">
              <a:solidFill>
                <a:srgbClr val="FFC000"/>
              </a:solidFill>
              <a:latin typeface="Calibri"/>
              <a:cs typeface="Calibri"/>
            </a:rPr>
            <a:t>Rent 7200 ($7200)</a:t>
          </a:fld>
          <a:endParaRPr lang="en-US" sz="1400" b="1">
            <a:solidFill>
              <a:srgbClr val="FFC000"/>
            </a:solidFill>
          </a:endParaRPr>
        </a:p>
      </xdr:txBody>
    </xdr:sp>
    <xdr:clientData/>
  </xdr:twoCellAnchor>
  <xdr:twoCellAnchor>
    <xdr:from>
      <xdr:col>3</xdr:col>
      <xdr:colOff>400050</xdr:colOff>
      <xdr:row>0</xdr:row>
      <xdr:rowOff>76200</xdr:rowOff>
    </xdr:from>
    <xdr:to>
      <xdr:col>18</xdr:col>
      <xdr:colOff>215900</xdr:colOff>
      <xdr:row>2</xdr:row>
      <xdr:rowOff>120650</xdr:rowOff>
    </xdr:to>
    <xdr:sp macro="" textlink="">
      <xdr:nvSpPr>
        <xdr:cNvPr id="13" name="TextBox 12">
          <a:extLst>
            <a:ext uri="{FF2B5EF4-FFF2-40B4-BE49-F238E27FC236}">
              <a16:creationId xmlns:a16="http://schemas.microsoft.com/office/drawing/2014/main" id="{921723AA-4CAD-48E9-B766-29AEC950AC2F}"/>
            </a:ext>
          </a:extLst>
        </xdr:cNvPr>
        <xdr:cNvSpPr txBox="1"/>
      </xdr:nvSpPr>
      <xdr:spPr>
        <a:xfrm>
          <a:off x="2228850" y="76200"/>
          <a:ext cx="895985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FFC000"/>
              </a:solidFill>
              <a:latin typeface="Segoe UI Black" panose="020B0A02040204020203" pitchFamily="34" charset="0"/>
              <a:ea typeface="Segoe UI Black" panose="020B0A02040204020203" pitchFamily="34" charset="0"/>
            </a:rPr>
            <a:t>Personal Budget Planner and Expense Tracker Dashboard </a:t>
          </a:r>
        </a:p>
      </xdr:txBody>
    </xdr:sp>
    <xdr:clientData/>
  </xdr:twoCellAnchor>
  <xdr:twoCellAnchor>
    <xdr:from>
      <xdr:col>8</xdr:col>
      <xdr:colOff>273050</xdr:colOff>
      <xdr:row>7</xdr:row>
      <xdr:rowOff>152400</xdr:rowOff>
    </xdr:from>
    <xdr:to>
      <xdr:col>13</xdr:col>
      <xdr:colOff>0</xdr:colOff>
      <xdr:row>9</xdr:row>
      <xdr:rowOff>57150</xdr:rowOff>
    </xdr:to>
    <xdr:sp macro="" textlink="">
      <xdr:nvSpPr>
        <xdr:cNvPr id="14" name="TextBox 13">
          <a:extLst>
            <a:ext uri="{FF2B5EF4-FFF2-40B4-BE49-F238E27FC236}">
              <a16:creationId xmlns:a16="http://schemas.microsoft.com/office/drawing/2014/main" id="{96BE4923-4649-49E0-93B0-3403D3239AF1}"/>
            </a:ext>
          </a:extLst>
        </xdr:cNvPr>
        <xdr:cNvSpPr txBox="1"/>
      </xdr:nvSpPr>
      <xdr:spPr>
        <a:xfrm>
          <a:off x="5149850" y="1441450"/>
          <a:ext cx="27749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t>🥇</a:t>
          </a:r>
          <a:r>
            <a:rPr lang="en-US" sz="1050" b="1">
              <a:solidFill>
                <a:srgbClr val="FFC000"/>
              </a:solidFill>
              <a:latin typeface="Segoe UI Black" panose="020B0A02040204020203" pitchFamily="34" charset="0"/>
              <a:ea typeface="Segoe UI Black" panose="020B0A02040204020203" pitchFamily="34" charset="0"/>
            </a:rPr>
            <a:t>Category-wise</a:t>
          </a:r>
          <a:r>
            <a:rPr lang="en-US" sz="1050" b="1">
              <a:latin typeface="Segoe UI Black" panose="020B0A02040204020203" pitchFamily="34" charset="0"/>
              <a:ea typeface="Segoe UI Black" panose="020B0A02040204020203" pitchFamily="34" charset="0"/>
            </a:rPr>
            <a:t> </a:t>
          </a:r>
          <a:r>
            <a:rPr lang="en-US" sz="1050" b="1">
              <a:solidFill>
                <a:srgbClr val="FFC000"/>
              </a:solidFill>
              <a:latin typeface="Segoe UI Black" panose="020B0A02040204020203" pitchFamily="34" charset="0"/>
              <a:ea typeface="Segoe UI Black" panose="020B0A02040204020203" pitchFamily="34" charset="0"/>
            </a:rPr>
            <a:t>Expense Distribution</a:t>
          </a:r>
        </a:p>
      </xdr:txBody>
    </xdr:sp>
    <xdr:clientData/>
  </xdr:twoCellAnchor>
  <xdr:twoCellAnchor>
    <xdr:from>
      <xdr:col>2</xdr:col>
      <xdr:colOff>412750</xdr:colOff>
      <xdr:row>7</xdr:row>
      <xdr:rowOff>133350</xdr:rowOff>
    </xdr:from>
    <xdr:to>
      <xdr:col>6</xdr:col>
      <xdr:colOff>444500</xdr:colOff>
      <xdr:row>9</xdr:row>
      <xdr:rowOff>38100</xdr:rowOff>
    </xdr:to>
    <xdr:sp macro="" textlink="">
      <xdr:nvSpPr>
        <xdr:cNvPr id="15" name="TextBox 14">
          <a:extLst>
            <a:ext uri="{FF2B5EF4-FFF2-40B4-BE49-F238E27FC236}">
              <a16:creationId xmlns:a16="http://schemas.microsoft.com/office/drawing/2014/main" id="{7725DF9B-9F4F-4396-B4C1-5667638419AF}"/>
            </a:ext>
          </a:extLst>
        </xdr:cNvPr>
        <xdr:cNvSpPr txBox="1"/>
      </xdr:nvSpPr>
      <xdr:spPr>
        <a:xfrm>
          <a:off x="1631950" y="1422400"/>
          <a:ext cx="24701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a:t>📊</a:t>
          </a:r>
          <a:r>
            <a:rPr lang="en-US" b="1">
              <a:solidFill>
                <a:srgbClr val="FFC000"/>
              </a:solidFill>
              <a:latin typeface="Segoe UI Black" panose="020B0A02040204020203" pitchFamily="34" charset="0"/>
              <a:ea typeface="Segoe UI Black" panose="020B0A02040204020203" pitchFamily="34" charset="0"/>
            </a:rPr>
            <a:t>Monthly Expenses Breakdown</a:t>
          </a:r>
        </a:p>
        <a:p>
          <a:endParaRPr lang="en-US" sz="1100">
            <a:solidFill>
              <a:srgbClr val="FFC000"/>
            </a:solidFill>
          </a:endParaRPr>
        </a:p>
      </xdr:txBody>
    </xdr:sp>
    <xdr:clientData/>
  </xdr:twoCellAnchor>
  <xdr:twoCellAnchor>
    <xdr:from>
      <xdr:col>2</xdr:col>
      <xdr:colOff>419100</xdr:colOff>
      <xdr:row>18</xdr:row>
      <xdr:rowOff>6350</xdr:rowOff>
    </xdr:from>
    <xdr:to>
      <xdr:col>6</xdr:col>
      <xdr:colOff>311150</xdr:colOff>
      <xdr:row>19</xdr:row>
      <xdr:rowOff>38100</xdr:rowOff>
    </xdr:to>
    <xdr:sp macro="" textlink="">
      <xdr:nvSpPr>
        <xdr:cNvPr id="25" name="TextBox 24">
          <a:extLst>
            <a:ext uri="{FF2B5EF4-FFF2-40B4-BE49-F238E27FC236}">
              <a16:creationId xmlns:a16="http://schemas.microsoft.com/office/drawing/2014/main" id="{F33C9302-4C2E-4C16-BA1C-FB2B75E1B023}"/>
            </a:ext>
          </a:extLst>
        </xdr:cNvPr>
        <xdr:cNvSpPr txBox="1"/>
      </xdr:nvSpPr>
      <xdr:spPr>
        <a:xfrm>
          <a:off x="1638300" y="3321050"/>
          <a:ext cx="23304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a:t>📈 </a:t>
          </a:r>
          <a:r>
            <a:rPr lang="en-US" b="1">
              <a:solidFill>
                <a:srgbClr val="FFC000"/>
              </a:solidFill>
              <a:latin typeface="Segoe UI Black" panose="020B0A02040204020203" pitchFamily="34" charset="0"/>
              <a:ea typeface="Segoe UI Black" panose="020B0A02040204020203" pitchFamily="34" charset="0"/>
            </a:rPr>
            <a:t>Income vs Expense Trend</a:t>
          </a:r>
        </a:p>
        <a:p>
          <a:endParaRPr lang="en-US" sz="1100"/>
        </a:p>
      </xdr:txBody>
    </xdr:sp>
    <xdr:clientData/>
  </xdr:twoCellAnchor>
  <xdr:twoCellAnchor>
    <xdr:from>
      <xdr:col>8</xdr:col>
      <xdr:colOff>381000</xdr:colOff>
      <xdr:row>18</xdr:row>
      <xdr:rowOff>38100</xdr:rowOff>
    </xdr:from>
    <xdr:to>
      <xdr:col>12</xdr:col>
      <xdr:colOff>203200</xdr:colOff>
      <xdr:row>19</xdr:row>
      <xdr:rowOff>114300</xdr:rowOff>
    </xdr:to>
    <xdr:sp macro="" textlink="">
      <xdr:nvSpPr>
        <xdr:cNvPr id="30" name="TextBox 29">
          <a:extLst>
            <a:ext uri="{FF2B5EF4-FFF2-40B4-BE49-F238E27FC236}">
              <a16:creationId xmlns:a16="http://schemas.microsoft.com/office/drawing/2014/main" id="{DEA524A5-4069-455F-8F7F-153CEE35B7BD}"/>
            </a:ext>
          </a:extLst>
        </xdr:cNvPr>
        <xdr:cNvSpPr txBox="1"/>
      </xdr:nvSpPr>
      <xdr:spPr>
        <a:xfrm>
          <a:off x="5257800" y="3352800"/>
          <a:ext cx="22606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t>⚖️ </a:t>
          </a:r>
          <a:r>
            <a:rPr lang="en-US">
              <a:solidFill>
                <a:srgbClr val="FFC000"/>
              </a:solidFill>
              <a:latin typeface="Segoe UI Black" panose="020B0A02040204020203" pitchFamily="34" charset="0"/>
              <a:ea typeface="Segoe UI Black" panose="020B0A02040204020203" pitchFamily="34" charset="0"/>
            </a:rPr>
            <a:t>Expense Type Analysis</a:t>
          </a:r>
          <a:endParaRPr lang="en-US" sz="1100">
            <a:solidFill>
              <a:srgbClr val="FFC000"/>
            </a:solidFill>
            <a:latin typeface="Segoe UI Black" panose="020B0A02040204020203" pitchFamily="34" charset="0"/>
            <a:ea typeface="Segoe UI Black" panose="020B0A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400" refreshedDate="45806.445286458336" createdVersion="7" refreshedVersion="7" minRefreshableVersion="3" recordCount="63" xr:uid="{24766C8D-B9F3-426F-A6FE-280D851A71D4}">
  <cacheSource type="worksheet">
    <worksheetSource name="budget_table"/>
  </cacheSource>
  <cacheFields count="7">
    <cacheField name="Date" numFmtId="14">
      <sharedItems containsSemiMixedTypes="0" containsNonDate="0" containsDate="1" containsString="0" minDate="2025-01-01T00:00:00" maxDate="2025-03-05T00:00:00" count="63">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sharedItems>
      <fieldGroup par="6" base="0">
        <rangePr groupBy="days" startDate="2025-01-01T00:00:00" endDate="2025-03-05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5/2025"/>
        </groupItems>
      </fieldGroup>
    </cacheField>
    <cacheField name="Category" numFmtId="0">
      <sharedItems count="7">
        <s v="Rent"/>
        <s v="Groceries"/>
        <s v="Utilities"/>
        <s v="Transport"/>
        <s v="Entertainment"/>
        <s v="Health"/>
        <s v="Miscellaneous"/>
      </sharedItems>
    </cacheField>
    <cacheField name="Description" numFmtId="0">
      <sharedItems/>
    </cacheField>
    <cacheField name="Amount" numFmtId="0">
      <sharedItems containsSemiMixedTypes="0" containsString="0" containsNumber="1" containsInteger="1" minValue="25" maxValue="800"/>
    </cacheField>
    <cacheField name="Type" numFmtId="0">
      <sharedItems count="1">
        <s v="Expense"/>
      </sharedItems>
    </cacheField>
    <cacheField name="Month" numFmtId="0">
      <sharedItems containsSemiMixedTypes="0" containsString="0" containsNumber="1" containsInteger="1" minValue="1" maxValue="3" count="3">
        <n v="1"/>
        <n v="2"/>
        <n v="3"/>
      </sharedItems>
    </cacheField>
    <cacheField name="Months" numFmtId="0" databaseField="0">
      <fieldGroup base="0">
        <rangePr groupBy="months" startDate="2025-01-01T00:00:00" endDate="2025-03-05T00:00:00"/>
        <groupItems count="14">
          <s v="&lt;1/1/2025"/>
          <s v="Jan"/>
          <s v="Feb"/>
          <s v="Mar"/>
          <s v="Apr"/>
          <s v="May"/>
          <s v="Jun"/>
          <s v="Jul"/>
          <s v="Aug"/>
          <s v="Sep"/>
          <s v="Oct"/>
          <s v="Nov"/>
          <s v="Dec"/>
          <s v="&gt;3/5/2025"/>
        </groupItems>
      </fieldGroup>
    </cacheField>
  </cacheFields>
  <extLst>
    <ext xmlns:x14="http://schemas.microsoft.com/office/spreadsheetml/2009/9/main" uri="{725AE2AE-9491-48be-B2B4-4EB974FC3084}">
      <x14:pivotCacheDefinition pivotCacheId="40334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s v="Monthly rent"/>
    <n v="800"/>
    <x v="0"/>
    <x v="0"/>
  </r>
  <r>
    <x v="1"/>
    <x v="1"/>
    <s v="Weekly groceries"/>
    <n v="150"/>
    <x v="0"/>
    <x v="0"/>
  </r>
  <r>
    <x v="2"/>
    <x v="2"/>
    <s v="Electricity bill"/>
    <n v="100"/>
    <x v="0"/>
    <x v="0"/>
  </r>
  <r>
    <x v="3"/>
    <x v="3"/>
    <s v="Bus fare"/>
    <n v="40"/>
    <x v="0"/>
    <x v="0"/>
  </r>
  <r>
    <x v="4"/>
    <x v="4"/>
    <s v="Movie ticket"/>
    <n v="25"/>
    <x v="0"/>
    <x v="0"/>
  </r>
  <r>
    <x v="5"/>
    <x v="5"/>
    <s v="Pharmacy"/>
    <n v="60"/>
    <x v="0"/>
    <x v="0"/>
  </r>
  <r>
    <x v="6"/>
    <x v="6"/>
    <s v="Stationery"/>
    <n v="30"/>
    <x v="0"/>
    <x v="0"/>
  </r>
  <r>
    <x v="7"/>
    <x v="0"/>
    <s v="Monthly rent"/>
    <n v="800"/>
    <x v="0"/>
    <x v="0"/>
  </r>
  <r>
    <x v="8"/>
    <x v="1"/>
    <s v="Weekly groceries"/>
    <n v="150"/>
    <x v="0"/>
    <x v="0"/>
  </r>
  <r>
    <x v="9"/>
    <x v="2"/>
    <s v="Electricity bill"/>
    <n v="100"/>
    <x v="0"/>
    <x v="0"/>
  </r>
  <r>
    <x v="10"/>
    <x v="3"/>
    <s v="Bus fare"/>
    <n v="40"/>
    <x v="0"/>
    <x v="0"/>
  </r>
  <r>
    <x v="11"/>
    <x v="4"/>
    <s v="Movie ticket"/>
    <n v="25"/>
    <x v="0"/>
    <x v="0"/>
  </r>
  <r>
    <x v="12"/>
    <x v="5"/>
    <s v="Pharmacy"/>
    <n v="60"/>
    <x v="0"/>
    <x v="0"/>
  </r>
  <r>
    <x v="13"/>
    <x v="6"/>
    <s v="Stationery"/>
    <n v="30"/>
    <x v="0"/>
    <x v="0"/>
  </r>
  <r>
    <x v="14"/>
    <x v="0"/>
    <s v="Monthly rent"/>
    <n v="800"/>
    <x v="0"/>
    <x v="0"/>
  </r>
  <r>
    <x v="15"/>
    <x v="1"/>
    <s v="Weekly groceries"/>
    <n v="150"/>
    <x v="0"/>
    <x v="0"/>
  </r>
  <r>
    <x v="16"/>
    <x v="2"/>
    <s v="Electricity bill"/>
    <n v="100"/>
    <x v="0"/>
    <x v="0"/>
  </r>
  <r>
    <x v="17"/>
    <x v="3"/>
    <s v="Bus fare"/>
    <n v="40"/>
    <x v="0"/>
    <x v="0"/>
  </r>
  <r>
    <x v="18"/>
    <x v="4"/>
    <s v="Movie ticket"/>
    <n v="25"/>
    <x v="0"/>
    <x v="0"/>
  </r>
  <r>
    <x v="19"/>
    <x v="5"/>
    <s v="Pharmacy"/>
    <n v="60"/>
    <x v="0"/>
    <x v="0"/>
  </r>
  <r>
    <x v="20"/>
    <x v="6"/>
    <s v="Stationery"/>
    <n v="30"/>
    <x v="0"/>
    <x v="0"/>
  </r>
  <r>
    <x v="21"/>
    <x v="0"/>
    <s v="Monthly rent"/>
    <n v="800"/>
    <x v="0"/>
    <x v="0"/>
  </r>
  <r>
    <x v="22"/>
    <x v="1"/>
    <s v="Weekly groceries"/>
    <n v="150"/>
    <x v="0"/>
    <x v="0"/>
  </r>
  <r>
    <x v="23"/>
    <x v="2"/>
    <s v="Electricity bill"/>
    <n v="100"/>
    <x v="0"/>
    <x v="0"/>
  </r>
  <r>
    <x v="24"/>
    <x v="3"/>
    <s v="Bus fare"/>
    <n v="40"/>
    <x v="0"/>
    <x v="0"/>
  </r>
  <r>
    <x v="25"/>
    <x v="4"/>
    <s v="Movie ticket"/>
    <n v="25"/>
    <x v="0"/>
    <x v="0"/>
  </r>
  <r>
    <x v="26"/>
    <x v="5"/>
    <s v="Pharmacy"/>
    <n v="60"/>
    <x v="0"/>
    <x v="0"/>
  </r>
  <r>
    <x v="27"/>
    <x v="6"/>
    <s v="Stationery"/>
    <n v="30"/>
    <x v="0"/>
    <x v="0"/>
  </r>
  <r>
    <x v="28"/>
    <x v="0"/>
    <s v="Monthly rent"/>
    <n v="800"/>
    <x v="0"/>
    <x v="0"/>
  </r>
  <r>
    <x v="29"/>
    <x v="1"/>
    <s v="Weekly groceries"/>
    <n v="150"/>
    <x v="0"/>
    <x v="0"/>
  </r>
  <r>
    <x v="30"/>
    <x v="2"/>
    <s v="Electricity bill"/>
    <n v="100"/>
    <x v="0"/>
    <x v="0"/>
  </r>
  <r>
    <x v="31"/>
    <x v="3"/>
    <s v="Bus fare"/>
    <n v="40"/>
    <x v="0"/>
    <x v="1"/>
  </r>
  <r>
    <x v="32"/>
    <x v="4"/>
    <s v="Movie ticket"/>
    <n v="25"/>
    <x v="0"/>
    <x v="1"/>
  </r>
  <r>
    <x v="33"/>
    <x v="5"/>
    <s v="Pharmacy"/>
    <n v="60"/>
    <x v="0"/>
    <x v="1"/>
  </r>
  <r>
    <x v="34"/>
    <x v="6"/>
    <s v="Stationery"/>
    <n v="30"/>
    <x v="0"/>
    <x v="1"/>
  </r>
  <r>
    <x v="35"/>
    <x v="0"/>
    <s v="Monthly rent"/>
    <n v="800"/>
    <x v="0"/>
    <x v="1"/>
  </r>
  <r>
    <x v="36"/>
    <x v="1"/>
    <s v="Weekly groceries"/>
    <n v="150"/>
    <x v="0"/>
    <x v="1"/>
  </r>
  <r>
    <x v="37"/>
    <x v="2"/>
    <s v="Electricity bill"/>
    <n v="100"/>
    <x v="0"/>
    <x v="1"/>
  </r>
  <r>
    <x v="38"/>
    <x v="3"/>
    <s v="Bus fare"/>
    <n v="40"/>
    <x v="0"/>
    <x v="1"/>
  </r>
  <r>
    <x v="39"/>
    <x v="4"/>
    <s v="Movie ticket"/>
    <n v="25"/>
    <x v="0"/>
    <x v="1"/>
  </r>
  <r>
    <x v="40"/>
    <x v="5"/>
    <s v="Pharmacy"/>
    <n v="60"/>
    <x v="0"/>
    <x v="1"/>
  </r>
  <r>
    <x v="41"/>
    <x v="6"/>
    <s v="Stationery"/>
    <n v="30"/>
    <x v="0"/>
    <x v="1"/>
  </r>
  <r>
    <x v="42"/>
    <x v="0"/>
    <s v="Monthly rent"/>
    <n v="800"/>
    <x v="0"/>
    <x v="1"/>
  </r>
  <r>
    <x v="43"/>
    <x v="1"/>
    <s v="Weekly groceries"/>
    <n v="150"/>
    <x v="0"/>
    <x v="1"/>
  </r>
  <r>
    <x v="44"/>
    <x v="2"/>
    <s v="Electricity bill"/>
    <n v="100"/>
    <x v="0"/>
    <x v="1"/>
  </r>
  <r>
    <x v="45"/>
    <x v="3"/>
    <s v="Bus fare"/>
    <n v="40"/>
    <x v="0"/>
    <x v="1"/>
  </r>
  <r>
    <x v="46"/>
    <x v="4"/>
    <s v="Movie ticket"/>
    <n v="25"/>
    <x v="0"/>
    <x v="1"/>
  </r>
  <r>
    <x v="47"/>
    <x v="5"/>
    <s v="Pharmacy"/>
    <n v="60"/>
    <x v="0"/>
    <x v="1"/>
  </r>
  <r>
    <x v="48"/>
    <x v="6"/>
    <s v="Stationery"/>
    <n v="30"/>
    <x v="0"/>
    <x v="1"/>
  </r>
  <r>
    <x v="49"/>
    <x v="0"/>
    <s v="Monthly rent"/>
    <n v="800"/>
    <x v="0"/>
    <x v="1"/>
  </r>
  <r>
    <x v="50"/>
    <x v="1"/>
    <s v="Weekly groceries"/>
    <n v="150"/>
    <x v="0"/>
    <x v="1"/>
  </r>
  <r>
    <x v="51"/>
    <x v="2"/>
    <s v="Electricity bill"/>
    <n v="100"/>
    <x v="0"/>
    <x v="1"/>
  </r>
  <r>
    <x v="52"/>
    <x v="3"/>
    <s v="Bus fare"/>
    <n v="40"/>
    <x v="0"/>
    <x v="1"/>
  </r>
  <r>
    <x v="53"/>
    <x v="4"/>
    <s v="Movie ticket"/>
    <n v="25"/>
    <x v="0"/>
    <x v="1"/>
  </r>
  <r>
    <x v="54"/>
    <x v="5"/>
    <s v="Pharmacy"/>
    <n v="60"/>
    <x v="0"/>
    <x v="1"/>
  </r>
  <r>
    <x v="55"/>
    <x v="6"/>
    <s v="Stationery"/>
    <n v="30"/>
    <x v="0"/>
    <x v="1"/>
  </r>
  <r>
    <x v="56"/>
    <x v="0"/>
    <s v="Monthly rent"/>
    <n v="800"/>
    <x v="0"/>
    <x v="1"/>
  </r>
  <r>
    <x v="57"/>
    <x v="1"/>
    <s v="Weekly groceries"/>
    <n v="150"/>
    <x v="0"/>
    <x v="1"/>
  </r>
  <r>
    <x v="58"/>
    <x v="2"/>
    <s v="Electricity bill"/>
    <n v="100"/>
    <x v="0"/>
    <x v="1"/>
  </r>
  <r>
    <x v="59"/>
    <x v="3"/>
    <s v="Bus fare"/>
    <n v="40"/>
    <x v="0"/>
    <x v="2"/>
  </r>
  <r>
    <x v="60"/>
    <x v="4"/>
    <s v="Movie ticket"/>
    <n v="25"/>
    <x v="0"/>
    <x v="2"/>
  </r>
  <r>
    <x v="61"/>
    <x v="5"/>
    <s v="Pharmacy"/>
    <n v="60"/>
    <x v="0"/>
    <x v="2"/>
  </r>
  <r>
    <x v="62"/>
    <x v="6"/>
    <s v="Stationery"/>
    <n v="3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AE5E88-D871-45D8-AD9C-3AC7B4C18A85}"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2:B34"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2">
        <item x="0"/>
        <item t="default"/>
      </items>
    </pivotField>
    <pivotField showAll="0">
      <items count="4">
        <item x="0"/>
        <item x="1"/>
        <item x="2"/>
        <item t="default"/>
      </items>
    </pivotField>
    <pivotField showAll="0" defaultSubtotal="0"/>
  </pivotFields>
  <rowFields count="1">
    <field x="4"/>
  </rowFields>
  <rowItems count="2">
    <i>
      <x/>
    </i>
    <i t="grand">
      <x/>
    </i>
  </rowItems>
  <colItems count="1">
    <i/>
  </colItems>
  <dataFields count="1">
    <dataField name="Sum of Amount" fld="3" baseField="4" baseItem="0" numFmtId="164"/>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6E880E-7BA2-4279-9FD4-8270E62F57AA}"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23:B27" firstHeaderRow="1" firstDataRow="1" firstDataCol="1"/>
  <pivotFields count="7">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items count="2">
        <item x="0"/>
        <item t="default"/>
      </items>
    </pivotField>
    <pivotField showAll="0">
      <items count="4">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4">
    <i>
      <x v="1"/>
    </i>
    <i>
      <x v="2"/>
    </i>
    <i>
      <x v="3"/>
    </i>
    <i t="grand">
      <x/>
    </i>
  </rowItems>
  <colItems count="1">
    <i/>
  </colItems>
  <dataFields count="1">
    <dataField name="Sum of Amount" fld="3" baseField="6" baseItem="1"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98820-1206-427E-80FD-67021374163D}"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11:B19"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1"/>
        <item x="5"/>
        <item x="6"/>
        <item x="0"/>
        <item x="3"/>
        <item x="2"/>
        <item t="default"/>
      </items>
    </pivotField>
    <pivotField showAll="0"/>
    <pivotField dataField="1" showAll="0"/>
    <pivotField showAll="0">
      <items count="2">
        <item x="0"/>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1" baseItem="0" numFmtId="164"/>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 chart="2" format="16">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B2FAA4-7D13-4062-BA58-96BC2751E11B}"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7"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items count="2">
        <item x="0"/>
        <item t="default"/>
      </items>
    </pivotField>
    <pivotField axis="axisRow" showAll="0">
      <items count="4">
        <item x="0"/>
        <item x="1"/>
        <item x="2"/>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Amount" fld="3"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8B965E2-F288-4756-8519-7F9FDC6BF74C}" sourceName="Date">
  <pivotTables>
    <pivotTable tabId="4" name="PivotTable2"/>
    <pivotTable tabId="4" name="PivotTable1"/>
    <pivotTable tabId="4" name="PivotTable3"/>
    <pivotTable tabId="4" name="PivotTable4"/>
  </pivotTables>
  <data>
    <tabular pivotCacheId="40334009">
      <items count="368">
        <i x="41" s="1"/>
        <i x="10" s="1"/>
        <i x="42" s="1"/>
        <i x="11" s="1"/>
        <i x="43" s="1"/>
        <i x="12" s="1"/>
        <i x="44" s="1"/>
        <i x="13" s="1"/>
        <i x="45" s="1"/>
        <i x="14" s="1"/>
        <i x="46" s="1"/>
        <i x="15" s="1"/>
        <i x="47" s="1"/>
        <i x="16" s="1"/>
        <i x="48" s="1"/>
        <i x="17" s="1"/>
        <i x="49" s="1"/>
        <i x="18" s="1"/>
        <i x="50" s="1"/>
        <i x="19" s="1"/>
        <i x="32" s="1"/>
        <i x="1" s="1"/>
        <i x="61" s="1"/>
        <i x="51" s="1"/>
        <i x="20" s="1"/>
        <i x="52" s="1"/>
        <i x="21" s="1"/>
        <i x="53" s="1"/>
        <i x="22" s="1"/>
        <i x="54" s="1"/>
        <i x="23" s="1"/>
        <i x="55" s="1"/>
        <i x="24" s="1"/>
        <i x="56" s="1"/>
        <i x="25" s="1"/>
        <i x="57" s="1"/>
        <i x="26" s="1"/>
        <i x="58" s="1"/>
        <i x="27" s="1"/>
        <i x="59" s="1"/>
        <i x="28" s="1"/>
        <i x="29" s="1"/>
        <i x="33" s="1"/>
        <i x="2" s="1"/>
        <i x="62" s="1"/>
        <i x="30" s="1"/>
        <i x="31" s="1"/>
        <i x="34" s="1"/>
        <i x="3" s="1"/>
        <i x="63" s="1"/>
        <i x="35" s="1"/>
        <i x="4" s="1"/>
        <i x="64" s="1"/>
        <i x="36" s="1"/>
        <i x="5" s="1"/>
        <i x="37" s="1"/>
        <i x="6" s="1"/>
        <i x="38" s="1"/>
        <i x="7" s="1"/>
        <i x="39" s="1"/>
        <i x="8" s="1"/>
        <i x="40" s="1"/>
        <i x="9" s="1"/>
        <i x="0" s="1" nd="1"/>
        <i x="367" s="1" nd="1"/>
        <i x="101" s="1" nd="1"/>
        <i x="223" s="1" nd="1"/>
        <i x="345" s="1" nd="1"/>
        <i x="192" s="1" nd="1"/>
        <i x="162" s="1" nd="1"/>
        <i x="70" s="1" nd="1"/>
        <i x="131" s="1" nd="1"/>
        <i x="315" s="1" nd="1"/>
        <i x="284" s="1" nd="1"/>
        <i x="254" s="1" nd="1"/>
        <i x="102" s="1" nd="1"/>
        <i x="224" s="1" nd="1"/>
        <i x="346" s="1" nd="1"/>
        <i x="193" s="1" nd="1"/>
        <i x="163" s="1" nd="1"/>
        <i x="71" s="1" nd="1"/>
        <i x="132" s="1" nd="1"/>
        <i x="316" s="1" nd="1"/>
        <i x="285" s="1" nd="1"/>
        <i x="255" s="1" nd="1"/>
        <i x="103" s="1" nd="1"/>
        <i x="225" s="1" nd="1"/>
        <i x="347" s="1" nd="1"/>
        <i x="194" s="1" nd="1"/>
        <i x="164" s="1" nd="1"/>
        <i x="72" s="1" nd="1"/>
        <i x="133" s="1" nd="1"/>
        <i x="317" s="1" nd="1"/>
        <i x="286" s="1" nd="1"/>
        <i x="256" s="1" nd="1"/>
        <i x="104" s="1" nd="1"/>
        <i x="226" s="1" nd="1"/>
        <i x="348" s="1" nd="1"/>
        <i x="195" s="1" nd="1"/>
        <i x="165" s="1" nd="1"/>
        <i x="73" s="1" nd="1"/>
        <i x="134" s="1" nd="1"/>
        <i x="318" s="1" nd="1"/>
        <i x="287" s="1" nd="1"/>
        <i x="257" s="1" nd="1"/>
        <i x="105" s="1" nd="1"/>
        <i x="227" s="1" nd="1"/>
        <i x="349" s="1" nd="1"/>
        <i x="196" s="1" nd="1"/>
        <i x="166" s="1" nd="1"/>
        <i x="74" s="1" nd="1"/>
        <i x="135" s="1" nd="1"/>
        <i x="319" s="1" nd="1"/>
        <i x="288" s="1" nd="1"/>
        <i x="258" s="1" nd="1"/>
        <i x="106" s="1" nd="1"/>
        <i x="228" s="1" nd="1"/>
        <i x="350" s="1" nd="1"/>
        <i x="197" s="1" nd="1"/>
        <i x="167" s="1" nd="1"/>
        <i x="75" s="1" nd="1"/>
        <i x="136" s="1" nd="1"/>
        <i x="320" s="1" nd="1"/>
        <i x="289" s="1" nd="1"/>
        <i x="259" s="1" nd="1"/>
        <i x="107" s="1" nd="1"/>
        <i x="229" s="1" nd="1"/>
        <i x="351" s="1" nd="1"/>
        <i x="198" s="1" nd="1"/>
        <i x="168" s="1" nd="1"/>
        <i x="76" s="1" nd="1"/>
        <i x="137" s="1" nd="1"/>
        <i x="321" s="1" nd="1"/>
        <i x="290" s="1" nd="1"/>
        <i x="260" s="1" nd="1"/>
        <i x="108" s="1" nd="1"/>
        <i x="230" s="1" nd="1"/>
        <i x="352" s="1" nd="1"/>
        <i x="199" s="1" nd="1"/>
        <i x="169" s="1" nd="1"/>
        <i x="77" s="1" nd="1"/>
        <i x="138" s="1" nd="1"/>
        <i x="322" s="1" nd="1"/>
        <i x="291" s="1" nd="1"/>
        <i x="261" s="1" nd="1"/>
        <i x="109" s="1" nd="1"/>
        <i x="231" s="1" nd="1"/>
        <i x="353" s="1" nd="1"/>
        <i x="200" s="1" nd="1"/>
        <i x="170" s="1" nd="1"/>
        <i x="78" s="1" nd="1"/>
        <i x="139" s="1" nd="1"/>
        <i x="323" s="1" nd="1"/>
        <i x="292" s="1" nd="1"/>
        <i x="262" s="1" nd="1"/>
        <i x="110" s="1" nd="1"/>
        <i x="232" s="1" nd="1"/>
        <i x="354" s="1" nd="1"/>
        <i x="201" s="1" nd="1"/>
        <i x="171" s="1" nd="1"/>
        <i x="79" s="1" nd="1"/>
        <i x="140" s="1" nd="1"/>
        <i x="324" s="1" nd="1"/>
        <i x="293" s="1" nd="1"/>
        <i x="263" s="1" nd="1"/>
        <i x="92" s="1" nd="1"/>
        <i x="214" s="1" nd="1"/>
        <i x="336" s="1" nd="1"/>
        <i x="183" s="1" nd="1"/>
        <i x="153" s="1" nd="1"/>
        <i x="122" s="1" nd="1"/>
        <i x="306" s="1" nd="1"/>
        <i x="275" s="1" nd="1"/>
        <i x="245" s="1" nd="1"/>
        <i x="111" s="1" nd="1"/>
        <i x="233" s="1" nd="1"/>
        <i x="355" s="1" nd="1"/>
        <i x="202" s="1" nd="1"/>
        <i x="172" s="1" nd="1"/>
        <i x="80" s="1" nd="1"/>
        <i x="141" s="1" nd="1"/>
        <i x="325" s="1" nd="1"/>
        <i x="294" s="1" nd="1"/>
        <i x="264" s="1" nd="1"/>
        <i x="112" s="1" nd="1"/>
        <i x="234" s="1" nd="1"/>
        <i x="356" s="1" nd="1"/>
        <i x="203" s="1" nd="1"/>
        <i x="173" s="1" nd="1"/>
        <i x="81" s="1" nd="1"/>
        <i x="142" s="1" nd="1"/>
        <i x="326" s="1" nd="1"/>
        <i x="295" s="1" nd="1"/>
        <i x="265" s="1" nd="1"/>
        <i x="113" s="1" nd="1"/>
        <i x="235" s="1" nd="1"/>
        <i x="357" s="1" nd="1"/>
        <i x="204" s="1" nd="1"/>
        <i x="174" s="1" nd="1"/>
        <i x="82" s="1" nd="1"/>
        <i x="143" s="1" nd="1"/>
        <i x="327" s="1" nd="1"/>
        <i x="296" s="1" nd="1"/>
        <i x="266" s="1" nd="1"/>
        <i x="114" s="1" nd="1"/>
        <i x="236" s="1" nd="1"/>
        <i x="358" s="1" nd="1"/>
        <i x="205" s="1" nd="1"/>
        <i x="175" s="1" nd="1"/>
        <i x="83" s="1" nd="1"/>
        <i x="144" s="1" nd="1"/>
        <i x="328" s="1" nd="1"/>
        <i x="297" s="1" nd="1"/>
        <i x="267" s="1" nd="1"/>
        <i x="115" s="1" nd="1"/>
        <i x="237" s="1" nd="1"/>
        <i x="359" s="1" nd="1"/>
        <i x="206" s="1" nd="1"/>
        <i x="176" s="1" nd="1"/>
        <i x="84" s="1" nd="1"/>
        <i x="145" s="1" nd="1"/>
        <i x="329" s="1" nd="1"/>
        <i x="298" s="1" nd="1"/>
        <i x="268" s="1" nd="1"/>
        <i x="116" s="1" nd="1"/>
        <i x="238" s="1" nd="1"/>
        <i x="360" s="1" nd="1"/>
        <i x="207" s="1" nd="1"/>
        <i x="177" s="1" nd="1"/>
        <i x="85" s="1" nd="1"/>
        <i x="146" s="1" nd="1"/>
        <i x="330" s="1" nd="1"/>
        <i x="299" s="1" nd="1"/>
        <i x="269" s="1" nd="1"/>
        <i x="117" s="1" nd="1"/>
        <i x="239" s="1" nd="1"/>
        <i x="361" s="1" nd="1"/>
        <i x="208" s="1" nd="1"/>
        <i x="178" s="1" nd="1"/>
        <i x="86" s="1" nd="1"/>
        <i x="147" s="1" nd="1"/>
        <i x="331" s="1" nd="1"/>
        <i x="300" s="1" nd="1"/>
        <i x="270" s="1" nd="1"/>
        <i x="118" s="1" nd="1"/>
        <i x="240" s="1" nd="1"/>
        <i x="362" s="1" nd="1"/>
        <i x="209" s="1" nd="1"/>
        <i x="179" s="1" nd="1"/>
        <i x="87" s="1" nd="1"/>
        <i x="148" s="1" nd="1"/>
        <i x="332" s="1" nd="1"/>
        <i x="301" s="1" nd="1"/>
        <i x="271" s="1" nd="1"/>
        <i x="119" s="1" nd="1"/>
        <i x="241" s="1" nd="1"/>
        <i x="363" s="1" nd="1"/>
        <i x="210" s="1" nd="1"/>
        <i x="180" s="1" nd="1"/>
        <i x="88" s="1" nd="1"/>
        <i x="149" s="1" nd="1"/>
        <i x="333" s="1" nd="1"/>
        <i x="302" s="1" nd="1"/>
        <i x="272" s="1" nd="1"/>
        <i x="120" s="1" nd="1"/>
        <i x="242" s="1" nd="1"/>
        <i x="364" s="1" nd="1"/>
        <i x="60" s="1" nd="1"/>
        <i x="211" s="1" nd="1"/>
        <i x="181" s="1" nd="1"/>
        <i x="89" s="1" nd="1"/>
        <i x="150" s="1" nd="1"/>
        <i x="334" s="1" nd="1"/>
        <i x="303" s="1" nd="1"/>
        <i x="273" s="1" nd="1"/>
        <i x="93" s="1" nd="1"/>
        <i x="215" s="1" nd="1"/>
        <i x="337" s="1" nd="1"/>
        <i x="184" s="1" nd="1"/>
        <i x="154" s="1" nd="1"/>
        <i x="123" s="1" nd="1"/>
        <i x="307" s="1" nd="1"/>
        <i x="276" s="1" nd="1"/>
        <i x="246" s="1" nd="1"/>
        <i x="121" s="1" nd="1"/>
        <i x="243" s="1" nd="1"/>
        <i x="365" s="1" nd="1"/>
        <i x="212" s="1" nd="1"/>
        <i x="182" s="1" nd="1"/>
        <i x="90" s="1" nd="1"/>
        <i x="151" s="1" nd="1"/>
        <i x="335" s="1" nd="1"/>
        <i x="304" s="1" nd="1"/>
        <i x="274" s="1" nd="1"/>
        <i x="244" s="1" nd="1"/>
        <i x="366" s="1" nd="1"/>
        <i x="213" s="1" nd="1"/>
        <i x="91" s="1" nd="1"/>
        <i x="152" s="1" nd="1"/>
        <i x="305" s="1" nd="1"/>
        <i x="94" s="1" nd="1"/>
        <i x="216" s="1" nd="1"/>
        <i x="338" s="1" nd="1"/>
        <i x="185" s="1" nd="1"/>
        <i x="155" s="1" nd="1"/>
        <i x="124" s="1" nd="1"/>
        <i x="308" s="1" nd="1"/>
        <i x="277" s="1" nd="1"/>
        <i x="247" s="1" nd="1"/>
        <i x="95" s="1" nd="1"/>
        <i x="217" s="1" nd="1"/>
        <i x="339" s="1" nd="1"/>
        <i x="186" s="1" nd="1"/>
        <i x="156" s="1" nd="1"/>
        <i x="125" s="1" nd="1"/>
        <i x="309" s="1" nd="1"/>
        <i x="278" s="1" nd="1"/>
        <i x="248" s="1" nd="1"/>
        <i x="96" s="1" nd="1"/>
        <i x="218" s="1" nd="1"/>
        <i x="340" s="1" nd="1"/>
        <i x="187" s="1" nd="1"/>
        <i x="157" s="1" nd="1"/>
        <i x="65" s="1" nd="1"/>
        <i x="126" s="1" nd="1"/>
        <i x="310" s="1" nd="1"/>
        <i x="279" s="1" nd="1"/>
        <i x="249" s="1" nd="1"/>
        <i x="97" s="1" nd="1"/>
        <i x="219" s="1" nd="1"/>
        <i x="341" s="1" nd="1"/>
        <i x="188" s="1" nd="1"/>
        <i x="158" s="1" nd="1"/>
        <i x="66" s="1" nd="1"/>
        <i x="127" s="1" nd="1"/>
        <i x="311" s="1" nd="1"/>
        <i x="280" s="1" nd="1"/>
        <i x="250" s="1" nd="1"/>
        <i x="98" s="1" nd="1"/>
        <i x="220" s="1" nd="1"/>
        <i x="342" s="1" nd="1"/>
        <i x="189" s="1" nd="1"/>
        <i x="159" s="1" nd="1"/>
        <i x="67" s="1" nd="1"/>
        <i x="128" s="1" nd="1"/>
        <i x="312" s="1" nd="1"/>
        <i x="281" s="1" nd="1"/>
        <i x="251" s="1" nd="1"/>
        <i x="99" s="1" nd="1"/>
        <i x="221" s="1" nd="1"/>
        <i x="343" s="1" nd="1"/>
        <i x="190" s="1" nd="1"/>
        <i x="160" s="1" nd="1"/>
        <i x="68" s="1" nd="1"/>
        <i x="129" s="1" nd="1"/>
        <i x="313" s="1" nd="1"/>
        <i x="282" s="1" nd="1"/>
        <i x="252" s="1" nd="1"/>
        <i x="100" s="1" nd="1"/>
        <i x="222" s="1" nd="1"/>
        <i x="344" s="1" nd="1"/>
        <i x="191" s="1" nd="1"/>
        <i x="161" s="1" nd="1"/>
        <i x="69" s="1" nd="1"/>
        <i x="130" s="1" nd="1"/>
        <i x="314" s="1" nd="1"/>
        <i x="283" s="1" nd="1"/>
        <i x="2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BB6BE88-B9AC-405F-B3E7-9D03AAE1812B}" sourceName="Category">
  <pivotTables>
    <pivotTable tabId="4" name="PivotTable2"/>
  </pivotTables>
  <data>
    <tabular pivotCacheId="40334009">
      <items count="7">
        <i x="0" s="1"/>
        <i x="4" s="1" nd="1"/>
        <i x="1" s="1" nd="1"/>
        <i x="5" s="1" nd="1"/>
        <i x="6" s="1" nd="1"/>
        <i x="3"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F594803-DA5E-4722-B5E6-D981105FCB40}" sourceName="Type">
  <pivotTables>
    <pivotTable tabId="4" name="PivotTable2"/>
    <pivotTable tabId="4" name="PivotTable1"/>
    <pivotTable tabId="4" name="PivotTable3"/>
    <pivotTable tabId="4" name="PivotTable4"/>
  </pivotTables>
  <data>
    <tabular pivotCacheId="40334009">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C03A5B2-BF6F-4C29-ADD3-9287D9F3A6E7}" sourceName="Month">
  <pivotTables>
    <pivotTable tabId="4" name="PivotTable2"/>
    <pivotTable tabId="4" name="PivotTable1"/>
    <pivotTable tabId="4" name="PivotTable3"/>
    <pivotTable tabId="4" name="PivotTable4"/>
  </pivotTables>
  <data>
    <tabular pivotCacheId="4033400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741E9E5-189E-419C-B3F5-C93B86299FBB}" cache="Slicer_Date" caption="Date" style="Slicer Style 1" rowHeight="241300"/>
  <slicer name="Category" xr10:uid="{C63B7A4B-0929-4EDF-85C6-206A897CB14E}" cache="Slicer_Category" caption="Category" startItem="1" style="Slicer Style 1" rowHeight="241300"/>
  <slicer name="Type" xr10:uid="{0C17A4AD-AAF6-48A1-987B-AD39C00F1EDC}" cache="Slicer_Type" caption="Type" style="Slicer Style 1" rowHeight="241300"/>
  <slicer name="Month" xr10:uid="{DA4FBF67-1BA1-4E3A-9CF7-78DFFBD0AA66}" cache="Slicer_Month" caption="Month"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250725-CBC4-4145-9B56-99995AF53872}" name="budget_table" displayName="budget_table" ref="A1:G65" totalsRowCount="1" headerRowDxfId="6">
  <autoFilter ref="A1:G64" xr:uid="{56250725-CBC4-4145-9B56-99995AF53872}"/>
  <tableColumns count="7">
    <tableColumn id="1" xr3:uid="{C5FC1E4D-CCD0-476F-8473-FA4BDC308376}" name="Date" totalsRowLabel="Total" dataDxfId="5" totalsRowDxfId="4"/>
    <tableColumn id="2" xr3:uid="{696D0939-46CB-441C-9228-73D12946199C}" name="Category"/>
    <tableColumn id="3" xr3:uid="{011917A4-E2B7-449F-9D1A-61EA5B281461}" name="Description"/>
    <tableColumn id="4" xr3:uid="{1077F226-83AC-484A-A034-4926ED6C8D50}" name="Amount"/>
    <tableColumn id="5" xr3:uid="{B53A3FFA-F0F3-4B36-8E54-AE02156F098B}" name="Type"/>
    <tableColumn id="6" xr3:uid="{AA5F71F1-C1EF-478F-8D1F-B5ED3ED2EF08}" name="Month" dataDxfId="3" totalsRowDxfId="2"/>
    <tableColumn id="7" xr3:uid="{8BC551FA-85CE-480E-AE75-9D97508EEA86}" name="Budget" totalsRowFunction="custom">
      <totalsRowFormula>SUM(budget_table[Budget])</totalsRow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747F0D0-A252-4864-A6BD-114A403085D2}" sourceName="Date">
  <pivotTables>
    <pivotTable tabId="4" name="PivotTable1"/>
    <pivotTable tabId="4" name="PivotTable2"/>
    <pivotTable tabId="4" name="PivotTable3"/>
    <pivotTable tabId="4" name="PivotTable4"/>
  </pivotTables>
  <state minimalRefreshVersion="6" lastRefreshVersion="6" pivotCacheId="40334009"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36E2137-F00A-4F7C-878B-F26F294A746C}" cache="NativeTimeline_Date" caption="Date" level="2" selectionLevel="2" scrollPosition="2025-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workbookViewId="0"/>
  </sheetViews>
  <sheetFormatPr defaultRowHeight="14.5" x14ac:dyDescent="0.35"/>
  <cols>
    <col min="1" max="1" width="14.1796875" customWidth="1"/>
    <col min="2" max="2" width="15.6328125" customWidth="1"/>
    <col min="3" max="3" width="17.26953125" customWidth="1"/>
    <col min="4" max="4" width="12.453125" customWidth="1"/>
    <col min="5" max="5" width="13.90625" customWidth="1"/>
    <col min="6" max="6" width="11.1796875" style="5" customWidth="1"/>
    <col min="7" max="7" width="11" customWidth="1"/>
  </cols>
  <sheetData>
    <row r="1" spans="1:7" x14ac:dyDescent="0.35">
      <c r="A1" s="3" t="s">
        <v>0</v>
      </c>
      <c r="B1" s="1" t="s">
        <v>1</v>
      </c>
      <c r="C1" s="1" t="s">
        <v>2</v>
      </c>
      <c r="D1" s="1" t="s">
        <v>3</v>
      </c>
      <c r="E1" s="1" t="s">
        <v>4</v>
      </c>
      <c r="F1" s="4" t="s">
        <v>5</v>
      </c>
      <c r="G1" s="9" t="s">
        <v>33</v>
      </c>
    </row>
    <row r="2" spans="1:7" x14ac:dyDescent="0.35">
      <c r="A2" s="2">
        <v>45658</v>
      </c>
      <c r="B2" t="s">
        <v>6</v>
      </c>
      <c r="C2" t="s">
        <v>13</v>
      </c>
      <c r="D2">
        <v>800</v>
      </c>
      <c r="E2" t="s">
        <v>20</v>
      </c>
      <c r="F2" s="5">
        <v>1</v>
      </c>
      <c r="G2">
        <v>2000</v>
      </c>
    </row>
    <row r="3" spans="1:7" x14ac:dyDescent="0.35">
      <c r="A3" s="2">
        <v>45659</v>
      </c>
      <c r="B3" t="s">
        <v>7</v>
      </c>
      <c r="C3" t="s">
        <v>14</v>
      </c>
      <c r="D3">
        <v>150</v>
      </c>
      <c r="E3" t="s">
        <v>20</v>
      </c>
      <c r="F3" s="5">
        <v>1</v>
      </c>
      <c r="G3">
        <v>3000</v>
      </c>
    </row>
    <row r="4" spans="1:7" x14ac:dyDescent="0.35">
      <c r="A4" s="2">
        <v>45660</v>
      </c>
      <c r="B4" t="s">
        <v>8</v>
      </c>
      <c r="C4" t="s">
        <v>15</v>
      </c>
      <c r="D4">
        <v>100</v>
      </c>
      <c r="E4" t="s">
        <v>20</v>
      </c>
      <c r="F4" s="5">
        <v>1</v>
      </c>
      <c r="G4">
        <v>2000</v>
      </c>
    </row>
    <row r="5" spans="1:7" x14ac:dyDescent="0.35">
      <c r="A5" s="2">
        <v>45661</v>
      </c>
      <c r="B5" t="s">
        <v>9</v>
      </c>
      <c r="C5" t="s">
        <v>16</v>
      </c>
      <c r="D5">
        <v>40</v>
      </c>
      <c r="E5" t="s">
        <v>20</v>
      </c>
      <c r="F5" s="5">
        <v>1</v>
      </c>
      <c r="G5">
        <v>5000</v>
      </c>
    </row>
    <row r="6" spans="1:7" x14ac:dyDescent="0.35">
      <c r="A6" s="2">
        <v>45662</v>
      </c>
      <c r="B6" t="s">
        <v>10</v>
      </c>
      <c r="C6" t="s">
        <v>17</v>
      </c>
      <c r="D6">
        <v>25</v>
      </c>
      <c r="E6" t="s">
        <v>20</v>
      </c>
      <c r="F6" s="5">
        <v>1</v>
      </c>
      <c r="G6">
        <v>2500</v>
      </c>
    </row>
    <row r="7" spans="1:7" x14ac:dyDescent="0.35">
      <c r="A7" s="2">
        <v>45663</v>
      </c>
      <c r="B7" t="s">
        <v>11</v>
      </c>
      <c r="C7" t="s">
        <v>18</v>
      </c>
      <c r="D7">
        <v>60</v>
      </c>
      <c r="E7" t="s">
        <v>20</v>
      </c>
      <c r="F7" s="5">
        <v>1</v>
      </c>
      <c r="G7">
        <v>35000</v>
      </c>
    </row>
    <row r="8" spans="1:7" x14ac:dyDescent="0.35">
      <c r="A8" s="2">
        <v>45664</v>
      </c>
      <c r="B8" t="s">
        <v>12</v>
      </c>
      <c r="C8" t="s">
        <v>19</v>
      </c>
      <c r="D8">
        <v>30</v>
      </c>
      <c r="E8" t="s">
        <v>20</v>
      </c>
      <c r="F8" s="5">
        <v>1</v>
      </c>
      <c r="G8">
        <v>5000</v>
      </c>
    </row>
    <row r="9" spans="1:7" x14ac:dyDescent="0.35">
      <c r="A9" s="2">
        <v>45665</v>
      </c>
      <c r="B9" t="s">
        <v>6</v>
      </c>
      <c r="C9" t="s">
        <v>13</v>
      </c>
      <c r="D9">
        <v>800</v>
      </c>
      <c r="E9" t="s">
        <v>20</v>
      </c>
      <c r="F9" s="5">
        <v>1</v>
      </c>
      <c r="G9">
        <v>6000</v>
      </c>
    </row>
    <row r="10" spans="1:7" x14ac:dyDescent="0.35">
      <c r="A10" s="2">
        <v>45666</v>
      </c>
      <c r="B10" t="s">
        <v>7</v>
      </c>
      <c r="C10" t="s">
        <v>14</v>
      </c>
      <c r="D10">
        <v>150</v>
      </c>
      <c r="E10" t="s">
        <v>20</v>
      </c>
      <c r="F10" s="5">
        <v>1</v>
      </c>
      <c r="G10">
        <v>3000</v>
      </c>
    </row>
    <row r="11" spans="1:7" x14ac:dyDescent="0.35">
      <c r="A11" s="2">
        <v>45667</v>
      </c>
      <c r="B11" t="s">
        <v>8</v>
      </c>
      <c r="C11" t="s">
        <v>15</v>
      </c>
      <c r="D11">
        <v>100</v>
      </c>
      <c r="E11" t="s">
        <v>20</v>
      </c>
      <c r="F11" s="5">
        <v>1</v>
      </c>
      <c r="G11">
        <v>2000</v>
      </c>
    </row>
    <row r="12" spans="1:7" x14ac:dyDescent="0.35">
      <c r="A12" s="2">
        <v>45668</v>
      </c>
      <c r="B12" t="s">
        <v>9</v>
      </c>
      <c r="C12" t="s">
        <v>16</v>
      </c>
      <c r="D12">
        <v>40</v>
      </c>
      <c r="E12" t="s">
        <v>20</v>
      </c>
      <c r="F12" s="5">
        <v>1</v>
      </c>
      <c r="G12">
        <v>4000</v>
      </c>
    </row>
    <row r="13" spans="1:7" x14ac:dyDescent="0.35">
      <c r="A13" s="2">
        <v>45669</v>
      </c>
      <c r="B13" t="s">
        <v>10</v>
      </c>
      <c r="C13" t="s">
        <v>17</v>
      </c>
      <c r="D13">
        <v>25</v>
      </c>
      <c r="E13" t="s">
        <v>20</v>
      </c>
      <c r="F13" s="5">
        <v>1</v>
      </c>
      <c r="G13">
        <v>5000</v>
      </c>
    </row>
    <row r="14" spans="1:7" x14ac:dyDescent="0.35">
      <c r="A14" s="2">
        <v>45670</v>
      </c>
      <c r="B14" t="s">
        <v>11</v>
      </c>
      <c r="C14" t="s">
        <v>18</v>
      </c>
      <c r="D14">
        <v>60</v>
      </c>
      <c r="E14" t="s">
        <v>20</v>
      </c>
      <c r="F14" s="5">
        <v>1</v>
      </c>
      <c r="G14">
        <v>3000</v>
      </c>
    </row>
    <row r="15" spans="1:7" x14ac:dyDescent="0.35">
      <c r="A15" s="2">
        <v>45671</v>
      </c>
      <c r="B15" t="s">
        <v>12</v>
      </c>
      <c r="C15" t="s">
        <v>19</v>
      </c>
      <c r="D15">
        <v>30</v>
      </c>
      <c r="E15" t="s">
        <v>20</v>
      </c>
      <c r="F15" s="5">
        <v>1</v>
      </c>
      <c r="G15">
        <v>1000</v>
      </c>
    </row>
    <row r="16" spans="1:7" x14ac:dyDescent="0.35">
      <c r="A16" s="2">
        <v>45672</v>
      </c>
      <c r="B16" t="s">
        <v>6</v>
      </c>
      <c r="C16" t="s">
        <v>13</v>
      </c>
      <c r="D16">
        <v>800</v>
      </c>
      <c r="E16" t="s">
        <v>20</v>
      </c>
      <c r="F16" s="5">
        <v>1</v>
      </c>
      <c r="G16">
        <v>2000</v>
      </c>
    </row>
    <row r="17" spans="1:7" x14ac:dyDescent="0.35">
      <c r="A17" s="2">
        <v>45673</v>
      </c>
      <c r="B17" t="s">
        <v>7</v>
      </c>
      <c r="C17" t="s">
        <v>14</v>
      </c>
      <c r="D17">
        <v>150</v>
      </c>
      <c r="E17" t="s">
        <v>20</v>
      </c>
      <c r="F17" s="5">
        <v>1</v>
      </c>
      <c r="G17">
        <v>3500</v>
      </c>
    </row>
    <row r="18" spans="1:7" x14ac:dyDescent="0.35">
      <c r="A18" s="2">
        <v>45674</v>
      </c>
      <c r="B18" t="s">
        <v>8</v>
      </c>
      <c r="C18" t="s">
        <v>15</v>
      </c>
      <c r="D18">
        <v>100</v>
      </c>
      <c r="E18" t="s">
        <v>20</v>
      </c>
      <c r="F18" s="5">
        <v>1</v>
      </c>
      <c r="G18">
        <v>4000</v>
      </c>
    </row>
    <row r="19" spans="1:7" x14ac:dyDescent="0.35">
      <c r="A19" s="2">
        <v>45675</v>
      </c>
      <c r="B19" t="s">
        <v>9</v>
      </c>
      <c r="C19" t="s">
        <v>16</v>
      </c>
      <c r="D19">
        <v>40</v>
      </c>
      <c r="E19" t="s">
        <v>20</v>
      </c>
      <c r="F19" s="5">
        <v>1</v>
      </c>
      <c r="G19">
        <v>4500</v>
      </c>
    </row>
    <row r="20" spans="1:7" x14ac:dyDescent="0.35">
      <c r="A20" s="2">
        <v>45676</v>
      </c>
      <c r="B20" t="s">
        <v>10</v>
      </c>
      <c r="C20" t="s">
        <v>17</v>
      </c>
      <c r="D20">
        <v>25</v>
      </c>
      <c r="E20" t="s">
        <v>20</v>
      </c>
      <c r="F20" s="5">
        <v>1</v>
      </c>
      <c r="G20">
        <v>6500</v>
      </c>
    </row>
    <row r="21" spans="1:7" x14ac:dyDescent="0.35">
      <c r="A21" s="2">
        <v>45677</v>
      </c>
      <c r="B21" t="s">
        <v>11</v>
      </c>
      <c r="C21" t="s">
        <v>18</v>
      </c>
      <c r="D21">
        <v>60</v>
      </c>
      <c r="E21" t="s">
        <v>20</v>
      </c>
      <c r="F21" s="5">
        <v>1</v>
      </c>
      <c r="G21">
        <v>3000</v>
      </c>
    </row>
    <row r="22" spans="1:7" x14ac:dyDescent="0.35">
      <c r="A22" s="2">
        <v>45678</v>
      </c>
      <c r="B22" t="s">
        <v>12</v>
      </c>
      <c r="C22" t="s">
        <v>19</v>
      </c>
      <c r="D22">
        <v>30</v>
      </c>
      <c r="E22" t="s">
        <v>20</v>
      </c>
      <c r="F22" s="5">
        <v>1</v>
      </c>
      <c r="G22">
        <v>4000</v>
      </c>
    </row>
    <row r="23" spans="1:7" x14ac:dyDescent="0.35">
      <c r="A23" s="2">
        <v>45679</v>
      </c>
      <c r="B23" t="s">
        <v>6</v>
      </c>
      <c r="C23" t="s">
        <v>13</v>
      </c>
      <c r="D23">
        <v>800</v>
      </c>
      <c r="E23" t="s">
        <v>20</v>
      </c>
      <c r="F23" s="5">
        <v>1</v>
      </c>
      <c r="G23">
        <v>1500</v>
      </c>
    </row>
    <row r="24" spans="1:7" x14ac:dyDescent="0.35">
      <c r="A24" s="2">
        <v>45680</v>
      </c>
      <c r="B24" t="s">
        <v>7</v>
      </c>
      <c r="C24" t="s">
        <v>14</v>
      </c>
      <c r="D24">
        <v>150</v>
      </c>
      <c r="E24" t="s">
        <v>20</v>
      </c>
      <c r="F24" s="5">
        <v>1</v>
      </c>
      <c r="G24">
        <v>250</v>
      </c>
    </row>
    <row r="25" spans="1:7" x14ac:dyDescent="0.35">
      <c r="A25" s="2">
        <v>45681</v>
      </c>
      <c r="B25" t="s">
        <v>8</v>
      </c>
      <c r="C25" t="s">
        <v>15</v>
      </c>
      <c r="D25">
        <v>100</v>
      </c>
      <c r="E25" t="s">
        <v>20</v>
      </c>
      <c r="F25" s="5">
        <v>1</v>
      </c>
      <c r="G25">
        <v>180</v>
      </c>
    </row>
    <row r="26" spans="1:7" x14ac:dyDescent="0.35">
      <c r="A26" s="2">
        <v>45682</v>
      </c>
      <c r="B26" t="s">
        <v>9</v>
      </c>
      <c r="C26" t="s">
        <v>16</v>
      </c>
      <c r="D26">
        <v>40</v>
      </c>
      <c r="E26" t="s">
        <v>20</v>
      </c>
      <c r="F26" s="5">
        <v>1</v>
      </c>
      <c r="G26">
        <v>300</v>
      </c>
    </row>
    <row r="27" spans="1:7" x14ac:dyDescent="0.35">
      <c r="A27" s="2">
        <v>45683</v>
      </c>
      <c r="B27" t="s">
        <v>10</v>
      </c>
      <c r="C27" t="s">
        <v>17</v>
      </c>
      <c r="D27">
        <v>25</v>
      </c>
      <c r="E27" t="s">
        <v>20</v>
      </c>
      <c r="F27" s="5">
        <v>1</v>
      </c>
      <c r="G27">
        <v>300</v>
      </c>
    </row>
    <row r="28" spans="1:7" x14ac:dyDescent="0.35">
      <c r="A28" s="2">
        <v>45684</v>
      </c>
      <c r="B28" t="s">
        <v>11</v>
      </c>
      <c r="C28" t="s">
        <v>18</v>
      </c>
      <c r="D28">
        <v>60</v>
      </c>
      <c r="E28" t="s">
        <v>20</v>
      </c>
      <c r="F28" s="5">
        <v>1</v>
      </c>
      <c r="G28">
        <v>200</v>
      </c>
    </row>
    <row r="29" spans="1:7" x14ac:dyDescent="0.35">
      <c r="A29" s="2">
        <v>45685</v>
      </c>
      <c r="B29" t="s">
        <v>12</v>
      </c>
      <c r="C29" t="s">
        <v>19</v>
      </c>
      <c r="D29">
        <v>30</v>
      </c>
      <c r="E29" t="s">
        <v>20</v>
      </c>
      <c r="F29" s="5">
        <v>1</v>
      </c>
      <c r="G29">
        <v>100</v>
      </c>
    </row>
    <row r="30" spans="1:7" x14ac:dyDescent="0.35">
      <c r="A30" s="2">
        <v>45686</v>
      </c>
      <c r="B30" t="s">
        <v>6</v>
      </c>
      <c r="C30" t="s">
        <v>13</v>
      </c>
      <c r="D30">
        <v>800</v>
      </c>
      <c r="E30" t="s">
        <v>20</v>
      </c>
      <c r="F30" s="5">
        <v>1</v>
      </c>
      <c r="G30">
        <v>5000</v>
      </c>
    </row>
    <row r="31" spans="1:7" x14ac:dyDescent="0.35">
      <c r="A31" s="2">
        <v>45687</v>
      </c>
      <c r="B31" t="s">
        <v>7</v>
      </c>
      <c r="C31" t="s">
        <v>14</v>
      </c>
      <c r="D31">
        <v>150</v>
      </c>
      <c r="E31" t="s">
        <v>20</v>
      </c>
      <c r="F31" s="5">
        <v>1</v>
      </c>
      <c r="G31">
        <v>300</v>
      </c>
    </row>
    <row r="32" spans="1:7" x14ac:dyDescent="0.35">
      <c r="A32" s="2">
        <v>45688</v>
      </c>
      <c r="B32" t="s">
        <v>8</v>
      </c>
      <c r="C32" t="s">
        <v>15</v>
      </c>
      <c r="D32">
        <v>100</v>
      </c>
      <c r="E32" t="s">
        <v>20</v>
      </c>
      <c r="F32" s="5">
        <v>1</v>
      </c>
      <c r="G32">
        <v>200</v>
      </c>
    </row>
    <row r="33" spans="1:7" x14ac:dyDescent="0.35">
      <c r="A33" s="2">
        <v>45689</v>
      </c>
      <c r="B33" t="s">
        <v>9</v>
      </c>
      <c r="C33" t="s">
        <v>16</v>
      </c>
      <c r="D33">
        <v>40</v>
      </c>
      <c r="E33" t="s">
        <v>20</v>
      </c>
      <c r="F33" s="5">
        <v>2</v>
      </c>
      <c r="G33">
        <v>100</v>
      </c>
    </row>
    <row r="34" spans="1:7" x14ac:dyDescent="0.35">
      <c r="A34" s="2">
        <v>45690</v>
      </c>
      <c r="B34" t="s">
        <v>10</v>
      </c>
      <c r="C34" t="s">
        <v>17</v>
      </c>
      <c r="D34">
        <v>25</v>
      </c>
      <c r="E34" t="s">
        <v>20</v>
      </c>
      <c r="F34" s="5">
        <v>2</v>
      </c>
      <c r="G34">
        <v>400</v>
      </c>
    </row>
    <row r="35" spans="1:7" x14ac:dyDescent="0.35">
      <c r="A35" s="2">
        <v>45691</v>
      </c>
      <c r="B35" t="s">
        <v>11</v>
      </c>
      <c r="C35" t="s">
        <v>18</v>
      </c>
      <c r="D35">
        <v>60</v>
      </c>
      <c r="E35" t="s">
        <v>20</v>
      </c>
      <c r="F35" s="5">
        <v>2</v>
      </c>
      <c r="G35">
        <v>450</v>
      </c>
    </row>
    <row r="36" spans="1:7" x14ac:dyDescent="0.35">
      <c r="A36" s="2">
        <v>45692</v>
      </c>
      <c r="B36" t="s">
        <v>12</v>
      </c>
      <c r="C36" t="s">
        <v>19</v>
      </c>
      <c r="D36">
        <v>30</v>
      </c>
      <c r="E36" t="s">
        <v>20</v>
      </c>
      <c r="F36" s="5">
        <v>2</v>
      </c>
      <c r="G36">
        <v>200</v>
      </c>
    </row>
    <row r="37" spans="1:7" x14ac:dyDescent="0.35">
      <c r="A37" s="2">
        <v>45693</v>
      </c>
      <c r="B37" t="s">
        <v>6</v>
      </c>
      <c r="C37" t="s">
        <v>13</v>
      </c>
      <c r="D37">
        <v>800</v>
      </c>
      <c r="E37" t="s">
        <v>20</v>
      </c>
      <c r="F37" s="5">
        <v>2</v>
      </c>
      <c r="G37">
        <v>1000</v>
      </c>
    </row>
    <row r="38" spans="1:7" x14ac:dyDescent="0.35">
      <c r="A38" s="2">
        <v>45694</v>
      </c>
      <c r="B38" t="s">
        <v>7</v>
      </c>
      <c r="C38" t="s">
        <v>14</v>
      </c>
      <c r="D38">
        <v>150</v>
      </c>
      <c r="E38" t="s">
        <v>20</v>
      </c>
      <c r="F38" s="5">
        <v>2</v>
      </c>
      <c r="G38">
        <v>2000</v>
      </c>
    </row>
    <row r="39" spans="1:7" x14ac:dyDescent="0.35">
      <c r="A39" s="2">
        <v>45695</v>
      </c>
      <c r="B39" t="s">
        <v>8</v>
      </c>
      <c r="C39" t="s">
        <v>15</v>
      </c>
      <c r="D39">
        <v>100</v>
      </c>
      <c r="E39" t="s">
        <v>20</v>
      </c>
      <c r="F39" s="5">
        <v>2</v>
      </c>
      <c r="G39">
        <v>2500</v>
      </c>
    </row>
    <row r="40" spans="1:7" x14ac:dyDescent="0.35">
      <c r="A40" s="2">
        <v>45696</v>
      </c>
      <c r="B40" t="s">
        <v>9</v>
      </c>
      <c r="C40" t="s">
        <v>16</v>
      </c>
      <c r="D40">
        <v>40</v>
      </c>
      <c r="E40" t="s">
        <v>20</v>
      </c>
      <c r="F40" s="5">
        <v>2</v>
      </c>
      <c r="G40">
        <v>100</v>
      </c>
    </row>
    <row r="41" spans="1:7" x14ac:dyDescent="0.35">
      <c r="A41" s="2">
        <v>45697</v>
      </c>
      <c r="B41" t="s">
        <v>10</v>
      </c>
      <c r="C41" t="s">
        <v>17</v>
      </c>
      <c r="D41">
        <v>25</v>
      </c>
      <c r="E41" t="s">
        <v>20</v>
      </c>
      <c r="F41" s="5">
        <v>2</v>
      </c>
      <c r="G41">
        <v>400</v>
      </c>
    </row>
    <row r="42" spans="1:7" x14ac:dyDescent="0.35">
      <c r="A42" s="2">
        <v>45698</v>
      </c>
      <c r="B42" t="s">
        <v>11</v>
      </c>
      <c r="C42" t="s">
        <v>18</v>
      </c>
      <c r="D42">
        <v>60</v>
      </c>
      <c r="E42" t="s">
        <v>20</v>
      </c>
      <c r="F42" s="5">
        <v>2</v>
      </c>
      <c r="G42">
        <v>300</v>
      </c>
    </row>
    <row r="43" spans="1:7" x14ac:dyDescent="0.35">
      <c r="A43" s="2">
        <v>45699</v>
      </c>
      <c r="B43" t="s">
        <v>12</v>
      </c>
      <c r="C43" t="s">
        <v>19</v>
      </c>
      <c r="D43">
        <v>30</v>
      </c>
      <c r="E43" t="s">
        <v>20</v>
      </c>
      <c r="F43" s="5">
        <v>2</v>
      </c>
      <c r="G43">
        <v>200</v>
      </c>
    </row>
    <row r="44" spans="1:7" x14ac:dyDescent="0.35">
      <c r="A44" s="2">
        <v>45700</v>
      </c>
      <c r="B44" t="s">
        <v>6</v>
      </c>
      <c r="C44" t="s">
        <v>13</v>
      </c>
      <c r="D44">
        <v>800</v>
      </c>
      <c r="E44" t="s">
        <v>20</v>
      </c>
      <c r="F44" s="5">
        <v>2</v>
      </c>
      <c r="G44">
        <v>1000</v>
      </c>
    </row>
    <row r="45" spans="1:7" x14ac:dyDescent="0.35">
      <c r="A45" s="2">
        <v>45701</v>
      </c>
      <c r="B45" t="s">
        <v>7</v>
      </c>
      <c r="C45" t="s">
        <v>14</v>
      </c>
      <c r="D45">
        <v>150</v>
      </c>
      <c r="E45" t="s">
        <v>20</v>
      </c>
      <c r="F45" s="5">
        <v>2</v>
      </c>
      <c r="G45">
        <v>250</v>
      </c>
    </row>
    <row r="46" spans="1:7" x14ac:dyDescent="0.35">
      <c r="A46" s="2">
        <v>45702</v>
      </c>
      <c r="B46" t="s">
        <v>8</v>
      </c>
      <c r="C46" t="s">
        <v>15</v>
      </c>
      <c r="D46">
        <v>100</v>
      </c>
      <c r="E46" t="s">
        <v>20</v>
      </c>
      <c r="F46" s="5">
        <v>2</v>
      </c>
      <c r="G46">
        <v>160</v>
      </c>
    </row>
    <row r="47" spans="1:7" x14ac:dyDescent="0.35">
      <c r="A47" s="2">
        <v>45703</v>
      </c>
      <c r="B47" t="s">
        <v>9</v>
      </c>
      <c r="C47" t="s">
        <v>16</v>
      </c>
      <c r="D47">
        <v>40</v>
      </c>
      <c r="E47" t="s">
        <v>20</v>
      </c>
      <c r="F47" s="5">
        <v>2</v>
      </c>
      <c r="G47">
        <v>100</v>
      </c>
    </row>
    <row r="48" spans="1:7" x14ac:dyDescent="0.35">
      <c r="A48" s="2">
        <v>45704</v>
      </c>
      <c r="B48" t="s">
        <v>10</v>
      </c>
      <c r="C48" t="s">
        <v>17</v>
      </c>
      <c r="D48">
        <v>25</v>
      </c>
      <c r="E48" t="s">
        <v>20</v>
      </c>
      <c r="F48" s="5">
        <v>2</v>
      </c>
      <c r="G48">
        <v>100</v>
      </c>
    </row>
    <row r="49" spans="1:7" x14ac:dyDescent="0.35">
      <c r="A49" s="2">
        <v>45705</v>
      </c>
      <c r="B49" t="s">
        <v>11</v>
      </c>
      <c r="C49" t="s">
        <v>18</v>
      </c>
      <c r="D49">
        <v>60</v>
      </c>
      <c r="E49" t="s">
        <v>20</v>
      </c>
      <c r="F49" s="5">
        <v>2</v>
      </c>
      <c r="G49">
        <v>200</v>
      </c>
    </row>
    <row r="50" spans="1:7" x14ac:dyDescent="0.35">
      <c r="A50" s="2">
        <v>45706</v>
      </c>
      <c r="B50" t="s">
        <v>12</v>
      </c>
      <c r="C50" t="s">
        <v>19</v>
      </c>
      <c r="D50">
        <v>30</v>
      </c>
      <c r="E50" t="s">
        <v>20</v>
      </c>
      <c r="F50" s="5">
        <v>2</v>
      </c>
      <c r="G50">
        <v>100</v>
      </c>
    </row>
    <row r="51" spans="1:7" x14ac:dyDescent="0.35">
      <c r="A51" s="2">
        <v>45707</v>
      </c>
      <c r="B51" t="s">
        <v>6</v>
      </c>
      <c r="C51" t="s">
        <v>13</v>
      </c>
      <c r="D51">
        <v>800</v>
      </c>
      <c r="E51" t="s">
        <v>20</v>
      </c>
      <c r="F51" s="5">
        <v>2</v>
      </c>
      <c r="G51">
        <v>1500</v>
      </c>
    </row>
    <row r="52" spans="1:7" x14ac:dyDescent="0.35">
      <c r="A52" s="2">
        <v>45708</v>
      </c>
      <c r="B52" t="s">
        <v>7</v>
      </c>
      <c r="C52" t="s">
        <v>14</v>
      </c>
      <c r="D52">
        <v>150</v>
      </c>
      <c r="E52" t="s">
        <v>20</v>
      </c>
      <c r="F52" s="5">
        <v>2</v>
      </c>
      <c r="G52">
        <v>500</v>
      </c>
    </row>
    <row r="53" spans="1:7" x14ac:dyDescent="0.35">
      <c r="A53" s="2">
        <v>45709</v>
      </c>
      <c r="B53" t="s">
        <v>8</v>
      </c>
      <c r="C53" t="s">
        <v>15</v>
      </c>
      <c r="D53">
        <v>100</v>
      </c>
      <c r="E53" t="s">
        <v>20</v>
      </c>
      <c r="F53" s="5">
        <v>2</v>
      </c>
      <c r="G53">
        <v>400</v>
      </c>
    </row>
    <row r="54" spans="1:7" x14ac:dyDescent="0.35">
      <c r="A54" s="2">
        <v>45710</v>
      </c>
      <c r="B54" t="s">
        <v>9</v>
      </c>
      <c r="C54" t="s">
        <v>16</v>
      </c>
      <c r="D54">
        <v>40</v>
      </c>
      <c r="E54" t="s">
        <v>20</v>
      </c>
      <c r="F54" s="5">
        <v>2</v>
      </c>
      <c r="G54">
        <v>500</v>
      </c>
    </row>
    <row r="55" spans="1:7" x14ac:dyDescent="0.35">
      <c r="A55" s="2">
        <v>45711</v>
      </c>
      <c r="B55" t="s">
        <v>10</v>
      </c>
      <c r="C55" t="s">
        <v>17</v>
      </c>
      <c r="D55">
        <v>25</v>
      </c>
      <c r="E55" t="s">
        <v>20</v>
      </c>
      <c r="F55" s="5">
        <v>2</v>
      </c>
      <c r="G55">
        <v>100</v>
      </c>
    </row>
    <row r="56" spans="1:7" x14ac:dyDescent="0.35">
      <c r="A56" s="2">
        <v>45712</v>
      </c>
      <c r="B56" t="s">
        <v>11</v>
      </c>
      <c r="C56" t="s">
        <v>18</v>
      </c>
      <c r="D56">
        <v>60</v>
      </c>
      <c r="E56" t="s">
        <v>20</v>
      </c>
      <c r="F56" s="5">
        <v>2</v>
      </c>
      <c r="G56">
        <v>2000</v>
      </c>
    </row>
    <row r="57" spans="1:7" x14ac:dyDescent="0.35">
      <c r="A57" s="2">
        <v>45713</v>
      </c>
      <c r="B57" t="s">
        <v>12</v>
      </c>
      <c r="C57" t="s">
        <v>19</v>
      </c>
      <c r="D57">
        <v>30</v>
      </c>
      <c r="E57" t="s">
        <v>20</v>
      </c>
      <c r="F57" s="5">
        <v>2</v>
      </c>
      <c r="G57">
        <v>3000</v>
      </c>
    </row>
    <row r="58" spans="1:7" x14ac:dyDescent="0.35">
      <c r="A58" s="2">
        <v>45714</v>
      </c>
      <c r="B58" t="s">
        <v>6</v>
      </c>
      <c r="C58" t="s">
        <v>13</v>
      </c>
      <c r="D58">
        <v>800</v>
      </c>
      <c r="E58" t="s">
        <v>20</v>
      </c>
      <c r="F58" s="5">
        <v>2</v>
      </c>
      <c r="G58">
        <v>1500</v>
      </c>
    </row>
    <row r="59" spans="1:7" x14ac:dyDescent="0.35">
      <c r="A59" s="2">
        <v>45715</v>
      </c>
      <c r="B59" t="s">
        <v>7</v>
      </c>
      <c r="C59" t="s">
        <v>14</v>
      </c>
      <c r="D59">
        <v>150</v>
      </c>
      <c r="E59" t="s">
        <v>20</v>
      </c>
      <c r="F59" s="5">
        <v>2</v>
      </c>
      <c r="G59">
        <v>200</v>
      </c>
    </row>
    <row r="60" spans="1:7" x14ac:dyDescent="0.35">
      <c r="A60" s="2">
        <v>45716</v>
      </c>
      <c r="B60" t="s">
        <v>8</v>
      </c>
      <c r="C60" t="s">
        <v>15</v>
      </c>
      <c r="D60">
        <v>100</v>
      </c>
      <c r="E60" t="s">
        <v>20</v>
      </c>
      <c r="F60" s="5">
        <v>2</v>
      </c>
      <c r="G60">
        <v>250</v>
      </c>
    </row>
    <row r="61" spans="1:7" x14ac:dyDescent="0.35">
      <c r="A61" s="2">
        <v>45717</v>
      </c>
      <c r="B61" t="s">
        <v>9</v>
      </c>
      <c r="C61" t="s">
        <v>16</v>
      </c>
      <c r="D61">
        <v>40</v>
      </c>
      <c r="E61" t="s">
        <v>20</v>
      </c>
      <c r="F61" s="5">
        <v>3</v>
      </c>
      <c r="G61">
        <v>100</v>
      </c>
    </row>
    <row r="62" spans="1:7" x14ac:dyDescent="0.35">
      <c r="A62" s="2">
        <v>45718</v>
      </c>
      <c r="B62" t="s">
        <v>10</v>
      </c>
      <c r="C62" t="s">
        <v>17</v>
      </c>
      <c r="D62">
        <v>25</v>
      </c>
      <c r="E62" t="s">
        <v>20</v>
      </c>
      <c r="F62" s="5">
        <v>3</v>
      </c>
      <c r="G62">
        <v>50</v>
      </c>
    </row>
    <row r="63" spans="1:7" x14ac:dyDescent="0.35">
      <c r="A63" s="2">
        <v>45719</v>
      </c>
      <c r="B63" t="s">
        <v>11</v>
      </c>
      <c r="C63" t="s">
        <v>18</v>
      </c>
      <c r="D63">
        <v>60</v>
      </c>
      <c r="E63" t="s">
        <v>20</v>
      </c>
      <c r="F63" s="5">
        <v>3</v>
      </c>
      <c r="G63">
        <v>100</v>
      </c>
    </row>
    <row r="64" spans="1:7" x14ac:dyDescent="0.35">
      <c r="A64" s="2">
        <v>45720</v>
      </c>
      <c r="B64" t="s">
        <v>12</v>
      </c>
      <c r="C64" t="s">
        <v>19</v>
      </c>
      <c r="D64">
        <v>30</v>
      </c>
      <c r="E64" t="s">
        <v>20</v>
      </c>
      <c r="F64" s="5">
        <v>3</v>
      </c>
      <c r="G64">
        <v>100</v>
      </c>
    </row>
    <row r="65" spans="1:7" x14ac:dyDescent="0.35">
      <c r="A65" s="2" t="s">
        <v>34</v>
      </c>
      <c r="G65">
        <f>SUM(budget_table[Budget])</f>
        <v>134190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52A7A-9617-404C-8844-FDEFCA6BBBC3}">
  <dimension ref="A1:B42"/>
  <sheetViews>
    <sheetView workbookViewId="0">
      <selection sqref="A1:B1"/>
    </sheetView>
  </sheetViews>
  <sheetFormatPr defaultRowHeight="14.5" x14ac:dyDescent="0.35"/>
  <cols>
    <col min="1" max="1" width="12.36328125" bestFit="1" customWidth="1"/>
    <col min="2" max="2" width="14" bestFit="1" customWidth="1"/>
  </cols>
  <sheetData>
    <row r="1" spans="1:2" x14ac:dyDescent="0.35">
      <c r="A1" s="11" t="s">
        <v>30</v>
      </c>
      <c r="B1" s="11"/>
    </row>
    <row r="3" spans="1:2" x14ac:dyDescent="0.35">
      <c r="A3" s="6" t="s">
        <v>21</v>
      </c>
      <c r="B3" t="s">
        <v>23</v>
      </c>
    </row>
    <row r="4" spans="1:2" x14ac:dyDescent="0.35">
      <c r="A4" s="7">
        <v>1</v>
      </c>
      <c r="B4" s="8">
        <v>5870</v>
      </c>
    </row>
    <row r="5" spans="1:2" x14ac:dyDescent="0.35">
      <c r="A5" s="7">
        <v>2</v>
      </c>
      <c r="B5" s="8">
        <v>4820</v>
      </c>
    </row>
    <row r="6" spans="1:2" x14ac:dyDescent="0.35">
      <c r="A6" s="7">
        <v>3</v>
      </c>
      <c r="B6" s="8">
        <v>155</v>
      </c>
    </row>
    <row r="7" spans="1:2" x14ac:dyDescent="0.35">
      <c r="A7" s="7" t="s">
        <v>22</v>
      </c>
      <c r="B7" s="8">
        <v>10845</v>
      </c>
    </row>
    <row r="9" spans="1:2" x14ac:dyDescent="0.35">
      <c r="A9" s="11" t="s">
        <v>29</v>
      </c>
      <c r="B9" s="11"/>
    </row>
    <row r="11" spans="1:2" x14ac:dyDescent="0.35">
      <c r="A11" s="6" t="s">
        <v>21</v>
      </c>
      <c r="B11" t="s">
        <v>23</v>
      </c>
    </row>
    <row r="12" spans="1:2" x14ac:dyDescent="0.35">
      <c r="A12" s="7" t="s">
        <v>10</v>
      </c>
      <c r="B12" s="8">
        <v>225</v>
      </c>
    </row>
    <row r="13" spans="1:2" x14ac:dyDescent="0.35">
      <c r="A13" s="7" t="s">
        <v>7</v>
      </c>
      <c r="B13" s="8">
        <v>1350</v>
      </c>
    </row>
    <row r="14" spans="1:2" x14ac:dyDescent="0.35">
      <c r="A14" s="7" t="s">
        <v>11</v>
      </c>
      <c r="B14" s="8">
        <v>540</v>
      </c>
    </row>
    <row r="15" spans="1:2" x14ac:dyDescent="0.35">
      <c r="A15" s="7" t="s">
        <v>12</v>
      </c>
      <c r="B15" s="8">
        <v>270</v>
      </c>
    </row>
    <row r="16" spans="1:2" x14ac:dyDescent="0.35">
      <c r="A16" s="7" t="s">
        <v>6</v>
      </c>
      <c r="B16" s="8">
        <v>7200</v>
      </c>
    </row>
    <row r="17" spans="1:2" x14ac:dyDescent="0.35">
      <c r="A17" s="7" t="s">
        <v>9</v>
      </c>
      <c r="B17" s="8">
        <v>360</v>
      </c>
    </row>
    <row r="18" spans="1:2" x14ac:dyDescent="0.35">
      <c r="A18" s="7" t="s">
        <v>8</v>
      </c>
      <c r="B18" s="8">
        <v>900</v>
      </c>
    </row>
    <row r="19" spans="1:2" x14ac:dyDescent="0.35">
      <c r="A19" s="7" t="s">
        <v>22</v>
      </c>
      <c r="B19" s="8">
        <v>10845</v>
      </c>
    </row>
    <row r="20" spans="1:2" x14ac:dyDescent="0.35">
      <c r="A20" s="7" t="s">
        <v>37</v>
      </c>
      <c r="B20" s="8">
        <f>MAX(B12:B18)</f>
        <v>7200</v>
      </c>
    </row>
    <row r="21" spans="1:2" x14ac:dyDescent="0.35">
      <c r="A21" s="11" t="s">
        <v>28</v>
      </c>
      <c r="B21" s="11"/>
    </row>
    <row r="23" spans="1:2" x14ac:dyDescent="0.35">
      <c r="A23" s="6" t="s">
        <v>21</v>
      </c>
      <c r="B23" t="s">
        <v>23</v>
      </c>
    </row>
    <row r="24" spans="1:2" x14ac:dyDescent="0.35">
      <c r="A24" s="7" t="s">
        <v>24</v>
      </c>
      <c r="B24" s="8">
        <v>5870</v>
      </c>
    </row>
    <row r="25" spans="1:2" x14ac:dyDescent="0.35">
      <c r="A25" s="7" t="s">
        <v>25</v>
      </c>
      <c r="B25" s="8">
        <v>4820</v>
      </c>
    </row>
    <row r="26" spans="1:2" x14ac:dyDescent="0.35">
      <c r="A26" s="7" t="s">
        <v>26</v>
      </c>
      <c r="B26" s="8">
        <v>155</v>
      </c>
    </row>
    <row r="27" spans="1:2" x14ac:dyDescent="0.35">
      <c r="A27" s="7" t="s">
        <v>22</v>
      </c>
      <c r="B27" s="8">
        <v>10845</v>
      </c>
    </row>
    <row r="30" spans="1:2" x14ac:dyDescent="0.35">
      <c r="A30" s="11" t="s">
        <v>27</v>
      </c>
      <c r="B30" s="11"/>
    </row>
    <row r="32" spans="1:2" x14ac:dyDescent="0.35">
      <c r="A32" s="6" t="s">
        <v>21</v>
      </c>
      <c r="B32" t="s">
        <v>23</v>
      </c>
    </row>
    <row r="33" spans="1:2" x14ac:dyDescent="0.35">
      <c r="A33" s="7" t="s">
        <v>20</v>
      </c>
      <c r="B33" s="8">
        <v>10845</v>
      </c>
    </row>
    <row r="34" spans="1:2" x14ac:dyDescent="0.35">
      <c r="A34" s="7" t="s">
        <v>22</v>
      </c>
      <c r="B34" s="8">
        <v>10845</v>
      </c>
    </row>
    <row r="36" spans="1:2" x14ac:dyDescent="0.35">
      <c r="A36" s="11" t="s">
        <v>31</v>
      </c>
      <c r="B36" s="11"/>
    </row>
    <row r="38" spans="1:2" x14ac:dyDescent="0.35">
      <c r="A38" t="s">
        <v>32</v>
      </c>
      <c r="B38">
        <f>GETPIVOTDATA("Amount",$A$32)</f>
        <v>10845</v>
      </c>
    </row>
    <row r="39" spans="1:2" x14ac:dyDescent="0.35">
      <c r="A39" t="s">
        <v>35</v>
      </c>
      <c r="B39">
        <f>data!G65-summary!B38</f>
        <v>123345</v>
      </c>
    </row>
    <row r="40" spans="1:2" x14ac:dyDescent="0.35">
      <c r="A40" t="s">
        <v>36</v>
      </c>
      <c r="B40">
        <f>MATCH(B20,B12:B18,0)</f>
        <v>5</v>
      </c>
    </row>
    <row r="41" spans="1:2" x14ac:dyDescent="0.35">
      <c r="B41" t="str">
        <f>"Rent " &amp; INDEX(B12:B18, MATCH(B20, B12:B18, 0)) &amp; " ($" &amp; B20 &amp; ")"</f>
        <v>Rent 7200 ($7200)</v>
      </c>
    </row>
    <row r="42" spans="1:2" x14ac:dyDescent="0.35">
      <c r="B42">
        <f>INDEX(A12:B18,5,2)</f>
        <v>7200</v>
      </c>
    </row>
  </sheetData>
  <mergeCells count="5">
    <mergeCell ref="A30:B30"/>
    <mergeCell ref="A21:B21"/>
    <mergeCell ref="A9:B9"/>
    <mergeCell ref="A1:B1"/>
    <mergeCell ref="A36:B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32940-91BF-4F91-B644-5727ADB0678E}">
  <dimension ref="A1"/>
  <sheetViews>
    <sheetView showGridLines="0" showRowColHeaders="0" tabSelected="1" workbookViewId="0">
      <selection activeCell="T28" sqref="T28"/>
    </sheetView>
  </sheetViews>
  <sheetFormatPr defaultRowHeight="14.5" x14ac:dyDescent="0.35"/>
  <cols>
    <col min="1" max="16384" width="8.7265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Yasmeen Rafique</cp:lastModifiedBy>
  <dcterms:created xsi:type="dcterms:W3CDTF">2025-05-29T17:14:23Z</dcterms:created>
  <dcterms:modified xsi:type="dcterms:W3CDTF">2025-05-30T20:00:36Z</dcterms:modified>
</cp:coreProperties>
</file>