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Mterials 4th\1st term\Data Analytics\Assignments\ass1\Answers\"/>
    </mc:Choice>
  </mc:AlternateContent>
  <xr:revisionPtr revIDLastSave="0" documentId="13_ncr:1_{B860F67D-3802-4650-9D81-FAD1E055FC0E}" xr6:coauthVersionLast="47" xr6:coauthVersionMax="47" xr10:uidLastSave="{00000000-0000-0000-0000-000000000000}"/>
  <bookViews>
    <workbookView xWindow="-108" yWindow="-108" windowWidth="23256" windowHeight="12576" xr2:uid="{2D996DC0-8DB6-4EBE-8FC7-13F915DFB26A}"/>
  </bookViews>
  <sheets>
    <sheet name="a" sheetId="3" r:id="rId1"/>
    <sheet name="b" sheetId="4" r:id="rId2"/>
    <sheet name="c" sheetId="5" r:id="rId3"/>
    <sheet name="d" sheetId="6" r:id="rId4"/>
    <sheet name="e" sheetId="7" r:id="rId5"/>
    <sheet name="Data" sheetId="2"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200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D2" i="4"/>
  <c r="F10" i="4" s="1"/>
  <c r="D2" i="3"/>
  <c r="F38" i="3" s="1"/>
  <c r="F33" i="4" l="1"/>
  <c r="F25" i="4"/>
  <c r="F17" i="4"/>
  <c r="F9" i="4"/>
  <c r="F32" i="4"/>
  <c r="F24" i="4"/>
  <c r="F16" i="4"/>
  <c r="F8" i="4"/>
  <c r="F7" i="4"/>
  <c r="F6" i="4"/>
  <c r="F5" i="4"/>
  <c r="F26" i="4"/>
  <c r="F2" i="4"/>
  <c r="F23" i="4"/>
  <c r="F38" i="4"/>
  <c r="F22" i="4"/>
  <c r="F37" i="4"/>
  <c r="F13" i="4"/>
  <c r="F36" i="4"/>
  <c r="F20" i="4"/>
  <c r="F12" i="4"/>
  <c r="F4" i="4"/>
  <c r="F34" i="4"/>
  <c r="F18" i="4"/>
  <c r="F31" i="4"/>
  <c r="F15" i="4"/>
  <c r="F30" i="4"/>
  <c r="F14" i="4"/>
  <c r="F29" i="4"/>
  <c r="F21" i="4"/>
  <c r="F28" i="4"/>
  <c r="F35" i="4"/>
  <c r="F27" i="4"/>
  <c r="F19" i="4"/>
  <c r="F11" i="4"/>
  <c r="F3" i="4"/>
  <c r="F7" i="3"/>
  <c r="F15" i="3"/>
  <c r="F24" i="3"/>
  <c r="F9" i="3"/>
  <c r="F17" i="3"/>
  <c r="F25" i="3"/>
  <c r="F33" i="3"/>
  <c r="F23" i="3"/>
  <c r="F16" i="3"/>
  <c r="F2" i="3"/>
  <c r="F3" i="3"/>
  <c r="F18" i="3"/>
  <c r="F26" i="3"/>
  <c r="F34" i="3"/>
  <c r="F32" i="3"/>
  <c r="F10" i="3"/>
  <c r="D4" i="3"/>
  <c r="F11" i="3"/>
  <c r="F19" i="3"/>
  <c r="F27" i="3"/>
  <c r="F35" i="3"/>
  <c r="F31" i="3"/>
  <c r="F8" i="3"/>
  <c r="F4" i="3"/>
  <c r="F12" i="3"/>
  <c r="F20" i="3"/>
  <c r="F28" i="3"/>
  <c r="F36" i="3"/>
  <c r="F29" i="3"/>
  <c r="F5" i="3"/>
  <c r="F13" i="3"/>
  <c r="F21" i="3"/>
  <c r="F37" i="3"/>
  <c r="F6" i="3"/>
  <c r="F14" i="3"/>
  <c r="F22" i="3"/>
  <c r="F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Albright</author>
  </authors>
  <commentList>
    <comment ref="B1" authorId="0" shapeId="0" xr:uid="{417D66EB-24F9-4CAC-B28C-87F815A3C3FB}">
      <text>
        <r>
          <rPr>
            <b/>
            <sz val="9"/>
            <color indexed="81"/>
            <rFont val="Tahoma"/>
            <family val="2"/>
          </rPr>
          <t>% of U.S. population below the poverty line</t>
        </r>
        <r>
          <rPr>
            <sz val="9"/>
            <color indexed="81"/>
            <rFont val="Tahoma"/>
            <family val="2"/>
          </rPr>
          <t xml:space="preserve">
</t>
        </r>
      </text>
    </comment>
  </commentList>
</comments>
</file>

<file path=xl/sharedStrings.xml><?xml version="1.0" encoding="utf-8"?>
<sst xmlns="http://schemas.openxmlformats.org/spreadsheetml/2006/main" count="16" uniqueCount="12">
  <si>
    <t>x̄  =</t>
  </si>
  <si>
    <t>c)</t>
  </si>
  <si>
    <t>Q1  =</t>
  </si>
  <si>
    <t>b)</t>
  </si>
  <si>
    <t>Q3  =</t>
  </si>
  <si>
    <t>a)</t>
  </si>
  <si>
    <t>Percent below poverty</t>
  </si>
  <si>
    <t>Year</t>
  </si>
  <si>
    <t>d)</t>
  </si>
  <si>
    <t>e)</t>
  </si>
  <si>
    <t>Answer with Xlookup</t>
  </si>
  <si>
    <t>Answer with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</si>
</sst>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9" x14ac:knownFonts="1">
    <font>
      <sz val="11"/>
      <color theme="1"/>
      <name val="Calibri"/>
      <family val="2"/>
      <scheme val="minor"/>
    </font>
    <font>
      <sz val="16"/>
      <color theme="1"/>
      <name val="Calibri"/>
      <family val="2"/>
      <scheme val="minor"/>
    </font>
    <font>
      <sz val="10"/>
      <name val="Arial"/>
      <family val="2"/>
    </font>
    <font>
      <sz val="11"/>
      <name val="Calibri"/>
      <family val="2"/>
    </font>
    <font>
      <b/>
      <sz val="11"/>
      <name val="Calibri"/>
      <family val="2"/>
    </font>
    <font>
      <b/>
      <sz val="9"/>
      <color indexed="81"/>
      <name val="Tahoma"/>
      <family val="2"/>
    </font>
    <font>
      <sz val="9"/>
      <color indexed="81"/>
      <name val="Tahoma"/>
      <family val="2"/>
    </font>
    <font>
      <b/>
      <sz val="11"/>
      <color theme="0"/>
      <name val="Calibri"/>
      <family val="2"/>
      <scheme val="minor"/>
    </font>
    <font>
      <sz val="14"/>
      <color theme="1"/>
      <name val="Calibri"/>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rgb="FFFFFF00"/>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cellStyleXfs>
  <cellXfs count="18">
    <xf numFmtId="0" fontId="0" fillId="0" borderId="0" xfId="0"/>
    <xf numFmtId="164" fontId="1" fillId="0" borderId="0" xfId="0" applyNumberFormat="1" applyFont="1" applyAlignment="1">
      <alignment horizontal="center"/>
    </xf>
    <xf numFmtId="0" fontId="1" fillId="0" borderId="0" xfId="0" applyFont="1" applyAlignment="1">
      <alignment horizontal="center"/>
    </xf>
    <xf numFmtId="0" fontId="1" fillId="0" borderId="0" xfId="0" applyFont="1"/>
    <xf numFmtId="0" fontId="3" fillId="0" borderId="0" xfId="1" applyFont="1"/>
    <xf numFmtId="165" fontId="2" fillId="0" borderId="1" xfId="1" applyNumberFormat="1" applyBorder="1" applyAlignment="1">
      <alignment horizontal="right"/>
    </xf>
    <xf numFmtId="165" fontId="2" fillId="0" borderId="1" xfId="1" applyNumberFormat="1" applyBorder="1"/>
    <xf numFmtId="166" fontId="2" fillId="0" borderId="1" xfId="1" applyNumberFormat="1" applyBorder="1" applyAlignment="1">
      <alignment horizontal="right"/>
    </xf>
    <xf numFmtId="166" fontId="2" fillId="0" borderId="1" xfId="1" applyNumberFormat="1" applyBorder="1"/>
    <xf numFmtId="165" fontId="0" fillId="0" borderId="0" xfId="0" applyNumberFormat="1"/>
    <xf numFmtId="0" fontId="4" fillId="0" borderId="0" xfId="1" applyFont="1"/>
    <xf numFmtId="0" fontId="0" fillId="0" borderId="0" xfId="0" applyAlignment="1">
      <alignment horizontal="right"/>
    </xf>
    <xf numFmtId="0" fontId="0" fillId="3" borderId="3" xfId="0" applyFont="1" applyFill="1" applyBorder="1"/>
    <xf numFmtId="0" fontId="0" fillId="0" borderId="3" xfId="0" applyFont="1" applyBorder="1"/>
    <xf numFmtId="0" fontId="7" fillId="2" borderId="2" xfId="0" applyFont="1" applyFill="1" applyBorder="1" applyAlignment="1">
      <alignment horizontal="right"/>
    </xf>
    <xf numFmtId="0" fontId="0" fillId="0" borderId="4" xfId="0" applyFont="1" applyBorder="1"/>
    <xf numFmtId="0" fontId="8" fillId="0" borderId="0" xfId="0" applyFont="1" applyAlignment="1">
      <alignment horizontal="center"/>
    </xf>
    <xf numFmtId="0" fontId="1" fillId="4" borderId="5" xfId="0" applyFont="1" applyFill="1" applyBorder="1" applyAlignment="1">
      <alignment horizontal="center"/>
    </xf>
  </cellXfs>
  <cellStyles count="2">
    <cellStyle name="Normal" xfId="0" builtinId="0"/>
    <cellStyle name="Normal 2" xfId="1" xr:uid="{3F699622-2597-464A-B49F-3018DB39C750}"/>
  </cellStyles>
  <dxfs count="2">
    <dxf>
      <numFmt numFmtId="165" formatCode="0.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Data!$B$1</c:f>
              <c:strCache>
                <c:ptCount val="1"/>
                <c:pt idx="0">
                  <c:v>Percent below poverty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Data!$A$2:$A$38</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xVal>
          <c:yVal>
            <c:numRef>
              <c:f>Data!$B$2:$B$38</c:f>
              <c:numCache>
                <c:formatCode>0.0</c:formatCode>
                <c:ptCount val="37"/>
                <c:pt idx="0">
                  <c:v>13</c:v>
                </c:pt>
                <c:pt idx="1">
                  <c:v>14</c:v>
                </c:pt>
                <c:pt idx="2">
                  <c:v>15</c:v>
                </c:pt>
                <c:pt idx="3">
                  <c:v>15.2</c:v>
                </c:pt>
                <c:pt idx="4">
                  <c:v>14.4</c:v>
                </c:pt>
                <c:pt idx="5">
                  <c:v>14</c:v>
                </c:pt>
                <c:pt idx="6">
                  <c:v>13.6</c:v>
                </c:pt>
                <c:pt idx="7">
                  <c:v>13.4</c:v>
                </c:pt>
                <c:pt idx="8">
                  <c:v>13</c:v>
                </c:pt>
                <c:pt idx="9">
                  <c:v>12.8</c:v>
                </c:pt>
                <c:pt idx="10">
                  <c:v>13.5</c:v>
                </c:pt>
                <c:pt idx="11">
                  <c:v>14.2</c:v>
                </c:pt>
                <c:pt idx="12">
                  <c:v>14.8</c:v>
                </c:pt>
                <c:pt idx="13">
                  <c:v>15.1</c:v>
                </c:pt>
                <c:pt idx="14">
                  <c:v>14.5</c:v>
                </c:pt>
                <c:pt idx="15">
                  <c:v>13.8</c:v>
                </c:pt>
                <c:pt idx="16">
                  <c:v>13.7</c:v>
                </c:pt>
                <c:pt idx="17">
                  <c:v>13.3</c:v>
                </c:pt>
                <c:pt idx="18">
                  <c:v>12.7</c:v>
                </c:pt>
                <c:pt idx="19">
                  <c:v>11.9</c:v>
                </c:pt>
                <c:pt idx="20">
                  <c:v>11.3</c:v>
                </c:pt>
                <c:pt idx="21">
                  <c:v>11.7</c:v>
                </c:pt>
                <c:pt idx="22">
                  <c:v>12.1</c:v>
                </c:pt>
                <c:pt idx="23">
                  <c:v>12.5</c:v>
                </c:pt>
                <c:pt idx="24">
                  <c:v>12.7</c:v>
                </c:pt>
                <c:pt idx="25">
                  <c:v>12.6</c:v>
                </c:pt>
                <c:pt idx="26">
                  <c:v>12.3</c:v>
                </c:pt>
                <c:pt idx="27">
                  <c:v>12.5</c:v>
                </c:pt>
                <c:pt idx="28">
                  <c:v>13.2</c:v>
                </c:pt>
                <c:pt idx="29">
                  <c:v>14.3</c:v>
                </c:pt>
                <c:pt idx="30">
                  <c:v>15.1</c:v>
                </c:pt>
                <c:pt idx="31">
                  <c:v>15</c:v>
                </c:pt>
                <c:pt idx="32">
                  <c:v>15</c:v>
                </c:pt>
                <c:pt idx="33">
                  <c:v>14.5</c:v>
                </c:pt>
                <c:pt idx="34">
                  <c:v>14.8</c:v>
                </c:pt>
                <c:pt idx="35">
                  <c:v>13.5</c:v>
                </c:pt>
                <c:pt idx="36">
                  <c:v>12.7</c:v>
                </c:pt>
              </c:numCache>
            </c:numRef>
          </c:yVal>
          <c:smooth val="1"/>
          <c:extLst>
            <c:ext xmlns:c16="http://schemas.microsoft.com/office/drawing/2014/chart" uri="{C3380CC4-5D6E-409C-BE32-E72D297353CC}">
              <c16:uniqueId val="{00000000-3ED6-48F9-B404-BB22098FDACA}"/>
            </c:ext>
          </c:extLst>
        </c:ser>
        <c:dLbls>
          <c:showLegendKey val="0"/>
          <c:showVal val="0"/>
          <c:showCatName val="0"/>
          <c:showSerName val="0"/>
          <c:showPercent val="0"/>
          <c:showBubbleSize val="0"/>
        </c:dLbls>
        <c:axId val="1193203488"/>
        <c:axId val="1193203072"/>
      </c:scatterChart>
      <c:valAx>
        <c:axId val="1193203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03072"/>
        <c:crosses val="autoZero"/>
        <c:crossBetween val="midCat"/>
      </c:valAx>
      <c:valAx>
        <c:axId val="11932030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0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198120</xdr:colOff>
      <xdr:row>4</xdr:row>
      <xdr:rowOff>30480</xdr:rowOff>
    </xdr:from>
    <xdr:to>
      <xdr:col>3</xdr:col>
      <xdr:colOff>510540</xdr:colOff>
      <xdr:row>17</xdr:row>
      <xdr:rowOff>114300</xdr:rowOff>
    </xdr:to>
    <xdr:sp macro="" textlink="">
      <xdr:nvSpPr>
        <xdr:cNvPr id="2" name="TextBox 1">
          <a:extLst>
            <a:ext uri="{FF2B5EF4-FFF2-40B4-BE49-F238E27FC236}">
              <a16:creationId xmlns:a16="http://schemas.microsoft.com/office/drawing/2014/main" id="{AE936EE7-4D13-4955-9198-C8A26BEF90A4}"/>
            </a:ext>
          </a:extLst>
        </xdr:cNvPr>
        <xdr:cNvSpPr txBox="1"/>
      </xdr:nvSpPr>
      <xdr:spPr>
        <a:xfrm>
          <a:off x="198120" y="845820"/>
          <a:ext cx="21412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u="none" strike="noStrike" baseline="0">
            <a:solidFill>
              <a:schemeClr val="dk1"/>
            </a:solidFill>
            <a:latin typeface="+mn-lt"/>
            <a:ea typeface="+mn-ea"/>
            <a:cs typeface="+mn-cs"/>
          </a:endParaRPr>
        </a:p>
        <a:p>
          <a:r>
            <a:rPr lang="en-US" sz="1400" b="0" i="0" u="none" strike="noStrike" baseline="0">
              <a:solidFill>
                <a:schemeClr val="dk1"/>
              </a:solidFill>
              <a:latin typeface="+mn-lt"/>
              <a:ea typeface="+mn-ea"/>
              <a:cs typeface="+mn-cs"/>
            </a:rPr>
            <a:t>Years of the sample that have the poverty rate exceeded the rate that defines the third quartile of these data (greater than 14.5) are:</a:t>
          </a:r>
        </a:p>
        <a:p>
          <a:endParaRPr lang="en-US" sz="1400" b="0" i="0" u="none" strike="noStrike" baseline="0">
            <a:solidFill>
              <a:schemeClr val="dk1"/>
            </a:solidFill>
            <a:latin typeface="+mn-lt"/>
            <a:ea typeface="+mn-ea"/>
            <a:cs typeface="+mn-cs"/>
          </a:endParaRPr>
        </a:p>
        <a:p>
          <a:r>
            <a:rPr lang="en-US" sz="1400" b="0" i="0" u="none" strike="noStrike" baseline="0">
              <a:solidFill>
                <a:schemeClr val="dk1"/>
              </a:solidFill>
              <a:latin typeface="+mn-lt"/>
              <a:ea typeface="+mn-ea"/>
              <a:cs typeface="+mn-cs"/>
            </a:rPr>
            <a:t>1982, 1983, 1992, 1993, 2010, 2011,2012, 2014</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4</xdr:row>
      <xdr:rowOff>38100</xdr:rowOff>
    </xdr:from>
    <xdr:to>
      <xdr:col>3</xdr:col>
      <xdr:colOff>495300</xdr:colOff>
      <xdr:row>17</xdr:row>
      <xdr:rowOff>121920</xdr:rowOff>
    </xdr:to>
    <xdr:sp macro="" textlink="">
      <xdr:nvSpPr>
        <xdr:cNvPr id="3" name="TextBox 2">
          <a:extLst>
            <a:ext uri="{FF2B5EF4-FFF2-40B4-BE49-F238E27FC236}">
              <a16:creationId xmlns:a16="http://schemas.microsoft.com/office/drawing/2014/main" id="{60EC4E01-A715-4F20-95D7-72A5899E0D18}"/>
            </a:ext>
          </a:extLst>
        </xdr:cNvPr>
        <xdr:cNvSpPr txBox="1"/>
      </xdr:nvSpPr>
      <xdr:spPr>
        <a:xfrm>
          <a:off x="5059680" y="853440"/>
          <a:ext cx="21412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0" i="0" u="none" strike="noStrike" baseline="0">
            <a:solidFill>
              <a:schemeClr val="dk1"/>
            </a:solidFill>
            <a:latin typeface="+mn-lt"/>
            <a:ea typeface="+mn-ea"/>
            <a:cs typeface="+mn-cs"/>
          </a:endParaRPr>
        </a:p>
        <a:p>
          <a:r>
            <a:rPr lang="en-US" sz="1400" b="0" i="0" u="none" strike="noStrike" baseline="0">
              <a:solidFill>
                <a:schemeClr val="dk1"/>
              </a:solidFill>
              <a:latin typeface="+mn-lt"/>
              <a:ea typeface="+mn-ea"/>
              <a:cs typeface="+mn-cs"/>
            </a:rPr>
            <a:t>years of the sample have the poverty rate fallen below the rate that defines the first quartile of these data (less than 12.7) are:</a:t>
          </a:r>
        </a:p>
        <a:p>
          <a:endParaRPr lang="en-US" sz="1400" b="0" i="0" u="none" strike="noStrike" baseline="0">
            <a:solidFill>
              <a:schemeClr val="dk1"/>
            </a:solidFill>
            <a:latin typeface="+mn-lt"/>
            <a:ea typeface="+mn-ea"/>
            <a:cs typeface="+mn-cs"/>
          </a:endParaRPr>
        </a:p>
        <a:p>
          <a:r>
            <a:rPr lang="en-US" sz="1400" b="0" i="0" u="none" strike="noStrike">
              <a:solidFill>
                <a:schemeClr val="dk1"/>
              </a:solidFill>
              <a:effectLst/>
              <a:latin typeface="+mn-lt"/>
              <a:ea typeface="+mn-ea"/>
              <a:cs typeface="+mn-cs"/>
            </a:rPr>
            <a:t>1999,</a:t>
          </a:r>
          <a:r>
            <a:rPr lang="en-US" sz="1400"/>
            <a:t> </a:t>
          </a:r>
          <a:r>
            <a:rPr lang="en-US" sz="1400" b="0" i="0" u="none" strike="noStrike">
              <a:solidFill>
                <a:schemeClr val="dk1"/>
              </a:solidFill>
              <a:effectLst/>
              <a:latin typeface="+mn-lt"/>
              <a:ea typeface="+mn-ea"/>
              <a:cs typeface="+mn-cs"/>
            </a:rPr>
            <a:t>2000,</a:t>
          </a:r>
          <a:r>
            <a:rPr lang="en-US" sz="1400"/>
            <a:t> </a:t>
          </a:r>
          <a:r>
            <a:rPr lang="en-US" sz="1400" b="0" i="0" u="none" strike="noStrike">
              <a:solidFill>
                <a:schemeClr val="dk1"/>
              </a:solidFill>
              <a:effectLst/>
              <a:latin typeface="+mn-lt"/>
              <a:ea typeface="+mn-ea"/>
              <a:cs typeface="+mn-cs"/>
            </a:rPr>
            <a:t>2001,</a:t>
          </a:r>
          <a:r>
            <a:rPr lang="en-US" sz="1400"/>
            <a:t> </a:t>
          </a:r>
          <a:r>
            <a:rPr lang="en-US" sz="1400" b="0" i="0" u="none" strike="noStrike">
              <a:solidFill>
                <a:schemeClr val="dk1"/>
              </a:solidFill>
              <a:effectLst/>
              <a:latin typeface="+mn-lt"/>
              <a:ea typeface="+mn-ea"/>
              <a:cs typeface="+mn-cs"/>
            </a:rPr>
            <a:t>2002,</a:t>
          </a:r>
          <a:r>
            <a:rPr lang="en-US" sz="1400"/>
            <a:t> </a:t>
          </a:r>
          <a:r>
            <a:rPr lang="en-US" sz="1400" b="0" i="0" u="none" strike="noStrike">
              <a:solidFill>
                <a:schemeClr val="dk1"/>
              </a:solidFill>
              <a:effectLst/>
              <a:latin typeface="+mn-lt"/>
              <a:ea typeface="+mn-ea"/>
              <a:cs typeface="+mn-cs"/>
            </a:rPr>
            <a:t>2003,</a:t>
          </a:r>
          <a:r>
            <a:rPr lang="en-US" sz="1400"/>
            <a:t> </a:t>
          </a:r>
          <a:r>
            <a:rPr lang="en-US" sz="1400" b="0" i="0" u="none" strike="noStrike">
              <a:solidFill>
                <a:schemeClr val="dk1"/>
              </a:solidFill>
              <a:effectLst/>
              <a:latin typeface="+mn-lt"/>
              <a:ea typeface="+mn-ea"/>
              <a:cs typeface="+mn-cs"/>
            </a:rPr>
            <a:t>2005,</a:t>
          </a:r>
          <a:r>
            <a:rPr lang="en-US" sz="1400" b="0" i="0" u="none" strike="noStrike" baseline="0">
              <a:solidFill>
                <a:schemeClr val="dk1"/>
              </a:solidFill>
              <a:effectLst/>
              <a:latin typeface="+mn-lt"/>
              <a:ea typeface="+mn-ea"/>
              <a:cs typeface="+mn-cs"/>
            </a:rPr>
            <a:t> </a:t>
          </a:r>
          <a:r>
            <a:rPr lang="en-US" sz="1400" b="0" i="0" u="none" strike="noStrike">
              <a:solidFill>
                <a:schemeClr val="dk1"/>
              </a:solidFill>
              <a:effectLst/>
              <a:latin typeface="+mn-lt"/>
              <a:ea typeface="+mn-ea"/>
              <a:cs typeface="+mn-cs"/>
            </a:rPr>
            <a:t>2006,</a:t>
          </a:r>
          <a:r>
            <a:rPr lang="en-US" sz="1400"/>
            <a:t> </a:t>
          </a:r>
          <a:r>
            <a:rPr lang="en-US" sz="1400" b="0" i="0" u="none" strike="noStrike">
              <a:solidFill>
                <a:schemeClr val="dk1"/>
              </a:solidFill>
              <a:effectLst/>
              <a:latin typeface="+mn-lt"/>
              <a:ea typeface="+mn-ea"/>
              <a:cs typeface="+mn-cs"/>
            </a:rPr>
            <a:t>2007</a:t>
          </a:r>
          <a:r>
            <a:rPr lang="en-US" sz="1400"/>
            <a:t> </a:t>
          </a:r>
          <a:endParaRPr lang="en-US" sz="1400" b="0" i="0" u="none" strike="noStrike" baseline="0">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601980</xdr:colOff>
      <xdr:row>4</xdr:row>
      <xdr:rowOff>99060</xdr:rowOff>
    </xdr:from>
    <xdr:to>
      <xdr:col>4</xdr:col>
      <xdr:colOff>0</xdr:colOff>
      <xdr:row>12</xdr:row>
      <xdr:rowOff>83820</xdr:rowOff>
    </xdr:to>
    <xdr:sp macro="" textlink="">
      <xdr:nvSpPr>
        <xdr:cNvPr id="2" name="TextBox 1">
          <a:extLst>
            <a:ext uri="{FF2B5EF4-FFF2-40B4-BE49-F238E27FC236}">
              <a16:creationId xmlns:a16="http://schemas.microsoft.com/office/drawing/2014/main" id="{93A6BAF3-8AF3-47EF-A438-D11DEE795584}"/>
            </a:ext>
          </a:extLst>
        </xdr:cNvPr>
        <xdr:cNvSpPr txBox="1"/>
      </xdr:nvSpPr>
      <xdr:spPr>
        <a:xfrm>
          <a:off x="601980" y="914400"/>
          <a:ext cx="189738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a:solidFill>
                <a:schemeClr val="dk1"/>
              </a:solidFill>
              <a:latin typeface="+mn-lt"/>
              <a:ea typeface="+mn-ea"/>
              <a:cs typeface="+mn-cs"/>
            </a:rPr>
            <a:t>The typical poverty rate during this period = 13.559 </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xdr:colOff>
      <xdr:row>0</xdr:row>
      <xdr:rowOff>160020</xdr:rowOff>
    </xdr:from>
    <xdr:to>
      <xdr:col>9</xdr:col>
      <xdr:colOff>312420</xdr:colOff>
      <xdr:row>15</xdr:row>
      <xdr:rowOff>160020</xdr:rowOff>
    </xdr:to>
    <xdr:graphicFrame macro="">
      <xdr:nvGraphicFramePr>
        <xdr:cNvPr id="2" name="Chart 1">
          <a:extLst>
            <a:ext uri="{FF2B5EF4-FFF2-40B4-BE49-F238E27FC236}">
              <a16:creationId xmlns:a16="http://schemas.microsoft.com/office/drawing/2014/main" id="{1E1F39D1-7927-49BA-8AD1-E872DD523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144780</xdr:colOff>
      <xdr:row>1</xdr:row>
      <xdr:rowOff>60960</xdr:rowOff>
    </xdr:from>
    <xdr:to>
      <xdr:col>15</xdr:col>
      <xdr:colOff>533400</xdr:colOff>
      <xdr:row>16</xdr:row>
      <xdr:rowOff>30480</xdr:rowOff>
    </xdr:to>
    <xdr:sp macro="" textlink="">
      <xdr:nvSpPr>
        <xdr:cNvPr id="3" name="TextBox 2">
          <a:extLst>
            <a:ext uri="{FF2B5EF4-FFF2-40B4-BE49-F238E27FC236}">
              <a16:creationId xmlns:a16="http://schemas.microsoft.com/office/drawing/2014/main" id="{0149659D-0BAD-6F77-9169-DAFDBCB246C5}"/>
            </a:ext>
          </a:extLst>
        </xdr:cNvPr>
        <xdr:cNvSpPr txBox="1"/>
      </xdr:nvSpPr>
      <xdr:spPr>
        <a:xfrm>
          <a:off x="6240780" y="243840"/>
          <a:ext cx="3436620" cy="2796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Americans did very much effort to decrease the poverty</a:t>
          </a:r>
          <a:r>
            <a:rPr lang="en-US" sz="1600" baseline="0"/>
            <a:t> rate </a:t>
          </a:r>
          <a:r>
            <a:rPr lang="en-US" sz="1600"/>
            <a:t> from 1983 to 1989</a:t>
          </a:r>
          <a:r>
            <a:rPr lang="en-US" sz="1600" baseline="0"/>
            <a:t> and from 1993 to 2000</a:t>
          </a:r>
        </a:p>
        <a:p>
          <a:r>
            <a:rPr lang="en-US" sz="1600" baseline="0"/>
            <a:t>and then finally from 2010 to 2016.</a:t>
          </a:r>
        </a:p>
        <a:p>
          <a:r>
            <a:rPr lang="en-US" sz="1600" baseline="0"/>
            <a:t>They succeded in that as described in the period of 2014 : 2016 which shows  </a:t>
          </a:r>
        </a:p>
        <a:p>
          <a:r>
            <a:rPr lang="en-US" sz="1600" baseline="0"/>
            <a:t>the effort they did to enhance their strategies for overcoming the poverty</a:t>
          </a:r>
          <a:endParaRPr lang="en-US" sz="1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601980</xdr:colOff>
      <xdr:row>0</xdr:row>
      <xdr:rowOff>121920</xdr:rowOff>
    </xdr:from>
    <xdr:to>
      <xdr:col>10</xdr:col>
      <xdr:colOff>510540</xdr:colOff>
      <xdr:row>18</xdr:row>
      <xdr:rowOff>99060</xdr:rowOff>
    </xdr:to>
    <xdr:sp macro="" textlink="">
      <xdr:nvSpPr>
        <xdr:cNvPr id="2" name="TextBox 1">
          <a:extLst>
            <a:ext uri="{FF2B5EF4-FFF2-40B4-BE49-F238E27FC236}">
              <a16:creationId xmlns:a16="http://schemas.microsoft.com/office/drawing/2014/main" id="{27DA1107-214B-8DED-0F2E-B7C61E115C49}"/>
            </a:ext>
          </a:extLst>
        </xdr:cNvPr>
        <xdr:cNvSpPr txBox="1"/>
      </xdr:nvSpPr>
      <xdr:spPr>
        <a:xfrm>
          <a:off x="1211580" y="121920"/>
          <a:ext cx="5394960"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a:solidFill>
                <a:schemeClr val="dk1"/>
              </a:solidFill>
              <a:latin typeface="+mn-lt"/>
              <a:ea typeface="+mn-ea"/>
              <a:cs typeface="+mn-cs"/>
            </a:rPr>
            <a:t>yes, as data in part a describes the percentage of rates that have value less than the value of the third quartile, which helps to find the destribution of data and rates of poverty so that we can know further in which years was the poverty rates big and in which was small like:</a:t>
          </a:r>
        </a:p>
        <a:p>
          <a:r>
            <a:rPr lang="en-US" sz="1600" b="0" i="0" u="none" strike="noStrike" baseline="0">
              <a:solidFill>
                <a:schemeClr val="dk1"/>
              </a:solidFill>
              <a:latin typeface="+mn-lt"/>
              <a:ea typeface="+mn-ea"/>
              <a:cs typeface="+mn-cs"/>
            </a:rPr>
            <a:t>that most poverty rates are in years 1982, 1983, 1992, 1993, 2010, 2011,2012, 2014,</a:t>
          </a:r>
        </a:p>
        <a:p>
          <a:endParaRPr lang="en-US" sz="1600" b="0" i="0" u="none" strike="noStrike" baseline="0">
            <a:solidFill>
              <a:schemeClr val="dk1"/>
            </a:solidFill>
            <a:latin typeface="+mn-lt"/>
            <a:ea typeface="+mn-ea"/>
            <a:cs typeface="+mn-cs"/>
          </a:endParaRPr>
        </a:p>
        <a:p>
          <a:r>
            <a:rPr lang="en-US" sz="1600" b="0" i="0" u="none" strike="noStrike" baseline="0">
              <a:solidFill>
                <a:schemeClr val="dk1"/>
              </a:solidFill>
              <a:latin typeface="+mn-lt"/>
              <a:ea typeface="+mn-ea"/>
              <a:cs typeface="+mn-cs"/>
            </a:rPr>
            <a:t>and data in part c describes the average of poverty rate during this period, which is important to approximately know the typical poverty rate during this period</a:t>
          </a:r>
        </a:p>
        <a:p>
          <a:endParaRPr lang="en-US" sz="16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290D79-F7FC-4380-8DD0-05470126FB1A}" name="Table1" displayName="Table1" ref="A1:B38" totalsRowShown="0" headerRowDxfId="1">
  <tableColumns count="2">
    <tableColumn id="1" xr3:uid="{E2E95B87-3D4D-443C-B3CA-A8E21D7B8F8E}" name="Year"/>
    <tableColumn id="2" xr3:uid="{F2FECDBD-46C3-4703-B3D6-CFF09A786CC3}" name="Percent below poverty"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36B1E-5A1D-40EC-90BD-DDC8858BD3DE}">
  <dimension ref="B1:K38"/>
  <sheetViews>
    <sheetView tabSelected="1" workbookViewId="0">
      <selection activeCell="K21" sqref="K21"/>
    </sheetView>
  </sheetViews>
  <sheetFormatPr defaultRowHeight="14.4" x14ac:dyDescent="0.3"/>
  <sheetData>
    <row r="1" spans="2:11" ht="18.600000000000001" thickBot="1" x14ac:dyDescent="0.4">
      <c r="E1" s="16" t="s">
        <v>10</v>
      </c>
      <c r="F1" s="16"/>
      <c r="G1" s="16"/>
      <c r="H1" s="16"/>
      <c r="I1" s="16" t="s">
        <v>11</v>
      </c>
      <c r="J1" s="16"/>
      <c r="K1" s="16"/>
    </row>
    <row r="2" spans="2:11" ht="21.6" thickBot="1" x14ac:dyDescent="0.45">
      <c r="B2" s="3" t="s">
        <v>5</v>
      </c>
      <c r="C2" s="2" t="s">
        <v>4</v>
      </c>
      <c r="D2" s="17">
        <f>_xlfn.QUARTILE.EXC(Data!$B$2:$B$38,3)</f>
        <v>14.5</v>
      </c>
      <c r="F2" t="str">
        <f>IF(Data!B2&gt;$D$2,_xlfn.XLOOKUP(Data!B2,Data!B2:B38,Data!A2:A38)," ")</f>
        <v xml:space="preserve"> </v>
      </c>
      <c r="J2" s="14" t="s">
        <v>7</v>
      </c>
    </row>
    <row r="3" spans="2:11" x14ac:dyDescent="0.3">
      <c r="F3" t="str">
        <f>IF(Data!B3&gt;$D$2,_xlfn.XLOOKUP(Data!B3,Data!B3:B39,Data!A3:A39)," ")</f>
        <v xml:space="preserve"> </v>
      </c>
      <c r="J3" s="12">
        <v>1982</v>
      </c>
    </row>
    <row r="4" spans="2:11" x14ac:dyDescent="0.3">
      <c r="D4" t="str">
        <f>IF(Data!B2&gt;$D$2,Data!A2," ")</f>
        <v xml:space="preserve"> </v>
      </c>
      <c r="F4">
        <f>IF(Data!B4&gt;$D$2,_xlfn.XLOOKUP(Data!B4,Data!B4:B40,Data!A4:A40)," ")</f>
        <v>1982</v>
      </c>
      <c r="J4" s="13">
        <v>1983</v>
      </c>
    </row>
    <row r="5" spans="2:11" x14ac:dyDescent="0.3">
      <c r="F5">
        <f>IF(Data!B5&gt;$D$2,_xlfn.XLOOKUP(Data!B5,Data!B5:B41,Data!A5:A41)," ")</f>
        <v>1983</v>
      </c>
      <c r="J5" s="12">
        <v>1992</v>
      </c>
    </row>
    <row r="6" spans="2:11" x14ac:dyDescent="0.3">
      <c r="F6" t="str">
        <f>IF(Data!B6&gt;$D$2,_xlfn.XLOOKUP(Data!B6,Data!B6:B42,Data!A6:A42)," ")</f>
        <v xml:space="preserve"> </v>
      </c>
      <c r="J6" s="13">
        <v>1993</v>
      </c>
    </row>
    <row r="7" spans="2:11" x14ac:dyDescent="0.3">
      <c r="F7" t="str">
        <f>IF(Data!B7&gt;$D$2,_xlfn.XLOOKUP(Data!B7,Data!B7:B43,Data!A7:A43)," ")</f>
        <v xml:space="preserve"> </v>
      </c>
      <c r="J7" s="12">
        <v>2010</v>
      </c>
    </row>
    <row r="8" spans="2:11" x14ac:dyDescent="0.3">
      <c r="F8" t="str">
        <f>IF(Data!B8&gt;$D$2,_xlfn.XLOOKUP(Data!B8,Data!B8:B44,Data!A8:A44)," ")</f>
        <v xml:space="preserve"> </v>
      </c>
      <c r="J8" s="13">
        <v>2011</v>
      </c>
    </row>
    <row r="9" spans="2:11" x14ac:dyDescent="0.3">
      <c r="F9" t="str">
        <f>IF(Data!B9&gt;$D$2,_xlfn.XLOOKUP(Data!B9,Data!B9:B45,Data!A9:A45)," ")</f>
        <v xml:space="preserve"> </v>
      </c>
      <c r="J9" s="12">
        <v>2012</v>
      </c>
    </row>
    <row r="10" spans="2:11" ht="15" thickBot="1" x14ac:dyDescent="0.35">
      <c r="F10" t="str">
        <f>IF(Data!B10&gt;$D$2,_xlfn.XLOOKUP(Data!B10,Data!B10:B46,Data!A10:A46)," ")</f>
        <v xml:space="preserve"> </v>
      </c>
      <c r="J10" s="15">
        <v>2014</v>
      </c>
    </row>
    <row r="11" spans="2:11" x14ac:dyDescent="0.3">
      <c r="F11" t="str">
        <f>IF(Data!B11&gt;$D$2,_xlfn.XLOOKUP(Data!B11,Data!B11:B47,Data!A11:A47)," ")</f>
        <v xml:space="preserve"> </v>
      </c>
    </row>
    <row r="12" spans="2:11" x14ac:dyDescent="0.3">
      <c r="F12" t="str">
        <f>IF(Data!B12&gt;$D$2,_xlfn.XLOOKUP(Data!B12,Data!B12:B48,Data!A12:A48)," ")</f>
        <v xml:space="preserve"> </v>
      </c>
    </row>
    <row r="13" spans="2:11" x14ac:dyDescent="0.3">
      <c r="F13" t="str">
        <f>IF(Data!B13&gt;$D$2,_xlfn.XLOOKUP(Data!B13,Data!B13:B49,Data!A13:A49)," ")</f>
        <v xml:space="preserve"> </v>
      </c>
    </row>
    <row r="14" spans="2:11" x14ac:dyDescent="0.3">
      <c r="F14">
        <f>IF(Data!B14&gt;$D$2,_xlfn.XLOOKUP(Data!B14,Data!B14:B50,Data!A14:A50)," ")</f>
        <v>1992</v>
      </c>
    </row>
    <row r="15" spans="2:11" x14ac:dyDescent="0.3">
      <c r="F15">
        <f>IF(Data!B15&gt;$D$2,_xlfn.XLOOKUP(Data!B15,Data!B15:B51,Data!A15:A51)," ")</f>
        <v>1993</v>
      </c>
    </row>
    <row r="16" spans="2:11" x14ac:dyDescent="0.3">
      <c r="F16" t="str">
        <f>IF(Data!B16&gt;$D$2,_xlfn.XLOOKUP(Data!B16,Data!B16:B52,Data!A16:A52)," ")</f>
        <v xml:space="preserve"> </v>
      </c>
    </row>
    <row r="17" spans="6:6" x14ac:dyDescent="0.3">
      <c r="F17" t="str">
        <f>IF(Data!B17&gt;$D$2,_xlfn.XLOOKUP(Data!B17,Data!B17:B53,Data!A17:A53)," ")</f>
        <v xml:space="preserve"> </v>
      </c>
    </row>
    <row r="18" spans="6:6" x14ac:dyDescent="0.3">
      <c r="F18" t="str">
        <f>IF(Data!B18&gt;$D$2,_xlfn.XLOOKUP(Data!B18,Data!B18:B54,Data!A18:A54)," ")</f>
        <v xml:space="preserve"> </v>
      </c>
    </row>
    <row r="19" spans="6:6" x14ac:dyDescent="0.3">
      <c r="F19" t="str">
        <f>IF(Data!B19&gt;$D$2,_xlfn.XLOOKUP(Data!B19,Data!B19:B55,Data!A19:A55)," ")</f>
        <v xml:space="preserve"> </v>
      </c>
    </row>
    <row r="20" spans="6:6" x14ac:dyDescent="0.3">
      <c r="F20" t="str">
        <f>IF(Data!B20&gt;$D$2,_xlfn.XLOOKUP(Data!B20,Data!B20:B56,Data!A20:A56)," ")</f>
        <v xml:space="preserve"> </v>
      </c>
    </row>
    <row r="21" spans="6:6" x14ac:dyDescent="0.3">
      <c r="F21" t="str">
        <f>IF(Data!B21&gt;$D$2,_xlfn.XLOOKUP(Data!B21,Data!B21:B57,Data!A21:A57)," ")</f>
        <v xml:space="preserve"> </v>
      </c>
    </row>
    <row r="22" spans="6:6" x14ac:dyDescent="0.3">
      <c r="F22" t="str">
        <f>IF(Data!B22&gt;$D$2,_xlfn.XLOOKUP(Data!B22,Data!B22:B58,Data!A22:A58)," ")</f>
        <v xml:space="preserve"> </v>
      </c>
    </row>
    <row r="23" spans="6:6" x14ac:dyDescent="0.3">
      <c r="F23" t="str">
        <f>IF(Data!B23&gt;$D$2,_xlfn.XLOOKUP(Data!B23,Data!B23:B59,Data!A23:A59)," ")</f>
        <v xml:space="preserve"> </v>
      </c>
    </row>
    <row r="24" spans="6:6" x14ac:dyDescent="0.3">
      <c r="F24" t="str">
        <f>IF(Data!B24&gt;$D$2,_xlfn.XLOOKUP(Data!B24,Data!B24:B60,Data!A24:A60)," ")</f>
        <v xml:space="preserve"> </v>
      </c>
    </row>
    <row r="25" spans="6:6" x14ac:dyDescent="0.3">
      <c r="F25" t="str">
        <f>IF(Data!B25&gt;$D$2,_xlfn.XLOOKUP(Data!B25,Data!B25:B61,Data!A25:A61)," ")</f>
        <v xml:space="preserve"> </v>
      </c>
    </row>
    <row r="26" spans="6:6" x14ac:dyDescent="0.3">
      <c r="F26" t="str">
        <f>IF(Data!B26&gt;$D$2,_xlfn.XLOOKUP(Data!B26,Data!B26:B62,Data!A26:A62)," ")</f>
        <v xml:space="preserve"> </v>
      </c>
    </row>
    <row r="27" spans="6:6" x14ac:dyDescent="0.3">
      <c r="F27" t="str">
        <f>IF(Data!B27&gt;$D$2,_xlfn.XLOOKUP(Data!B27,Data!B27:B63,Data!A27:A63)," ")</f>
        <v xml:space="preserve"> </v>
      </c>
    </row>
    <row r="28" spans="6:6" x14ac:dyDescent="0.3">
      <c r="F28" t="str">
        <f>IF(Data!B28&gt;$D$2,_xlfn.XLOOKUP(Data!B28,Data!B28:B64,Data!A28:A64)," ")</f>
        <v xml:space="preserve"> </v>
      </c>
    </row>
    <row r="29" spans="6:6" x14ac:dyDescent="0.3">
      <c r="F29" t="str">
        <f>IF(Data!B29&gt;$D$2,_xlfn.XLOOKUP(Data!B29,Data!B29:B65,Data!A29:A65)," ")</f>
        <v xml:space="preserve"> </v>
      </c>
    </row>
    <row r="30" spans="6:6" x14ac:dyDescent="0.3">
      <c r="F30" t="str">
        <f>IF(Data!B30&gt;$D$2,_xlfn.XLOOKUP(Data!B30,Data!B30:B66,Data!A30:A66)," ")</f>
        <v xml:space="preserve"> </v>
      </c>
    </row>
    <row r="31" spans="6:6" x14ac:dyDescent="0.3">
      <c r="F31" t="str">
        <f>IF(Data!B31&gt;$D$2,_xlfn.XLOOKUP(Data!B31,Data!B31:B67,Data!A31:A67)," ")</f>
        <v xml:space="preserve"> </v>
      </c>
    </row>
    <row r="32" spans="6:6" x14ac:dyDescent="0.3">
      <c r="F32">
        <f>IF(Data!B32&gt;$D$2,_xlfn.XLOOKUP(Data!B32,Data!B32:B68,Data!A32:A68)," ")</f>
        <v>2010</v>
      </c>
    </row>
    <row r="33" spans="6:6" x14ac:dyDescent="0.3">
      <c r="F33">
        <f>IF(Data!B33&gt;$D$2,_xlfn.XLOOKUP(Data!B33,Data!B33:B69,Data!A33:A69)," ")</f>
        <v>2011</v>
      </c>
    </row>
    <row r="34" spans="6:6" x14ac:dyDescent="0.3">
      <c r="F34">
        <f>IF(Data!B34&gt;$D$2,_xlfn.XLOOKUP(Data!B34,Data!B34:B70,Data!A34:A70)," ")</f>
        <v>2012</v>
      </c>
    </row>
    <row r="35" spans="6:6" x14ac:dyDescent="0.3">
      <c r="F35" t="str">
        <f>IF(Data!B35&gt;$D$2,_xlfn.XLOOKUP(Data!B35,Data!B35:B71,Data!A35:A71)," ")</f>
        <v xml:space="preserve"> </v>
      </c>
    </row>
    <row r="36" spans="6:6" x14ac:dyDescent="0.3">
      <c r="F36">
        <f>IF(Data!B36&gt;$D$2,_xlfn.XLOOKUP(Data!B36,Data!B36:B72,Data!A36:A72)," ")</f>
        <v>2014</v>
      </c>
    </row>
    <row r="37" spans="6:6" x14ac:dyDescent="0.3">
      <c r="F37" t="str">
        <f>IF(Data!B37&gt;$D$2,_xlfn.XLOOKUP(Data!B37,Data!B37:B73,Data!A37:A73)," ")</f>
        <v xml:space="preserve"> </v>
      </c>
    </row>
    <row r="38" spans="6:6" x14ac:dyDescent="0.3">
      <c r="F38" t="str">
        <f>IF(Data!B38&gt;$D$2,_xlfn.XLOOKUP(Data!B38,Data!B38:B74,Data!A38:A74)," ")</f>
        <v xml:space="preserve"> </v>
      </c>
    </row>
  </sheetData>
  <mergeCells count="2">
    <mergeCell ref="E1:H1"/>
    <mergeCell ref="I1:K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830D-F48C-4AA9-A395-6A201328BB60}">
  <dimension ref="B1:K38"/>
  <sheetViews>
    <sheetView workbookViewId="0">
      <selection activeCell="F19" sqref="F19"/>
    </sheetView>
  </sheetViews>
  <sheetFormatPr defaultRowHeight="14.4" x14ac:dyDescent="0.3"/>
  <sheetData>
    <row r="1" spans="2:11" ht="18.600000000000001" thickBot="1" x14ac:dyDescent="0.4">
      <c r="E1" s="16" t="s">
        <v>10</v>
      </c>
      <c r="F1" s="16"/>
      <c r="G1" s="16"/>
      <c r="H1" s="16"/>
      <c r="I1" s="16" t="s">
        <v>11</v>
      </c>
      <c r="J1" s="16"/>
      <c r="K1" s="16"/>
    </row>
    <row r="2" spans="2:11" ht="21.6" thickBot="1" x14ac:dyDescent="0.45">
      <c r="B2" s="3" t="s">
        <v>3</v>
      </c>
      <c r="C2" s="2" t="s">
        <v>2</v>
      </c>
      <c r="D2" s="17">
        <f>_xlfn.QUARTILE.INC(Data!$B$2:$B$38,1)</f>
        <v>12.7</v>
      </c>
      <c r="F2" t="str">
        <f>IF(Data!B2&lt;$D$2,_xlfn.XLOOKUP(Data!B2,Data!B2:B38,Data!A2:A38)," ")</f>
        <v xml:space="preserve"> </v>
      </c>
      <c r="J2" s="14" t="s">
        <v>7</v>
      </c>
    </row>
    <row r="3" spans="2:11" x14ac:dyDescent="0.3">
      <c r="F3" t="str">
        <f>IF(Data!B3&lt;$D$2,_xlfn.XLOOKUP(Data!B3,Data!B3:B39,Data!A3:A39)," ")</f>
        <v xml:space="preserve"> </v>
      </c>
      <c r="J3" s="12">
        <v>1999</v>
      </c>
    </row>
    <row r="4" spans="2:11" x14ac:dyDescent="0.3">
      <c r="F4" t="str">
        <f>IF(Data!B4&lt;$D$2,_xlfn.XLOOKUP(Data!B4,Data!B4:B40,Data!A4:A40)," ")</f>
        <v xml:space="preserve"> </v>
      </c>
      <c r="J4" s="13">
        <v>2000</v>
      </c>
    </row>
    <row r="5" spans="2:11" x14ac:dyDescent="0.3">
      <c r="F5" t="str">
        <f>IF(Data!B5&lt;$D$2,_xlfn.XLOOKUP(Data!B5,Data!B5:B41,Data!A5:A41)," ")</f>
        <v xml:space="preserve"> </v>
      </c>
      <c r="J5" s="12">
        <v>2001</v>
      </c>
    </row>
    <row r="6" spans="2:11" x14ac:dyDescent="0.3">
      <c r="F6" t="str">
        <f>IF(Data!B6&lt;$D$2,_xlfn.XLOOKUP(Data!B6,Data!B6:B42,Data!A6:A42)," ")</f>
        <v xml:space="preserve"> </v>
      </c>
      <c r="J6" s="13">
        <v>2002</v>
      </c>
    </row>
    <row r="7" spans="2:11" x14ac:dyDescent="0.3">
      <c r="F7" t="str">
        <f>IF(Data!B7&lt;$D$2,_xlfn.XLOOKUP(Data!B7,Data!B7:B43,Data!A7:A43)," ")</f>
        <v xml:space="preserve"> </v>
      </c>
      <c r="J7" s="12">
        <v>2003</v>
      </c>
    </row>
    <row r="8" spans="2:11" x14ac:dyDescent="0.3">
      <c r="F8" t="str">
        <f>IF(Data!B8&lt;$D$2,_xlfn.XLOOKUP(Data!B8,Data!B8:B44,Data!A8:A44)," ")</f>
        <v xml:space="preserve"> </v>
      </c>
      <c r="J8" s="13">
        <v>2005</v>
      </c>
    </row>
    <row r="9" spans="2:11" x14ac:dyDescent="0.3">
      <c r="F9" t="str">
        <f>IF(Data!B9&lt;$D$2,_xlfn.XLOOKUP(Data!B9,Data!B9:B45,Data!A9:A45)," ")</f>
        <v xml:space="preserve"> </v>
      </c>
      <c r="J9" s="12">
        <v>2006</v>
      </c>
    </row>
    <row r="10" spans="2:11" x14ac:dyDescent="0.3">
      <c r="F10" t="str">
        <f>IF(Data!B10&lt;$D$2,_xlfn.XLOOKUP(Data!B10,Data!B10:B46,Data!A10:A46)," ")</f>
        <v xml:space="preserve"> </v>
      </c>
      <c r="J10" s="13">
        <v>2007</v>
      </c>
    </row>
    <row r="11" spans="2:11" x14ac:dyDescent="0.3">
      <c r="F11" t="str">
        <f>IF(Data!B11&lt;$D$2,_xlfn.XLOOKUP(Data!B11,Data!B11:B47,Data!A11:A47)," ")</f>
        <v xml:space="preserve"> </v>
      </c>
    </row>
    <row r="12" spans="2:11" x14ac:dyDescent="0.3">
      <c r="F12" t="str">
        <f>IF(Data!B12&lt;$D$2,_xlfn.XLOOKUP(Data!B12,Data!B12:B48,Data!A12:A48)," ")</f>
        <v xml:space="preserve"> </v>
      </c>
    </row>
    <row r="13" spans="2:11" x14ac:dyDescent="0.3">
      <c r="F13" t="str">
        <f>IF(Data!B13&lt;$D$2,_xlfn.XLOOKUP(Data!B13,Data!B13:B49,Data!A13:A49)," ")</f>
        <v xml:space="preserve"> </v>
      </c>
    </row>
    <row r="14" spans="2:11" x14ac:dyDescent="0.3">
      <c r="F14" t="str">
        <f>IF(Data!B14&lt;$D$2,_xlfn.XLOOKUP(Data!B14,Data!B14:B50,Data!A14:A50)," ")</f>
        <v xml:space="preserve"> </v>
      </c>
    </row>
    <row r="15" spans="2:11" x14ac:dyDescent="0.3">
      <c r="F15" t="str">
        <f>IF(Data!B15&lt;$D$2,_xlfn.XLOOKUP(Data!B15,Data!B15:B51,Data!A15:A51)," ")</f>
        <v xml:space="preserve"> </v>
      </c>
    </row>
    <row r="16" spans="2:11" x14ac:dyDescent="0.3">
      <c r="F16" t="str">
        <f>IF(Data!B16&lt;$D$2,_xlfn.XLOOKUP(Data!B16,Data!B16:B52,Data!A16:A52)," ")</f>
        <v xml:space="preserve"> </v>
      </c>
    </row>
    <row r="17" spans="6:6" x14ac:dyDescent="0.3">
      <c r="F17" t="str">
        <f>IF(Data!B17&lt;$D$2,_xlfn.XLOOKUP(Data!B17,Data!B17:B53,Data!A17:A53)," ")</f>
        <v xml:space="preserve"> </v>
      </c>
    </row>
    <row r="18" spans="6:6" x14ac:dyDescent="0.3">
      <c r="F18" t="str">
        <f>IF(Data!B18&lt;$D$2,_xlfn.XLOOKUP(Data!B18,Data!B18:B54,Data!A18:A54)," ")</f>
        <v xml:space="preserve"> </v>
      </c>
    </row>
    <row r="19" spans="6:6" x14ac:dyDescent="0.3">
      <c r="F19" t="str">
        <f>IF(Data!B19&lt;$D$2,_xlfn.XLOOKUP(Data!B19,Data!B19:B55,Data!A19:A55)," ")</f>
        <v xml:space="preserve"> </v>
      </c>
    </row>
    <row r="20" spans="6:6" x14ac:dyDescent="0.3">
      <c r="F20" t="str">
        <f>IF(Data!B20&lt;$D$2,_xlfn.XLOOKUP(Data!B20,Data!B20:B56,Data!A20:A56)," ")</f>
        <v xml:space="preserve"> </v>
      </c>
    </row>
    <row r="21" spans="6:6" x14ac:dyDescent="0.3">
      <c r="F21">
        <f>IF(Data!B21&lt;$D$2,_xlfn.XLOOKUP(Data!B21,Data!B21:B57,Data!A21:A57)," ")</f>
        <v>1999</v>
      </c>
    </row>
    <row r="22" spans="6:6" x14ac:dyDescent="0.3">
      <c r="F22">
        <f>IF(Data!B22&lt;$D$2,_xlfn.XLOOKUP(Data!B22,Data!B22:B58,Data!A22:A58)," ")</f>
        <v>2000</v>
      </c>
    </row>
    <row r="23" spans="6:6" x14ac:dyDescent="0.3">
      <c r="F23">
        <f>IF(Data!B23&lt;$D$2,_xlfn.XLOOKUP(Data!B23,Data!B23:B59,Data!A23:A59)," ")</f>
        <v>2001</v>
      </c>
    </row>
    <row r="24" spans="6:6" x14ac:dyDescent="0.3">
      <c r="F24">
        <f>IF(Data!B24&lt;$D$2,_xlfn.XLOOKUP(Data!B24,Data!B24:B60,Data!A24:A60)," ")</f>
        <v>2002</v>
      </c>
    </row>
    <row r="25" spans="6:6" x14ac:dyDescent="0.3">
      <c r="F25">
        <f>IF(Data!B25&lt;$D$2,_xlfn.XLOOKUP(Data!B25,Data!B25:B61,Data!A25:A61)," ")</f>
        <v>2003</v>
      </c>
    </row>
    <row r="26" spans="6:6" x14ac:dyDescent="0.3">
      <c r="F26" t="str">
        <f>IF(Data!B26&lt;$D$2,_xlfn.XLOOKUP(Data!B26,Data!B26:B62,Data!A26:A62)," ")</f>
        <v xml:space="preserve"> </v>
      </c>
    </row>
    <row r="27" spans="6:6" x14ac:dyDescent="0.3">
      <c r="F27">
        <f>IF(Data!B27&lt;$D$2,_xlfn.XLOOKUP(Data!B27,Data!B27:B63,Data!A27:A63)," ")</f>
        <v>2005</v>
      </c>
    </row>
    <row r="28" spans="6:6" x14ac:dyDescent="0.3">
      <c r="F28">
        <f>IF(Data!B28&lt;$D$2,_xlfn.XLOOKUP(Data!B28,Data!B28:B64,Data!A28:A64)," ")</f>
        <v>2006</v>
      </c>
    </row>
    <row r="29" spans="6:6" x14ac:dyDescent="0.3">
      <c r="F29">
        <f>IF(Data!B29&lt;$D$2,_xlfn.XLOOKUP(Data!B29,Data!B29:B65,Data!A29:A65)," ")</f>
        <v>2007</v>
      </c>
    </row>
    <row r="30" spans="6:6" x14ac:dyDescent="0.3">
      <c r="F30" t="str">
        <f>IF(Data!B30&lt;$D$2,_xlfn.XLOOKUP(Data!B30,Data!B30:B66,Data!A30:A66)," ")</f>
        <v xml:space="preserve"> </v>
      </c>
    </row>
    <row r="31" spans="6:6" x14ac:dyDescent="0.3">
      <c r="F31" t="str">
        <f>IF(Data!B31&lt;$D$2,_xlfn.XLOOKUP(Data!B31,Data!B31:B67,Data!A31:A67)," ")</f>
        <v xml:space="preserve"> </v>
      </c>
    </row>
    <row r="32" spans="6:6" x14ac:dyDescent="0.3">
      <c r="F32" t="str">
        <f>IF(Data!B32&lt;$D$2,_xlfn.XLOOKUP(Data!B32,Data!B32:B68,Data!A32:A68)," ")</f>
        <v xml:space="preserve"> </v>
      </c>
    </row>
    <row r="33" spans="6:6" x14ac:dyDescent="0.3">
      <c r="F33" t="str">
        <f>IF(Data!B33&lt;$D$2,_xlfn.XLOOKUP(Data!B33,Data!B33:B69,Data!A33:A69)," ")</f>
        <v xml:space="preserve"> </v>
      </c>
    </row>
    <row r="34" spans="6:6" x14ac:dyDescent="0.3">
      <c r="F34" t="str">
        <f>IF(Data!B34&lt;$D$2,_xlfn.XLOOKUP(Data!B34,Data!B34:B70,Data!A34:A70)," ")</f>
        <v xml:space="preserve"> </v>
      </c>
    </row>
    <row r="35" spans="6:6" x14ac:dyDescent="0.3">
      <c r="F35" t="str">
        <f>IF(Data!B35&lt;$D$2,_xlfn.XLOOKUP(Data!B35,Data!B35:B71,Data!A35:A71)," ")</f>
        <v xml:space="preserve"> </v>
      </c>
    </row>
    <row r="36" spans="6:6" x14ac:dyDescent="0.3">
      <c r="F36" t="str">
        <f>IF(Data!B36&lt;$D$2,_xlfn.XLOOKUP(Data!B36,Data!B36:B72,Data!A36:A72)," ")</f>
        <v xml:space="preserve"> </v>
      </c>
    </row>
    <row r="37" spans="6:6" x14ac:dyDescent="0.3">
      <c r="F37" t="str">
        <f>IF(Data!B37&lt;$D$2,_xlfn.XLOOKUP(Data!B37,Data!B37:B73,Data!A37:A73)," ")</f>
        <v xml:space="preserve"> </v>
      </c>
    </row>
    <row r="38" spans="6:6" x14ac:dyDescent="0.3">
      <c r="F38" t="str">
        <f>IF(Data!B38&lt;$D$2,_xlfn.XLOOKUP(Data!B38,Data!B38:B74,Data!A38:A74)," ")</f>
        <v xml:space="preserve"> </v>
      </c>
    </row>
  </sheetData>
  <mergeCells count="2">
    <mergeCell ref="E1:H1"/>
    <mergeCell ref="I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D406B-4036-4CF3-A365-023994F420F3}">
  <dimension ref="B3:D3"/>
  <sheetViews>
    <sheetView workbookViewId="0">
      <selection activeCell="F18" sqref="F18"/>
    </sheetView>
  </sheetViews>
  <sheetFormatPr defaultRowHeight="14.4" x14ac:dyDescent="0.3"/>
  <cols>
    <col min="4" max="4" width="9.77734375" bestFit="1" customWidth="1"/>
  </cols>
  <sheetData>
    <row r="3" spans="2:4" ht="21" x14ac:dyDescent="0.4">
      <c r="B3" s="3" t="s">
        <v>1</v>
      </c>
      <c r="C3" s="2" t="s">
        <v>0</v>
      </c>
      <c r="D3" s="1">
        <f>AVERAGE(Data!$B$2:$B$38)</f>
        <v>13.559459459459461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C94AC-E0A7-4AEF-B533-1618BAAFD17B}">
  <dimension ref="B3"/>
  <sheetViews>
    <sheetView workbookViewId="0">
      <selection activeCell="T10" sqref="T10"/>
    </sheetView>
  </sheetViews>
  <sheetFormatPr defaultRowHeight="14.4" x14ac:dyDescent="0.3"/>
  <sheetData>
    <row r="3" spans="2:2" ht="21" x14ac:dyDescent="0.4">
      <c r="B3" s="3" t="s">
        <v>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8FC3-70A8-4E43-AEA6-05E27ADDC038}">
  <dimension ref="B3"/>
  <sheetViews>
    <sheetView workbookViewId="0">
      <selection activeCell="H23" sqref="H23"/>
    </sheetView>
  </sheetViews>
  <sheetFormatPr defaultRowHeight="14.4" x14ac:dyDescent="0.3"/>
  <sheetData>
    <row r="3" spans="2:2" ht="21" x14ac:dyDescent="0.4">
      <c r="B3" s="3" t="s">
        <v>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A5D6-DA9F-43E1-A57C-3AF2A7CF0DDE}">
  <dimension ref="A1:B54"/>
  <sheetViews>
    <sheetView workbookViewId="0">
      <selection activeCell="D26" sqref="D26"/>
    </sheetView>
  </sheetViews>
  <sheetFormatPr defaultColWidth="9.109375" defaultRowHeight="14.4" x14ac:dyDescent="0.3"/>
  <cols>
    <col min="1" max="1" width="9.109375" style="4"/>
    <col min="2" max="2" width="21.5546875" style="4" bestFit="1" customWidth="1"/>
    <col min="3" max="16384" width="9.109375" style="4"/>
  </cols>
  <sheetData>
    <row r="1" spans="1:2" s="10" customFormat="1" x14ac:dyDescent="0.3">
      <c r="A1" s="11" t="s">
        <v>7</v>
      </c>
      <c r="B1" s="11" t="s">
        <v>6</v>
      </c>
    </row>
    <row r="2" spans="1:2" x14ac:dyDescent="0.3">
      <c r="A2">
        <v>1980</v>
      </c>
      <c r="B2" s="9">
        <v>13</v>
      </c>
    </row>
    <row r="3" spans="1:2" x14ac:dyDescent="0.3">
      <c r="A3">
        <v>1981</v>
      </c>
      <c r="B3" s="9">
        <v>14</v>
      </c>
    </row>
    <row r="4" spans="1:2" x14ac:dyDescent="0.3">
      <c r="A4">
        <v>1982</v>
      </c>
      <c r="B4" s="9">
        <v>15</v>
      </c>
    </row>
    <row r="5" spans="1:2" x14ac:dyDescent="0.3">
      <c r="A5">
        <v>1983</v>
      </c>
      <c r="B5" s="9">
        <v>15.2</v>
      </c>
    </row>
    <row r="6" spans="1:2" x14ac:dyDescent="0.3">
      <c r="A6">
        <v>1984</v>
      </c>
      <c r="B6" s="9">
        <v>14.4</v>
      </c>
    </row>
    <row r="7" spans="1:2" x14ac:dyDescent="0.3">
      <c r="A7">
        <v>1985</v>
      </c>
      <c r="B7" s="9">
        <v>14</v>
      </c>
    </row>
    <row r="8" spans="1:2" x14ac:dyDescent="0.3">
      <c r="A8">
        <v>1986</v>
      </c>
      <c r="B8" s="9">
        <v>13.6</v>
      </c>
    </row>
    <row r="9" spans="1:2" x14ac:dyDescent="0.3">
      <c r="A9">
        <v>1987</v>
      </c>
      <c r="B9" s="9">
        <v>13.4</v>
      </c>
    </row>
    <row r="10" spans="1:2" x14ac:dyDescent="0.3">
      <c r="A10">
        <v>1988</v>
      </c>
      <c r="B10" s="9">
        <v>13</v>
      </c>
    </row>
    <row r="11" spans="1:2" x14ac:dyDescent="0.3">
      <c r="A11">
        <v>1989</v>
      </c>
      <c r="B11" s="9">
        <v>12.8</v>
      </c>
    </row>
    <row r="12" spans="1:2" x14ac:dyDescent="0.3">
      <c r="A12">
        <v>1990</v>
      </c>
      <c r="B12" s="9">
        <v>13.5</v>
      </c>
    </row>
    <row r="13" spans="1:2" x14ac:dyDescent="0.3">
      <c r="A13">
        <v>1991</v>
      </c>
      <c r="B13" s="9">
        <v>14.2</v>
      </c>
    </row>
    <row r="14" spans="1:2" x14ac:dyDescent="0.3">
      <c r="A14">
        <v>1992</v>
      </c>
      <c r="B14" s="9">
        <v>14.8</v>
      </c>
    </row>
    <row r="15" spans="1:2" x14ac:dyDescent="0.3">
      <c r="A15">
        <v>1993</v>
      </c>
      <c r="B15" s="9">
        <v>15.1</v>
      </c>
    </row>
    <row r="16" spans="1:2" x14ac:dyDescent="0.3">
      <c r="A16">
        <v>1994</v>
      </c>
      <c r="B16" s="9">
        <v>14.5</v>
      </c>
    </row>
    <row r="17" spans="1:2" x14ac:dyDescent="0.3">
      <c r="A17">
        <v>1995</v>
      </c>
      <c r="B17" s="9">
        <v>13.8</v>
      </c>
    </row>
    <row r="18" spans="1:2" x14ac:dyDescent="0.3">
      <c r="A18">
        <v>1996</v>
      </c>
      <c r="B18" s="9">
        <v>13.7</v>
      </c>
    </row>
    <row r="19" spans="1:2" x14ac:dyDescent="0.3">
      <c r="A19">
        <v>1997</v>
      </c>
      <c r="B19" s="9">
        <v>13.3</v>
      </c>
    </row>
    <row r="20" spans="1:2" x14ac:dyDescent="0.3">
      <c r="A20">
        <v>1998</v>
      </c>
      <c r="B20" s="9">
        <v>12.7</v>
      </c>
    </row>
    <row r="21" spans="1:2" x14ac:dyDescent="0.3">
      <c r="A21">
        <v>1999</v>
      </c>
      <c r="B21" s="9">
        <v>11.9</v>
      </c>
    </row>
    <row r="22" spans="1:2" x14ac:dyDescent="0.3">
      <c r="A22">
        <v>2000</v>
      </c>
      <c r="B22" s="9">
        <v>11.3</v>
      </c>
    </row>
    <row r="23" spans="1:2" x14ac:dyDescent="0.3">
      <c r="A23">
        <v>2001</v>
      </c>
      <c r="B23" s="9">
        <v>11.7</v>
      </c>
    </row>
    <row r="24" spans="1:2" x14ac:dyDescent="0.3">
      <c r="A24">
        <v>2002</v>
      </c>
      <c r="B24" s="9">
        <v>12.1</v>
      </c>
    </row>
    <row r="25" spans="1:2" x14ac:dyDescent="0.3">
      <c r="A25">
        <v>2003</v>
      </c>
      <c r="B25" s="9">
        <v>12.5</v>
      </c>
    </row>
    <row r="26" spans="1:2" x14ac:dyDescent="0.3">
      <c r="A26">
        <v>2004</v>
      </c>
      <c r="B26" s="9">
        <v>12.7</v>
      </c>
    </row>
    <row r="27" spans="1:2" x14ac:dyDescent="0.3">
      <c r="A27">
        <v>2005</v>
      </c>
      <c r="B27" s="9">
        <v>12.6</v>
      </c>
    </row>
    <row r="28" spans="1:2" x14ac:dyDescent="0.3">
      <c r="A28">
        <v>2006</v>
      </c>
      <c r="B28" s="9">
        <v>12.3</v>
      </c>
    </row>
    <row r="29" spans="1:2" x14ac:dyDescent="0.3">
      <c r="A29">
        <v>2007</v>
      </c>
      <c r="B29" s="9">
        <v>12.5</v>
      </c>
    </row>
    <row r="30" spans="1:2" x14ac:dyDescent="0.3">
      <c r="A30">
        <v>2008</v>
      </c>
      <c r="B30" s="9">
        <v>13.2</v>
      </c>
    </row>
    <row r="31" spans="1:2" x14ac:dyDescent="0.3">
      <c r="A31">
        <v>2009</v>
      </c>
      <c r="B31" s="9">
        <v>14.3</v>
      </c>
    </row>
    <row r="32" spans="1:2" x14ac:dyDescent="0.3">
      <c r="A32">
        <v>2010</v>
      </c>
      <c r="B32" s="9">
        <v>15.1</v>
      </c>
    </row>
    <row r="33" spans="1:2" x14ac:dyDescent="0.3">
      <c r="A33">
        <v>2011</v>
      </c>
      <c r="B33" s="9">
        <v>15</v>
      </c>
    </row>
    <row r="34" spans="1:2" x14ac:dyDescent="0.3">
      <c r="A34">
        <v>2012</v>
      </c>
      <c r="B34" s="9">
        <v>15</v>
      </c>
    </row>
    <row r="35" spans="1:2" x14ac:dyDescent="0.3">
      <c r="A35">
        <v>2013</v>
      </c>
      <c r="B35" s="9">
        <v>14.5</v>
      </c>
    </row>
    <row r="36" spans="1:2" x14ac:dyDescent="0.3">
      <c r="A36">
        <v>2014</v>
      </c>
      <c r="B36" s="9">
        <v>14.8</v>
      </c>
    </row>
    <row r="37" spans="1:2" x14ac:dyDescent="0.3">
      <c r="A37">
        <v>2015</v>
      </c>
      <c r="B37" s="9">
        <v>13.5</v>
      </c>
    </row>
    <row r="38" spans="1:2" x14ac:dyDescent="0.3">
      <c r="A38">
        <v>2016</v>
      </c>
      <c r="B38" s="9">
        <v>12.7</v>
      </c>
    </row>
    <row r="46" spans="1:2" x14ac:dyDescent="0.3">
      <c r="A46" s="8"/>
    </row>
    <row r="47" spans="1:2" x14ac:dyDescent="0.3">
      <c r="A47" s="7"/>
    </row>
    <row r="48" spans="1:2" x14ac:dyDescent="0.3">
      <c r="A48" s="7"/>
    </row>
    <row r="49" spans="1:1" x14ac:dyDescent="0.3">
      <c r="A49" s="7"/>
    </row>
    <row r="50" spans="1:1" x14ac:dyDescent="0.3">
      <c r="A50" s="5"/>
    </row>
    <row r="51" spans="1:1" x14ac:dyDescent="0.3">
      <c r="A51" s="6"/>
    </row>
    <row r="52" spans="1:1" x14ac:dyDescent="0.3">
      <c r="A52" s="6"/>
    </row>
    <row r="53" spans="1:1" x14ac:dyDescent="0.3">
      <c r="A53" s="5"/>
    </row>
    <row r="54" spans="1:1" x14ac:dyDescent="0.3">
      <c r="A54" s="5"/>
    </row>
  </sheetData>
  <pageMargins left="0.75" right="0.75" top="1" bottom="1" header="0.5" footer="0.5"/>
  <headerFooter alignWithMargins="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t:lpstr>
      <vt:lpstr>b</vt:lpstr>
      <vt:lpstr>c</vt:lpstr>
      <vt:lpstr>d</vt:lpstr>
      <vt:lpstr>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Yasmen</dc:creator>
  <cp:lastModifiedBy>Yasmen</cp:lastModifiedBy>
  <dcterms:created xsi:type="dcterms:W3CDTF">2022-11-03T01:07:05Z</dcterms:created>
  <dcterms:modified xsi:type="dcterms:W3CDTF">2022-11-11T16:39:39Z</dcterms:modified>
</cp:coreProperties>
</file>