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minhommada/Documents/SSD_Yasmin/Odisee_Bachelor/3de jaar/Keuzetrajecten/Sales &amp; Customer Interaction/"/>
    </mc:Choice>
  </mc:AlternateContent>
  <xr:revisionPtr revIDLastSave="0" documentId="8_{BC9E1509-AB0C-AE4C-93BF-3DCA4B1443DE}" xr6:coauthVersionLast="47" xr6:coauthVersionMax="47" xr10:uidLastSave="{00000000-0000-0000-0000-000000000000}"/>
  <bookViews>
    <workbookView xWindow="0" yWindow="0" windowWidth="28800" windowHeight="18000" xr2:uid="{E305CB8B-0288-4C47-B430-EEA034D5ABC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D14" i="1"/>
  <c r="D13" i="1"/>
  <c r="D11" i="1"/>
  <c r="E11" i="1" s="1"/>
  <c r="D10" i="1"/>
  <c r="E10" i="1" s="1"/>
  <c r="D9" i="1"/>
  <c r="E9" i="1" s="1"/>
  <c r="D8" i="1"/>
  <c r="E8" i="1" s="1"/>
  <c r="D7" i="1"/>
  <c r="I13" i="1"/>
  <c r="I14" i="1"/>
  <c r="I7" i="1"/>
  <c r="I8" i="1"/>
  <c r="I9" i="1"/>
  <c r="I10" i="1"/>
  <c r="I11" i="1"/>
  <c r="I12" i="1" l="1"/>
  <c r="I15" i="1" s="1"/>
  <c r="D12" i="1"/>
  <c r="D15" i="1" s="1"/>
</calcChain>
</file>

<file path=xl/sharedStrings.xml><?xml version="1.0" encoding="utf-8"?>
<sst xmlns="http://schemas.openxmlformats.org/spreadsheetml/2006/main" count="18" uniqueCount="11">
  <si>
    <t>YEAR</t>
  </si>
  <si>
    <t>CASHFLOW</t>
  </si>
  <si>
    <t>PRESENT VALUE</t>
  </si>
  <si>
    <t>NET PRESENT VALUE</t>
  </si>
  <si>
    <t xml:space="preserve">IRR </t>
  </si>
  <si>
    <t>BENEFIT TO COST RATIO</t>
  </si>
  <si>
    <t>RISK FREE RATE</t>
  </si>
  <si>
    <t>NHW</t>
  </si>
  <si>
    <t>PERIOD</t>
  </si>
  <si>
    <t>FV</t>
  </si>
  <si>
    <t>KLAD OEFENING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</si>
</sst>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€&quot;\ #,##0.00_);[Red]\(&quot;€&quot;\ #,##0.00\)"/>
    <numFmt numFmtId="44" formatCode="_(&quot;€&quot;\ * #,##0.00_);_(&quot;€&quot;\ * \(#,##0.00\);_(&quot;€&quot;\ * &quot;-&quot;??_);_(@_)"/>
    <numFmt numFmtId="164" formatCode="&quot;€&quot;\ #,##0.00"/>
    <numFmt numFmtId="170" formatCode="#,##0.00\ [$€-1];[Red]\-#,##0.00\ [$€-1]"/>
    <numFmt numFmtId="171" formatCode="&quot;€&quot;\ #,##0.00;[Red]&quot;€&quot;\ #,##0.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0" applyNumberFormat="1"/>
    <xf numFmtId="0" fontId="0" fillId="0" borderId="0" xfId="0" applyNumberFormat="1"/>
    <xf numFmtId="164" fontId="0" fillId="0" borderId="0" xfId="0" applyNumberFormat="1"/>
    <xf numFmtId="8" fontId="0" fillId="0" borderId="0" xfId="0" quotePrefix="1" applyNumberFormat="1"/>
    <xf numFmtId="10" fontId="0" fillId="0" borderId="0" xfId="0" applyNumberFormat="1"/>
    <xf numFmtId="9" fontId="0" fillId="0" borderId="0" xfId="1" applyFont="1"/>
    <xf numFmtId="164" fontId="0" fillId="0" borderId="0" xfId="1" applyNumberFormat="1" applyFont="1"/>
    <xf numFmtId="164" fontId="0" fillId="2" borderId="0" xfId="0" applyNumberFormat="1" applyFill="1"/>
    <xf numFmtId="8" fontId="0" fillId="2" borderId="0" xfId="0" quotePrefix="1" applyNumberFormat="1" applyFill="1"/>
    <xf numFmtId="10" fontId="0" fillId="2" borderId="0" xfId="0" applyNumberFormat="1" applyFill="1"/>
    <xf numFmtId="9" fontId="0" fillId="2" borderId="0" xfId="1" applyFont="1" applyFill="1"/>
    <xf numFmtId="164" fontId="0" fillId="2" borderId="0" xfId="1" applyNumberFormat="1" applyFont="1" applyFill="1"/>
    <xf numFmtId="0" fontId="0" fillId="3" borderId="0" xfId="0" applyFill="1"/>
    <xf numFmtId="10" fontId="0" fillId="3" borderId="0" xfId="0" applyNumberFormat="1" applyFill="1"/>
    <xf numFmtId="44" fontId="0" fillId="4" borderId="0" xfId="0" applyNumberFormat="1" applyFill="1"/>
    <xf numFmtId="0" fontId="0" fillId="4" borderId="0" xfId="0" applyFill="1"/>
    <xf numFmtId="0" fontId="0" fillId="5" borderId="0" xfId="0" applyFill="1"/>
    <xf numFmtId="44" fontId="0" fillId="5" borderId="0" xfId="0" applyNumberFormat="1" applyFill="1"/>
    <xf numFmtId="170" fontId="0" fillId="5" borderId="0" xfId="0" applyNumberFormat="1" applyFill="1"/>
    <xf numFmtId="164" fontId="0" fillId="2" borderId="0" xfId="0" quotePrefix="1" applyNumberFormat="1" applyFill="1"/>
    <xf numFmtId="164" fontId="0" fillId="6" borderId="0" xfId="0" applyNumberFormat="1" applyFill="1"/>
    <xf numFmtId="164" fontId="0" fillId="6" borderId="0" xfId="1" applyNumberFormat="1" applyFont="1" applyFill="1"/>
    <xf numFmtId="0" fontId="3" fillId="7" borderId="0" xfId="0" applyFont="1" applyFill="1"/>
    <xf numFmtId="8" fontId="0" fillId="0" borderId="0" xfId="0" applyNumberFormat="1"/>
    <xf numFmtId="171" fontId="0" fillId="0" borderId="0" xfId="0" applyNumberFormat="1"/>
  </cellXfs>
  <cellStyles count="2">
    <cellStyle name="Procent" xfId="1" builtinId="5"/>
    <cellStyle name="Standaard" xfId="0" builtinId="0"/>
  </cellStyles>
  <dxfs count="11"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numFmt numFmtId="164" formatCode="&quot;€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2BB43-5ECF-1147-BCD4-C8892CED72D3}" name="Tabel1" displayName="Tabel1" ref="G6:I16" totalsRowShown="0" headerRowDxfId="10" dataDxfId="9">
  <autoFilter ref="G6:I16" xr:uid="{1AB2BB43-5ECF-1147-BCD4-C8892CED72D3}"/>
  <tableColumns count="3">
    <tableColumn id="1" xr3:uid="{E07F13E8-B0FE-FB4C-84B3-BA7F53EF585E}" name="YEAR" dataDxfId="8"/>
    <tableColumn id="2" xr3:uid="{2724EB85-4D9B-4242-8CBA-0235FDFE498F}" name="CASHFLOW" dataDxfId="7"/>
    <tableColumn id="3" xr3:uid="{3EB5A518-2D50-A24A-BF7C-295DB9CB6DD2}" name="PRESENT VALUE" dataDxfId="6">
      <calculatedColumnFormula>H7/(1+$E$3)^G7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02BACD-EDE3-6245-874E-4AF5F407DC57}" name="Tabel14" displayName="Tabel14" ref="B6:E16" totalsRowShown="0" headerRowDxfId="5" dataDxfId="4">
  <autoFilter ref="B6:E16" xr:uid="{7102BACD-EDE3-6245-874E-4AF5F407DC57}"/>
  <tableColumns count="4">
    <tableColumn id="1" xr3:uid="{FD85EB47-5672-4E4A-A46D-5AE6111EB182}" name="YEAR" dataDxfId="3"/>
    <tableColumn id="2" xr3:uid="{8AEC2100-B7A3-EB43-9012-F1927E363452}" name="CASHFLOW" dataDxfId="2"/>
    <tableColumn id="3" xr3:uid="{6D595282-5D26-6E4D-B91A-FDADB8BF533C}" name="PRESENT VALUE" dataDxfId="1">
      <calculatedColumnFormula>C7/(1+$E$3)^B7</calculatedColumnFormula>
    </tableColumn>
    <tableColumn id="4" xr3:uid="{A5D7F8CF-7038-8C44-B764-186A68319F4E}" name="FV" dataDxfId="0">
      <calculatedColumnFormula>FV(E3,6-B7,100,-D7)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99B26-44A5-F347-8CA1-9CC3414DF8A9}">
  <dimension ref="B1:N32"/>
  <sheetViews>
    <sheetView tabSelected="1" zoomScale="106" workbookViewId="0">
      <selection activeCell="I22" sqref="I22"/>
    </sheetView>
  </sheetViews>
  <sheetFormatPr baseColWidth="10" defaultRowHeight="16" x14ac:dyDescent="0.2"/>
  <cols>
    <col min="1" max="1" width="11" bestFit="1" customWidth="1"/>
    <col min="2" max="2" width="11.5" customWidth="1"/>
    <col min="3" max="3" width="14.5" customWidth="1"/>
    <col min="4" max="4" width="21.6640625" customWidth="1"/>
    <col min="5" max="5" width="17.33203125" customWidth="1"/>
    <col min="6" max="6" width="12.1640625" bestFit="1" customWidth="1"/>
    <col min="7" max="7" width="18.83203125" customWidth="1"/>
    <col min="8" max="8" width="21.83203125" customWidth="1"/>
    <col min="11" max="11" width="15" customWidth="1"/>
    <col min="12" max="12" width="19.5" customWidth="1"/>
    <col min="13" max="13" width="17.33203125" customWidth="1"/>
    <col min="14" max="14" width="17.1640625" customWidth="1"/>
  </cols>
  <sheetData>
    <row r="1" spans="2:9" x14ac:dyDescent="0.2">
      <c r="D1" s="1"/>
    </row>
    <row r="2" spans="2:9" x14ac:dyDescent="0.2">
      <c r="C2" s="17"/>
      <c r="D2" s="18"/>
      <c r="E2" s="19"/>
    </row>
    <row r="3" spans="2:9" x14ac:dyDescent="0.2">
      <c r="C3" s="13" t="s">
        <v>6</v>
      </c>
      <c r="D3" s="13"/>
      <c r="E3" s="14">
        <v>0.04</v>
      </c>
    </row>
    <row r="4" spans="2:9" ht="26" x14ac:dyDescent="0.3">
      <c r="C4" s="15" t="s">
        <v>8</v>
      </c>
      <c r="D4" s="16"/>
      <c r="E4" s="16">
        <v>4</v>
      </c>
      <c r="G4" s="23" t="s">
        <v>10</v>
      </c>
      <c r="H4" s="23"/>
    </row>
    <row r="6" spans="2:9" x14ac:dyDescent="0.2">
      <c r="B6" s="3" t="s">
        <v>0</v>
      </c>
      <c r="C6" s="3" t="s">
        <v>1</v>
      </c>
      <c r="D6" s="3" t="s">
        <v>2</v>
      </c>
      <c r="E6" s="3" t="s">
        <v>9</v>
      </c>
      <c r="G6" s="3" t="s">
        <v>0</v>
      </c>
      <c r="H6" s="3" t="s">
        <v>1</v>
      </c>
      <c r="I6" s="3" t="s">
        <v>2</v>
      </c>
    </row>
    <row r="7" spans="2:9" x14ac:dyDescent="0.2">
      <c r="B7" s="2">
        <v>0</v>
      </c>
      <c r="C7" s="3">
        <v>-1000</v>
      </c>
      <c r="D7" s="3">
        <f>C7/(1+$E$3)^B7</f>
        <v>-1000</v>
      </c>
      <c r="E7" s="24">
        <f>FV(E$3,4-B7,0,D7)</f>
        <v>1169.8585600000001</v>
      </c>
      <c r="G7" s="2">
        <v>0</v>
      </c>
      <c r="H7" s="3">
        <v>-1000</v>
      </c>
      <c r="I7" s="25">
        <f>H7/(1+$E$3)^G7</f>
        <v>-1000</v>
      </c>
    </row>
    <row r="8" spans="2:9" x14ac:dyDescent="0.2">
      <c r="B8" s="2">
        <v>1</v>
      </c>
      <c r="C8" s="3">
        <v>700</v>
      </c>
      <c r="D8" s="3">
        <f>C8/(1+$E$3)^B8</f>
        <v>673.07692307692309</v>
      </c>
      <c r="E8" s="24">
        <f>FV(E$3,4-B8,0,D8)</f>
        <v>-757.12000000000012</v>
      </c>
      <c r="G8" s="2">
        <v>1</v>
      </c>
      <c r="H8" s="3">
        <v>600</v>
      </c>
      <c r="I8" s="25">
        <f>H8/(1+$E$3)^G8</f>
        <v>576.92307692307691</v>
      </c>
    </row>
    <row r="9" spans="2:9" x14ac:dyDescent="0.2">
      <c r="B9" s="2">
        <v>2</v>
      </c>
      <c r="C9" s="3">
        <v>450</v>
      </c>
      <c r="D9" s="3">
        <f>C9/(1+$E$3)^B9</f>
        <v>416.05029585798815</v>
      </c>
      <c r="E9" s="24">
        <f t="shared" ref="E9:E11" si="0">FV(E$3,4-B9,E$2,D9)</f>
        <v>-450</v>
      </c>
      <c r="G9" s="2">
        <v>2</v>
      </c>
      <c r="H9" s="3">
        <v>400</v>
      </c>
      <c r="I9" s="25">
        <f>H9/(1+$E$3)^G9</f>
        <v>369.82248520710056</v>
      </c>
    </row>
    <row r="10" spans="2:9" x14ac:dyDescent="0.2">
      <c r="B10" s="2">
        <v>3</v>
      </c>
      <c r="C10" s="3">
        <v>350</v>
      </c>
      <c r="D10" s="3">
        <f>C10/(1+$E$3)^B10</f>
        <v>311.14872553482019</v>
      </c>
      <c r="E10" s="24">
        <f t="shared" si="0"/>
        <v>-323.59467455621302</v>
      </c>
      <c r="G10" s="2">
        <v>3</v>
      </c>
      <c r="H10" s="3">
        <v>300</v>
      </c>
      <c r="I10" s="25">
        <f>H10/(1+$E$3)^G10</f>
        <v>266.69890760127447</v>
      </c>
    </row>
    <row r="11" spans="2:9" x14ac:dyDescent="0.2">
      <c r="B11" s="2">
        <v>4</v>
      </c>
      <c r="C11" s="3">
        <v>300</v>
      </c>
      <c r="D11" s="3">
        <f>C11/(1+$E$3)^B11</f>
        <v>256.44125730891773</v>
      </c>
      <c r="E11" s="24">
        <f t="shared" si="0"/>
        <v>-256.44125730891773</v>
      </c>
      <c r="G11" s="2">
        <v>4</v>
      </c>
      <c r="H11" s="3">
        <v>300</v>
      </c>
      <c r="I11" s="25">
        <f>H11/(1+$E$3)^G11</f>
        <v>256.44125730891773</v>
      </c>
    </row>
    <row r="12" spans="2:9" x14ac:dyDescent="0.2">
      <c r="B12" s="8" t="s">
        <v>3</v>
      </c>
      <c r="C12" s="8"/>
      <c r="D12" s="8">
        <f>SUM(D7:D11)</f>
        <v>656.71720177864916</v>
      </c>
      <c r="E12" s="8"/>
      <c r="G12" s="8" t="s">
        <v>3</v>
      </c>
      <c r="H12" s="8"/>
      <c r="I12" s="8">
        <f>SUM(I7:I11)</f>
        <v>469.88572704036966</v>
      </c>
    </row>
    <row r="13" spans="2:9" x14ac:dyDescent="0.2">
      <c r="B13" s="8" t="s">
        <v>7</v>
      </c>
      <c r="C13" s="8"/>
      <c r="D13" s="9">
        <f>C7+NPV(E3,C8:C11)</f>
        <v>656.71720177864904</v>
      </c>
      <c r="E13" s="20"/>
      <c r="G13" s="8" t="s">
        <v>7</v>
      </c>
      <c r="H13" s="8"/>
      <c r="I13" s="9">
        <f>H7+NPV(E3,H8:H11)</f>
        <v>469.8857270403696</v>
      </c>
    </row>
    <row r="14" spans="2:9" x14ac:dyDescent="0.2">
      <c r="B14" s="8" t="s">
        <v>4</v>
      </c>
      <c r="C14" s="8"/>
      <c r="D14" s="10">
        <f>IRR(C7:C11,E3)</f>
        <v>0.3485085686748699</v>
      </c>
      <c r="E14" s="8"/>
      <c r="G14" s="8" t="s">
        <v>4</v>
      </c>
      <c r="H14" s="8"/>
      <c r="I14" s="10">
        <f>IRR(H7:H11,E3)</f>
        <v>0.2581144833011888</v>
      </c>
    </row>
    <row r="15" spans="2:9" x14ac:dyDescent="0.2">
      <c r="B15" s="8" t="s">
        <v>5</v>
      </c>
      <c r="C15" s="8"/>
      <c r="D15" s="11">
        <f>D12/C7*-1</f>
        <v>0.65671720177864912</v>
      </c>
      <c r="E15" s="12"/>
      <c r="G15" s="8" t="s">
        <v>5</v>
      </c>
      <c r="H15" s="8"/>
      <c r="I15" s="11">
        <f>I12/H7*-1</f>
        <v>0.46988572704036968</v>
      </c>
    </row>
    <row r="16" spans="2:9" x14ac:dyDescent="0.2">
      <c r="B16" s="21"/>
      <c r="C16" s="21"/>
      <c r="D16" s="22"/>
      <c r="E16" s="22"/>
      <c r="G16" s="21"/>
      <c r="H16" s="21"/>
      <c r="I16" s="21"/>
    </row>
    <row r="22" spans="12:14" x14ac:dyDescent="0.2">
      <c r="L22" s="3"/>
      <c r="M22" s="3"/>
      <c r="N22" s="3"/>
    </row>
    <row r="23" spans="12:14" x14ac:dyDescent="0.2">
      <c r="L23" s="2"/>
      <c r="M23" s="3"/>
      <c r="N23" s="3"/>
    </row>
    <row r="24" spans="12:14" x14ac:dyDescent="0.2">
      <c r="L24" s="2"/>
      <c r="M24" s="3"/>
      <c r="N24" s="3"/>
    </row>
    <row r="25" spans="12:14" x14ac:dyDescent="0.2">
      <c r="L25" s="2"/>
      <c r="M25" s="3"/>
      <c r="N25" s="3"/>
    </row>
    <row r="26" spans="12:14" x14ac:dyDescent="0.2">
      <c r="L26" s="2"/>
      <c r="M26" s="3"/>
      <c r="N26" s="3"/>
    </row>
    <row r="27" spans="12:14" x14ac:dyDescent="0.2">
      <c r="L27" s="2"/>
      <c r="M27" s="3"/>
      <c r="N27" s="3"/>
    </row>
    <row r="28" spans="12:14" x14ac:dyDescent="0.2">
      <c r="L28" s="3"/>
      <c r="M28" s="3"/>
      <c r="N28" s="3"/>
    </row>
    <row r="29" spans="12:14" x14ac:dyDescent="0.2">
      <c r="L29" s="3"/>
      <c r="M29" s="3"/>
      <c r="N29" s="4"/>
    </row>
    <row r="30" spans="12:14" x14ac:dyDescent="0.2">
      <c r="L30" s="3"/>
      <c r="M30" s="3"/>
      <c r="N30" s="5"/>
    </row>
    <row r="31" spans="12:14" x14ac:dyDescent="0.2">
      <c r="L31" s="3"/>
      <c r="M31" s="3"/>
      <c r="N31" s="6"/>
    </row>
    <row r="32" spans="12:14" x14ac:dyDescent="0.2">
      <c r="L32" s="3"/>
      <c r="M32" s="3"/>
      <c r="N32" s="7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2022-12-28T18:05:24Z</dcterms:created>
  <dcterms:modified xsi:type="dcterms:W3CDTF">2023-01-09T19:12:07Z</dcterms:modified>
</cp:coreProperties>
</file>