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e\Downloads\"/>
    </mc:Choice>
  </mc:AlternateContent>
  <xr:revisionPtr revIDLastSave="0" documentId="13_ncr:1_{7459F6F3-180D-4393-A45A-BEF059B1A7C4}" xr6:coauthVersionLast="36" xr6:coauthVersionMax="47" xr10:uidLastSave="{00000000-0000-0000-0000-000000000000}"/>
  <bookViews>
    <workbookView xWindow="0" yWindow="0" windowWidth="28800" windowHeight="12225" xr2:uid="{B9B56EB2-DEDE-4AAB-933D-6E4D7A2E7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" i="1" l="1"/>
  <c r="K28" i="1" s="1"/>
  <c r="I24" i="1"/>
  <c r="J24" i="1" s="1"/>
  <c r="K24" i="1" s="1"/>
  <c r="J25" i="1"/>
  <c r="K25" i="1" s="1"/>
  <c r="J26" i="1"/>
  <c r="K26" i="1" s="1"/>
  <c r="J27" i="1"/>
  <c r="K27" i="1" s="1"/>
  <c r="J29" i="1"/>
  <c r="K29" i="1" s="1"/>
  <c r="I19" i="1" l="1"/>
  <c r="I10" i="1"/>
  <c r="J10" i="1" s="1"/>
  <c r="K10" i="1" s="1"/>
  <c r="J5" i="1"/>
  <c r="K5" i="1" s="1"/>
  <c r="J6" i="1"/>
  <c r="K6" i="1" s="1"/>
  <c r="J7" i="1"/>
  <c r="K7" i="1" s="1"/>
  <c r="J8" i="1"/>
  <c r="K8" i="1" s="1"/>
  <c r="J9" i="1"/>
  <c r="K9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20" i="1"/>
  <c r="K20" i="1" s="1"/>
  <c r="J21" i="1"/>
  <c r="K21" i="1" s="1"/>
  <c r="J22" i="1"/>
  <c r="K22" i="1" s="1"/>
  <c r="J23" i="1"/>
  <c r="K23" i="1" s="1"/>
  <c r="J11" i="1"/>
  <c r="K11" i="1" s="1"/>
  <c r="I4" i="1"/>
  <c r="H3" i="1"/>
  <c r="J4" i="1" l="1"/>
  <c r="K4" i="1" s="1"/>
  <c r="I3" i="1"/>
  <c r="J19" i="1"/>
  <c r="K19" i="1" s="1"/>
  <c r="J3" i="1" l="1"/>
  <c r="K3" i="1" s="1"/>
</calcChain>
</file>

<file path=xl/sharedStrings.xml><?xml version="1.0" encoding="utf-8"?>
<sst xmlns="http://schemas.openxmlformats.org/spreadsheetml/2006/main" count="118" uniqueCount="65">
  <si>
    <t xml:space="preserve">Actividad </t>
  </si>
  <si>
    <t>Responsable</t>
  </si>
  <si>
    <t>Fecha de Inicio</t>
  </si>
  <si>
    <t>Fecha de Fin</t>
  </si>
  <si>
    <t>Porcentaje Obtenido</t>
  </si>
  <si>
    <t>Porcentaje Esperado</t>
  </si>
  <si>
    <t>Horas Optimistas</t>
  </si>
  <si>
    <t>Horas Pesimistas</t>
  </si>
  <si>
    <t>Horas Promedio</t>
  </si>
  <si>
    <t>Analisis</t>
  </si>
  <si>
    <t>Desarrollo</t>
  </si>
  <si>
    <t>Diseño</t>
  </si>
  <si>
    <t>Definir alcance (¿qué?,¿por qué?,¿para qué?)</t>
  </si>
  <si>
    <t>Definir modelo de la base de datos</t>
  </si>
  <si>
    <t>Definir flujo del app</t>
  </si>
  <si>
    <t>Diseñar mockup</t>
  </si>
  <si>
    <t>Diseñar wireframe</t>
  </si>
  <si>
    <t>Aplicación UNIFOOD</t>
  </si>
  <si>
    <t>Capacitación en Dart</t>
  </si>
  <si>
    <t>Capacitación en Flutter</t>
  </si>
  <si>
    <t>Maquetación de pantallas</t>
  </si>
  <si>
    <t>Generar navegación entre pantallas</t>
  </si>
  <si>
    <t>Conectar con base de datos</t>
  </si>
  <si>
    <t>Generar base de datos</t>
  </si>
  <si>
    <t>Creación de pantallas</t>
  </si>
  <si>
    <t>Pruebas</t>
  </si>
  <si>
    <t>Configurar tipografia</t>
  </si>
  <si>
    <t>Configurar colores</t>
  </si>
  <si>
    <t>Configurar logos</t>
  </si>
  <si>
    <t>Configurar diseño responsive</t>
  </si>
  <si>
    <t>Alvarez - Rivera</t>
  </si>
  <si>
    <t>Alvarez</t>
  </si>
  <si>
    <t>Rivera</t>
  </si>
  <si>
    <t>N°</t>
  </si>
  <si>
    <t>26 - 01 - 2023</t>
  </si>
  <si>
    <t>30 - 01 - 2023</t>
  </si>
  <si>
    <t>30 - 03 - 2023</t>
  </si>
  <si>
    <t>28 - 01 - 2023</t>
  </si>
  <si>
    <t>29 - 01 - 2023</t>
  </si>
  <si>
    <t>02 - 02 - 2023</t>
  </si>
  <si>
    <t>05 - 02 - 2023</t>
  </si>
  <si>
    <t>10 - 02 - 2023</t>
  </si>
  <si>
    <t>17 - 02 - 2023</t>
  </si>
  <si>
    <t>20 - 02 - 2023</t>
  </si>
  <si>
    <t>25 - 02 - 2023</t>
  </si>
  <si>
    <t>26 - 02 - 2023</t>
  </si>
  <si>
    <t>28 - 02 - 2023</t>
  </si>
  <si>
    <t>08 - 03 - 2023</t>
  </si>
  <si>
    <t>15 - 03 - 2023</t>
  </si>
  <si>
    <t>14 - 03 - 2023</t>
  </si>
  <si>
    <t>13 - 03 - 2023</t>
  </si>
  <si>
    <t>12 - 03 - 2023</t>
  </si>
  <si>
    <t>11 - 03 - 2023</t>
  </si>
  <si>
    <t>10 - 03 - 2023</t>
  </si>
  <si>
    <t>09 - 03 - 2023</t>
  </si>
  <si>
    <t>27 - 02 - 2023</t>
  </si>
  <si>
    <t>15 - 02 - 2023</t>
  </si>
  <si>
    <t>19 - 02 - 2023</t>
  </si>
  <si>
    <t>Entrega</t>
  </si>
  <si>
    <t>Empaquetado de la aplicación</t>
  </si>
  <si>
    <t>29 - 03 - 2023</t>
  </si>
  <si>
    <t>Hacer manual de usuario</t>
  </si>
  <si>
    <t>Hacer manual de desarrollo</t>
  </si>
  <si>
    <t>Hacer manual de base de datos</t>
  </si>
  <si>
    <t>Hacer manual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</si>
</sst>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F95D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9" fontId="3" fillId="0" borderId="3" xfId="0" applyNumberFormat="1" applyFon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2" xfId="0" applyFill="1" applyBorder="1"/>
    <xf numFmtId="0" fontId="0" fillId="0" borderId="2" xfId="0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9" fontId="3" fillId="0" borderId="2" xfId="0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4" borderId="2" xfId="0" applyFill="1" applyBorder="1"/>
    <xf numFmtId="0" fontId="3" fillId="0" borderId="2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8" borderId="2" xfId="0" applyFill="1" applyBorder="1"/>
    <xf numFmtId="0" fontId="0" fillId="0" borderId="4" xfId="0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11" borderId="1" xfId="0" applyFill="1" applyBorder="1"/>
    <xf numFmtId="0" fontId="1" fillId="10" borderId="3" xfId="0" applyFont="1" applyFill="1" applyBorder="1" applyAlignment="1">
      <alignment horizontal="center"/>
    </xf>
    <xf numFmtId="0" fontId="0" fillId="0" borderId="3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0" fillId="11" borderId="4" xfId="0" applyFill="1" applyBorder="1"/>
    <xf numFmtId="0" fontId="0" fillId="0" borderId="14" xfId="0" applyBorder="1" applyAlignment="1">
      <alignment horizontal="center"/>
    </xf>
    <xf numFmtId="0" fontId="0" fillId="11" borderId="15" xfId="0" applyFill="1" applyBorder="1"/>
    <xf numFmtId="49" fontId="3" fillId="0" borderId="15" xfId="0" applyNumberFormat="1" applyFon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9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2EF7-DCD1-4908-A8F1-61EFADF3A7FE}">
  <dimension ref="B1:K29"/>
  <sheetViews>
    <sheetView tabSelected="1" zoomScale="130" zoomScaleNormal="130" workbookViewId="0">
      <selection activeCell="C28" sqref="C28"/>
    </sheetView>
  </sheetViews>
  <sheetFormatPr baseColWidth="10" defaultColWidth="9.140625" defaultRowHeight="15" x14ac:dyDescent="0.25"/>
  <cols>
    <col min="1" max="1" width="2.7109375" customWidth="1"/>
    <col min="2" max="2" width="3" bestFit="1" customWidth="1"/>
    <col min="3" max="3" width="38" bestFit="1" customWidth="1"/>
    <col min="4" max="4" width="14.7109375" bestFit="1" customWidth="1"/>
    <col min="5" max="5" width="13.28515625" bestFit="1" customWidth="1"/>
    <col min="6" max="6" width="12.140625" bestFit="1" customWidth="1"/>
    <col min="7" max="8" width="18" bestFit="1" customWidth="1"/>
    <col min="9" max="9" width="15" bestFit="1" customWidth="1"/>
    <col min="10" max="10" width="14.7109375" bestFit="1" customWidth="1"/>
    <col min="11" max="11" width="14.28515625" bestFit="1" customWidth="1"/>
  </cols>
  <sheetData>
    <row r="1" spans="2:11" ht="15.75" thickBot="1" x14ac:dyDescent="0.3"/>
    <row r="2" spans="2:11" x14ac:dyDescent="0.25">
      <c r="B2" s="32" t="s">
        <v>33</v>
      </c>
      <c r="C2" s="33" t="s">
        <v>0</v>
      </c>
      <c r="D2" s="33" t="s">
        <v>1</v>
      </c>
      <c r="E2" s="33" t="s">
        <v>2</v>
      </c>
      <c r="F2" s="33" t="s">
        <v>3</v>
      </c>
      <c r="G2" s="33" t="s">
        <v>5</v>
      </c>
      <c r="H2" s="33" t="s">
        <v>4</v>
      </c>
      <c r="I2" s="33" t="s">
        <v>6</v>
      </c>
      <c r="J2" s="33" t="s">
        <v>7</v>
      </c>
      <c r="K2" s="34" t="s">
        <v>8</v>
      </c>
    </row>
    <row r="3" spans="2:11" s="1" customFormat="1" ht="15.75" thickBot="1" x14ac:dyDescent="0.3">
      <c r="B3" s="35">
        <v>1</v>
      </c>
      <c r="C3" s="43" t="s">
        <v>17</v>
      </c>
      <c r="D3" s="23" t="s">
        <v>30</v>
      </c>
      <c r="E3" s="18" t="s">
        <v>34</v>
      </c>
      <c r="F3" s="23" t="s">
        <v>36</v>
      </c>
      <c r="G3" s="19">
        <v>1</v>
      </c>
      <c r="H3" s="19">
        <f>SUM(H4:H23)/COUNT(H4:H23)</f>
        <v>0.3</v>
      </c>
      <c r="I3" s="23">
        <f>SUM(I4,I10,I19)</f>
        <v>33</v>
      </c>
      <c r="J3" s="17">
        <f t="shared" ref="J3:J9" si="0">I3*2</f>
        <v>66</v>
      </c>
      <c r="K3" s="36">
        <f>AVERAGE(I3:J3)</f>
        <v>49.5</v>
      </c>
    </row>
    <row r="4" spans="2:11" x14ac:dyDescent="0.25">
      <c r="B4" s="37">
        <v>2</v>
      </c>
      <c r="C4" s="24" t="s">
        <v>9</v>
      </c>
      <c r="D4" s="11" t="s">
        <v>30</v>
      </c>
      <c r="E4" s="12" t="s">
        <v>34</v>
      </c>
      <c r="F4" s="11" t="s">
        <v>35</v>
      </c>
      <c r="G4" s="13">
        <v>1</v>
      </c>
      <c r="H4" s="14">
        <v>1</v>
      </c>
      <c r="I4" s="15">
        <f>SUM(I5:I9)</f>
        <v>7</v>
      </c>
      <c r="J4" s="15">
        <f t="shared" si="0"/>
        <v>14</v>
      </c>
      <c r="K4" s="38">
        <f>AVERAGE(I4:J4)</f>
        <v>10.5</v>
      </c>
    </row>
    <row r="5" spans="2:11" x14ac:dyDescent="0.25">
      <c r="B5" s="37">
        <v>3</v>
      </c>
      <c r="C5" s="2" t="s">
        <v>12</v>
      </c>
      <c r="D5" s="6" t="s">
        <v>31</v>
      </c>
      <c r="E5" s="7" t="s">
        <v>34</v>
      </c>
      <c r="F5" s="5" t="s">
        <v>34</v>
      </c>
      <c r="G5" s="8">
        <v>1</v>
      </c>
      <c r="H5" s="9">
        <v>1</v>
      </c>
      <c r="I5" s="6">
        <v>1</v>
      </c>
      <c r="J5" s="6">
        <f t="shared" si="0"/>
        <v>2</v>
      </c>
      <c r="K5" s="39">
        <f t="shared" ref="K5:K27" si="1">AVERAGE(I5:J5)</f>
        <v>1.5</v>
      </c>
    </row>
    <row r="6" spans="2:11" x14ac:dyDescent="0.25">
      <c r="B6" s="40">
        <v>4</v>
      </c>
      <c r="C6" s="2" t="s">
        <v>13</v>
      </c>
      <c r="D6" s="5" t="s">
        <v>30</v>
      </c>
      <c r="E6" s="7" t="s">
        <v>34</v>
      </c>
      <c r="F6" s="5" t="s">
        <v>37</v>
      </c>
      <c r="G6" s="8">
        <v>1</v>
      </c>
      <c r="H6" s="9">
        <v>1</v>
      </c>
      <c r="I6" s="6">
        <v>1</v>
      </c>
      <c r="J6" s="6">
        <f t="shared" si="0"/>
        <v>2</v>
      </c>
      <c r="K6" s="39">
        <f t="shared" si="1"/>
        <v>1.5</v>
      </c>
    </row>
    <row r="7" spans="2:11" x14ac:dyDescent="0.25">
      <c r="B7" s="37">
        <v>5</v>
      </c>
      <c r="C7" s="2" t="s">
        <v>14</v>
      </c>
      <c r="D7" s="5" t="s">
        <v>30</v>
      </c>
      <c r="E7" s="7" t="s">
        <v>34</v>
      </c>
      <c r="F7" s="5" t="s">
        <v>37</v>
      </c>
      <c r="G7" s="8">
        <v>1</v>
      </c>
      <c r="H7" s="9">
        <v>1</v>
      </c>
      <c r="I7" s="6">
        <v>1</v>
      </c>
      <c r="J7" s="6">
        <f t="shared" si="0"/>
        <v>2</v>
      </c>
      <c r="K7" s="39">
        <f t="shared" si="1"/>
        <v>1.5</v>
      </c>
    </row>
    <row r="8" spans="2:11" x14ac:dyDescent="0.25">
      <c r="B8" s="37">
        <v>6</v>
      </c>
      <c r="C8" s="2" t="s">
        <v>16</v>
      </c>
      <c r="D8" s="6" t="s">
        <v>32</v>
      </c>
      <c r="E8" s="7" t="s">
        <v>34</v>
      </c>
      <c r="F8" s="5" t="s">
        <v>38</v>
      </c>
      <c r="G8" s="8">
        <v>1</v>
      </c>
      <c r="H8" s="9">
        <v>1</v>
      </c>
      <c r="I8" s="6">
        <v>2</v>
      </c>
      <c r="J8" s="6">
        <f t="shared" si="0"/>
        <v>4</v>
      </c>
      <c r="K8" s="39">
        <f t="shared" si="1"/>
        <v>3</v>
      </c>
    </row>
    <row r="9" spans="2:11" ht="15.75" thickBot="1" x14ac:dyDescent="0.3">
      <c r="B9" s="41">
        <v>7</v>
      </c>
      <c r="C9" s="22" t="s">
        <v>15</v>
      </c>
      <c r="D9" s="17" t="s">
        <v>32</v>
      </c>
      <c r="E9" s="18" t="s">
        <v>34</v>
      </c>
      <c r="F9" s="23" t="s">
        <v>35</v>
      </c>
      <c r="G9" s="19">
        <v>1</v>
      </c>
      <c r="H9" s="20">
        <v>1</v>
      </c>
      <c r="I9" s="17">
        <v>2</v>
      </c>
      <c r="J9" s="17">
        <f t="shared" si="0"/>
        <v>4</v>
      </c>
      <c r="K9" s="36">
        <f t="shared" si="1"/>
        <v>3</v>
      </c>
    </row>
    <row r="10" spans="2:11" x14ac:dyDescent="0.25">
      <c r="B10" s="37">
        <v>8</v>
      </c>
      <c r="C10" s="21" t="s">
        <v>10</v>
      </c>
      <c r="D10" s="11" t="s">
        <v>30</v>
      </c>
      <c r="E10" s="12" t="s">
        <v>39</v>
      </c>
      <c r="F10" s="12" t="s">
        <v>47</v>
      </c>
      <c r="G10" s="13">
        <v>1</v>
      </c>
      <c r="H10" s="14">
        <v>0</v>
      </c>
      <c r="I10" s="15">
        <f>SUM(I11:I18)</f>
        <v>20</v>
      </c>
      <c r="J10" s="15">
        <f>I10*2</f>
        <v>40</v>
      </c>
      <c r="K10" s="38">
        <f t="shared" si="1"/>
        <v>30</v>
      </c>
    </row>
    <row r="11" spans="2:11" x14ac:dyDescent="0.25">
      <c r="B11" s="37">
        <v>9</v>
      </c>
      <c r="C11" s="3" t="s">
        <v>18</v>
      </c>
      <c r="D11" s="5" t="s">
        <v>30</v>
      </c>
      <c r="E11" s="7" t="s">
        <v>39</v>
      </c>
      <c r="F11" s="7" t="s">
        <v>40</v>
      </c>
      <c r="G11" s="8">
        <v>1</v>
      </c>
      <c r="H11" s="9">
        <v>0</v>
      </c>
      <c r="I11" s="6">
        <v>2</v>
      </c>
      <c r="J11" s="6">
        <f>I11*2</f>
        <v>4</v>
      </c>
      <c r="K11" s="39">
        <f t="shared" si="1"/>
        <v>3</v>
      </c>
    </row>
    <row r="12" spans="2:11" x14ac:dyDescent="0.25">
      <c r="B12" s="40">
        <v>10</v>
      </c>
      <c r="C12" s="3" t="s">
        <v>19</v>
      </c>
      <c r="D12" s="5" t="s">
        <v>30</v>
      </c>
      <c r="E12" s="7" t="s">
        <v>41</v>
      </c>
      <c r="F12" s="7" t="s">
        <v>42</v>
      </c>
      <c r="G12" s="8">
        <v>1</v>
      </c>
      <c r="H12" s="9">
        <v>0</v>
      </c>
      <c r="I12" s="6">
        <v>3</v>
      </c>
      <c r="J12" s="6">
        <f t="shared" ref="J12:J27" si="2">I12*2</f>
        <v>6</v>
      </c>
      <c r="K12" s="39">
        <f t="shared" si="1"/>
        <v>4.5</v>
      </c>
    </row>
    <row r="13" spans="2:11" x14ac:dyDescent="0.25">
      <c r="B13" s="37">
        <v>11</v>
      </c>
      <c r="C13" s="3" t="s">
        <v>20</v>
      </c>
      <c r="D13" s="5" t="s">
        <v>30</v>
      </c>
      <c r="E13" s="7" t="s">
        <v>56</v>
      </c>
      <c r="F13" s="7" t="s">
        <v>43</v>
      </c>
      <c r="G13" s="8">
        <v>1</v>
      </c>
      <c r="H13" s="9">
        <v>0</v>
      </c>
      <c r="I13" s="6">
        <v>5</v>
      </c>
      <c r="J13" s="6">
        <f t="shared" si="2"/>
        <v>10</v>
      </c>
      <c r="K13" s="39">
        <f t="shared" si="1"/>
        <v>7.5</v>
      </c>
    </row>
    <row r="14" spans="2:11" x14ac:dyDescent="0.25">
      <c r="B14" s="37">
        <v>12</v>
      </c>
      <c r="C14" s="3" t="s">
        <v>24</v>
      </c>
      <c r="D14" s="5" t="s">
        <v>30</v>
      </c>
      <c r="E14" s="7" t="s">
        <v>57</v>
      </c>
      <c r="F14" s="7" t="s">
        <v>44</v>
      </c>
      <c r="G14" s="8">
        <v>1</v>
      </c>
      <c r="H14" s="9">
        <v>0</v>
      </c>
      <c r="I14" s="6">
        <v>5</v>
      </c>
      <c r="J14" s="6">
        <f t="shared" si="2"/>
        <v>10</v>
      </c>
      <c r="K14" s="39">
        <f t="shared" si="1"/>
        <v>7.5</v>
      </c>
    </row>
    <row r="15" spans="2:11" x14ac:dyDescent="0.25">
      <c r="B15" s="40">
        <v>13</v>
      </c>
      <c r="C15" s="3" t="s">
        <v>23</v>
      </c>
      <c r="D15" s="6" t="s">
        <v>31</v>
      </c>
      <c r="E15" s="7" t="s">
        <v>45</v>
      </c>
      <c r="F15" s="7" t="s">
        <v>45</v>
      </c>
      <c r="G15" s="8">
        <v>1</v>
      </c>
      <c r="H15" s="9">
        <v>0</v>
      </c>
      <c r="I15" s="6">
        <v>1</v>
      </c>
      <c r="J15" s="6">
        <f t="shared" si="2"/>
        <v>2</v>
      </c>
      <c r="K15" s="39">
        <f t="shared" si="1"/>
        <v>1.5</v>
      </c>
    </row>
    <row r="16" spans="2:11" x14ac:dyDescent="0.25">
      <c r="B16" s="37">
        <v>14</v>
      </c>
      <c r="C16" s="3" t="s">
        <v>22</v>
      </c>
      <c r="D16" s="6" t="s">
        <v>31</v>
      </c>
      <c r="E16" s="7" t="s">
        <v>45</v>
      </c>
      <c r="F16" s="7" t="s">
        <v>55</v>
      </c>
      <c r="G16" s="8">
        <v>1</v>
      </c>
      <c r="H16" s="9">
        <v>0</v>
      </c>
      <c r="I16" s="6">
        <v>1</v>
      </c>
      <c r="J16" s="6">
        <f t="shared" si="2"/>
        <v>2</v>
      </c>
      <c r="K16" s="39">
        <f t="shared" si="1"/>
        <v>1.5</v>
      </c>
    </row>
    <row r="17" spans="2:11" x14ac:dyDescent="0.25">
      <c r="B17" s="37">
        <v>15</v>
      </c>
      <c r="C17" s="3" t="s">
        <v>21</v>
      </c>
      <c r="D17" s="6" t="s">
        <v>30</v>
      </c>
      <c r="E17" s="7" t="s">
        <v>46</v>
      </c>
      <c r="F17" s="7" t="s">
        <v>40</v>
      </c>
      <c r="G17" s="8">
        <v>1</v>
      </c>
      <c r="H17" s="9">
        <v>0</v>
      </c>
      <c r="I17" s="6">
        <v>2</v>
      </c>
      <c r="J17" s="6">
        <f t="shared" si="2"/>
        <v>4</v>
      </c>
      <c r="K17" s="39">
        <f t="shared" si="1"/>
        <v>3</v>
      </c>
    </row>
    <row r="18" spans="2:11" ht="15.75" thickBot="1" x14ac:dyDescent="0.3">
      <c r="B18" s="41">
        <v>16</v>
      </c>
      <c r="C18" s="16" t="s">
        <v>25</v>
      </c>
      <c r="D18" s="17" t="s">
        <v>31</v>
      </c>
      <c r="E18" s="18" t="s">
        <v>40</v>
      </c>
      <c r="F18" s="18" t="s">
        <v>47</v>
      </c>
      <c r="G18" s="19">
        <v>1</v>
      </c>
      <c r="H18" s="20">
        <v>0</v>
      </c>
      <c r="I18" s="17">
        <v>1</v>
      </c>
      <c r="J18" s="17">
        <f t="shared" si="2"/>
        <v>2</v>
      </c>
      <c r="K18" s="36">
        <f t="shared" si="1"/>
        <v>1.5</v>
      </c>
    </row>
    <row r="19" spans="2:11" x14ac:dyDescent="0.25">
      <c r="B19" s="37">
        <v>17</v>
      </c>
      <c r="C19" s="10" t="s">
        <v>11</v>
      </c>
      <c r="D19" s="11" t="s">
        <v>30</v>
      </c>
      <c r="E19" s="12" t="s">
        <v>54</v>
      </c>
      <c r="F19" s="12" t="s">
        <v>36</v>
      </c>
      <c r="G19" s="13">
        <v>1</v>
      </c>
      <c r="H19" s="14">
        <v>0</v>
      </c>
      <c r="I19" s="15">
        <f>SUM(I20:I23)</f>
        <v>6</v>
      </c>
      <c r="J19" s="15">
        <f t="shared" si="2"/>
        <v>12</v>
      </c>
      <c r="K19" s="38">
        <f t="shared" si="1"/>
        <v>9</v>
      </c>
    </row>
    <row r="20" spans="2:11" x14ac:dyDescent="0.25">
      <c r="B20" s="37">
        <v>18</v>
      </c>
      <c r="C20" s="4" t="s">
        <v>26</v>
      </c>
      <c r="D20" s="6" t="s">
        <v>32</v>
      </c>
      <c r="E20" s="7" t="s">
        <v>54</v>
      </c>
      <c r="F20" s="7" t="s">
        <v>53</v>
      </c>
      <c r="G20" s="8">
        <v>1</v>
      </c>
      <c r="H20" s="9">
        <v>0</v>
      </c>
      <c r="I20" s="6">
        <v>1</v>
      </c>
      <c r="J20" s="6">
        <f t="shared" si="2"/>
        <v>2</v>
      </c>
      <c r="K20" s="39">
        <f t="shared" si="1"/>
        <v>1.5</v>
      </c>
    </row>
    <row r="21" spans="2:11" x14ac:dyDescent="0.25">
      <c r="B21" s="40">
        <v>19</v>
      </c>
      <c r="C21" s="4" t="s">
        <v>27</v>
      </c>
      <c r="D21" s="6" t="s">
        <v>32</v>
      </c>
      <c r="E21" s="7" t="s">
        <v>52</v>
      </c>
      <c r="F21" s="7" t="s">
        <v>51</v>
      </c>
      <c r="G21" s="8">
        <v>1</v>
      </c>
      <c r="H21" s="9">
        <v>0</v>
      </c>
      <c r="I21" s="6">
        <v>1</v>
      </c>
      <c r="J21" s="6">
        <f t="shared" si="2"/>
        <v>2</v>
      </c>
      <c r="K21" s="39">
        <f t="shared" si="1"/>
        <v>1.5</v>
      </c>
    </row>
    <row r="22" spans="2:11" x14ac:dyDescent="0.25">
      <c r="B22" s="37">
        <v>20</v>
      </c>
      <c r="C22" s="4" t="s">
        <v>28</v>
      </c>
      <c r="D22" s="6" t="s">
        <v>32</v>
      </c>
      <c r="E22" s="7" t="s">
        <v>50</v>
      </c>
      <c r="F22" s="7" t="s">
        <v>49</v>
      </c>
      <c r="G22" s="8">
        <v>1</v>
      </c>
      <c r="H22" s="9">
        <v>0</v>
      </c>
      <c r="I22" s="6">
        <v>1</v>
      </c>
      <c r="J22" s="6">
        <f t="shared" si="2"/>
        <v>2</v>
      </c>
      <c r="K22" s="39">
        <f t="shared" si="1"/>
        <v>1.5</v>
      </c>
    </row>
    <row r="23" spans="2:11" ht="15.75" thickBot="1" x14ac:dyDescent="0.3">
      <c r="B23" s="42">
        <v>21</v>
      </c>
      <c r="C23" s="25" t="s">
        <v>29</v>
      </c>
      <c r="D23" s="17" t="s">
        <v>32</v>
      </c>
      <c r="E23" s="18" t="s">
        <v>48</v>
      </c>
      <c r="F23" s="18" t="s">
        <v>36</v>
      </c>
      <c r="G23" s="19">
        <v>1</v>
      </c>
      <c r="H23" s="20">
        <v>0</v>
      </c>
      <c r="I23" s="17">
        <v>3</v>
      </c>
      <c r="J23" s="17">
        <f t="shared" si="2"/>
        <v>6</v>
      </c>
      <c r="K23" s="36">
        <f t="shared" si="1"/>
        <v>4.5</v>
      </c>
    </row>
    <row r="24" spans="2:11" x14ac:dyDescent="0.25">
      <c r="B24" s="37">
        <v>22</v>
      </c>
      <c r="C24" s="30" t="s">
        <v>58</v>
      </c>
      <c r="D24" s="31" t="s">
        <v>30</v>
      </c>
      <c r="E24" s="12" t="s">
        <v>54</v>
      </c>
      <c r="F24" s="12" t="s">
        <v>36</v>
      </c>
      <c r="G24" s="14">
        <v>1</v>
      </c>
      <c r="H24" s="14">
        <v>0</v>
      </c>
      <c r="I24" s="15">
        <f>SUM(I25:I29)</f>
        <v>8</v>
      </c>
      <c r="J24" s="6">
        <f t="shared" si="2"/>
        <v>16</v>
      </c>
      <c r="K24" s="39">
        <f t="shared" si="1"/>
        <v>12</v>
      </c>
    </row>
    <row r="25" spans="2:11" x14ac:dyDescent="0.25">
      <c r="B25" s="37">
        <v>23</v>
      </c>
      <c r="C25" s="29" t="s">
        <v>61</v>
      </c>
      <c r="D25" s="6" t="s">
        <v>31</v>
      </c>
      <c r="E25" s="7" t="s">
        <v>54</v>
      </c>
      <c r="F25" s="12" t="s">
        <v>53</v>
      </c>
      <c r="G25" s="9">
        <v>1</v>
      </c>
      <c r="H25" s="9">
        <v>0</v>
      </c>
      <c r="I25" s="6">
        <v>2</v>
      </c>
      <c r="J25" s="6">
        <f t="shared" si="2"/>
        <v>4</v>
      </c>
      <c r="K25" s="39">
        <f t="shared" si="1"/>
        <v>3</v>
      </c>
    </row>
    <row r="26" spans="2:11" x14ac:dyDescent="0.25">
      <c r="B26" s="37">
        <v>24</v>
      </c>
      <c r="C26" s="29" t="s">
        <v>62</v>
      </c>
      <c r="D26" s="6" t="s">
        <v>31</v>
      </c>
      <c r="E26" s="7" t="s">
        <v>52</v>
      </c>
      <c r="F26" s="7" t="s">
        <v>51</v>
      </c>
      <c r="G26" s="9">
        <v>1</v>
      </c>
      <c r="H26" s="9">
        <v>0</v>
      </c>
      <c r="I26" s="6">
        <v>2</v>
      </c>
      <c r="J26" s="6">
        <f t="shared" si="2"/>
        <v>4</v>
      </c>
      <c r="K26" s="39">
        <f t="shared" si="1"/>
        <v>3</v>
      </c>
    </row>
    <row r="27" spans="2:11" x14ac:dyDescent="0.25">
      <c r="B27" s="37">
        <v>25</v>
      </c>
      <c r="C27" s="44" t="s">
        <v>63</v>
      </c>
      <c r="D27" s="26" t="s">
        <v>31</v>
      </c>
      <c r="E27" s="27" t="s">
        <v>50</v>
      </c>
      <c r="F27" s="27" t="s">
        <v>49</v>
      </c>
      <c r="G27" s="28">
        <v>1</v>
      </c>
      <c r="H27" s="28">
        <v>0</v>
      </c>
      <c r="I27" s="26">
        <v>1</v>
      </c>
      <c r="J27" s="26">
        <f t="shared" si="2"/>
        <v>2</v>
      </c>
      <c r="K27" s="45">
        <f t="shared" si="1"/>
        <v>1.5</v>
      </c>
    </row>
    <row r="28" spans="2:11" x14ac:dyDescent="0.25">
      <c r="B28" s="51">
        <v>26</v>
      </c>
      <c r="C28" s="29" t="s">
        <v>64</v>
      </c>
      <c r="D28" s="6" t="s">
        <v>31</v>
      </c>
      <c r="E28" s="7" t="s">
        <v>48</v>
      </c>
      <c r="F28" s="7" t="s">
        <v>36</v>
      </c>
      <c r="G28" s="9">
        <v>1</v>
      </c>
      <c r="H28" s="9">
        <v>0</v>
      </c>
      <c r="I28" s="6">
        <v>2</v>
      </c>
      <c r="J28" s="6">
        <f>I28*2</f>
        <v>4</v>
      </c>
      <c r="K28" s="39">
        <f>AVERAGE(I28:J28)</f>
        <v>3</v>
      </c>
    </row>
    <row r="29" spans="2:11" ht="15.75" thickBot="1" x14ac:dyDescent="0.3">
      <c r="B29" s="42">
        <v>27</v>
      </c>
      <c r="C29" s="46" t="s">
        <v>59</v>
      </c>
      <c r="D29" s="52" t="s">
        <v>30</v>
      </c>
      <c r="E29" s="47" t="s">
        <v>60</v>
      </c>
      <c r="F29" s="47" t="s">
        <v>36</v>
      </c>
      <c r="G29" s="48">
        <v>1</v>
      </c>
      <c r="H29" s="48">
        <v>0</v>
      </c>
      <c r="I29" s="49">
        <v>1</v>
      </c>
      <c r="J29" s="49">
        <f>I29*2</f>
        <v>2</v>
      </c>
      <c r="K29" s="50">
        <f>AVERAGE(I29:J29)</f>
        <v>1.5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Francisco Alvarez Esqueda</dc:creator>
  <cp:lastModifiedBy>Yasser Francisco Alvarez Esqueda</cp:lastModifiedBy>
  <dcterms:created xsi:type="dcterms:W3CDTF">2023-02-09T04:59:38Z</dcterms:created>
  <dcterms:modified xsi:type="dcterms:W3CDTF">2023-02-11T05:00:07Z</dcterms:modified>
</cp:coreProperties>
</file>