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ientawfik/Documents/Projects/Semester_05_Projects/Medical Instruments/Infusion Pump/Downloaded/"/>
    </mc:Choice>
  </mc:AlternateContent>
  <xr:revisionPtr revIDLastSave="0" documentId="8_{2041BFC9-1B49-1847-80D4-4F8733C8535D}" xr6:coauthVersionLast="47" xr6:coauthVersionMax="47" xr10:uidLastSave="{00000000-0000-0000-0000-000000000000}"/>
  <bookViews>
    <workbookView xWindow="0" yWindow="0" windowWidth="25600" windowHeight="16000" xr2:uid="{CC4386ED-82BC-45CF-97BD-3278D8D1B38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F7" i="1"/>
  <c r="F6" i="1"/>
</calcChain>
</file>

<file path=xl/sharedStrings.xml><?xml version="1.0" encoding="utf-8"?>
<sst xmlns="http://schemas.openxmlformats.org/spreadsheetml/2006/main" count="24" uniqueCount="24">
  <si>
    <t>Part Description</t>
  </si>
  <si>
    <t>Type</t>
  </si>
  <si>
    <t>Step angle (deg)</t>
  </si>
  <si>
    <t>Microstep</t>
  </si>
  <si>
    <t>Pitch (mm)</t>
  </si>
  <si>
    <t>Stepper Motor</t>
  </si>
  <si>
    <t>BJ42D15-26V09</t>
  </si>
  <si>
    <t>Stepper Driver</t>
  </si>
  <si>
    <t>TMC2208</t>
  </si>
  <si>
    <t>Leadscrew</t>
  </si>
  <si>
    <t>M5x0.8</t>
  </si>
  <si>
    <t>Steps/mm</t>
  </si>
  <si>
    <t>Min. Movement (mm)</t>
  </si>
  <si>
    <t>Fill in the inner diameter (ID) of syringe</t>
  </si>
  <si>
    <t>Syringe</t>
  </si>
  <si>
    <t>ID (mm)</t>
  </si>
  <si>
    <t>Area (mm^2)</t>
  </si>
  <si>
    <t>V/mm (mL)</t>
  </si>
  <si>
    <t>V/step (mL)</t>
  </si>
  <si>
    <t>Steps/mL (n)</t>
  </si>
  <si>
    <t>1 mL</t>
  </si>
  <si>
    <t>5 mL</t>
  </si>
  <si>
    <t>10 mL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</si>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</sst>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1BD2-53CE-4DCE-AD8C-BF7545618CE8}">
  <dimension ref="A1:F14"/>
  <sheetViews>
    <sheetView tabSelected="1" zoomScale="157" workbookViewId="0">
      <selection activeCell="E22" sqref="E22"/>
    </sheetView>
  </sheetViews>
  <sheetFormatPr baseColWidth="10" defaultColWidth="8.83203125" defaultRowHeight="15" x14ac:dyDescent="0.2"/>
  <cols>
    <col min="1" max="1" width="14.1640625" bestFit="1" customWidth="1"/>
    <col min="2" max="2" width="13.1640625" bestFit="1" customWidth="1"/>
    <col min="3" max="3" width="13.83203125" bestFit="1" customWidth="1"/>
    <col min="4" max="4" width="15.5" bestFit="1" customWidth="1"/>
    <col min="5" max="5" width="18.83203125" bestFit="1" customWidth="1"/>
    <col min="6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 t="s">
        <v>6</v>
      </c>
      <c r="C2">
        <v>1.8</v>
      </c>
    </row>
    <row r="3" spans="1:6" x14ac:dyDescent="0.2">
      <c r="A3" t="s">
        <v>7</v>
      </c>
      <c r="B3" t="s">
        <v>8</v>
      </c>
      <c r="D3">
        <v>16</v>
      </c>
    </row>
    <row r="4" spans="1:6" x14ac:dyDescent="0.2">
      <c r="A4" t="s">
        <v>9</v>
      </c>
      <c r="B4" t="s">
        <v>10</v>
      </c>
      <c r="E4">
        <v>0.8</v>
      </c>
    </row>
    <row r="6" spans="1:6" x14ac:dyDescent="0.2">
      <c r="E6" t="s">
        <v>11</v>
      </c>
      <c r="F6">
        <f>((360/C2)*D3)/E4</f>
        <v>4000</v>
      </c>
    </row>
    <row r="7" spans="1:6" x14ac:dyDescent="0.2">
      <c r="E7" t="s">
        <v>12</v>
      </c>
      <c r="F7">
        <f>0.8/((360/C2)*D3)</f>
        <v>2.5000000000000001E-4</v>
      </c>
    </row>
    <row r="9" spans="1:6" x14ac:dyDescent="0.2">
      <c r="A9" s="1" t="s">
        <v>13</v>
      </c>
      <c r="B9" s="1"/>
      <c r="C9" s="1"/>
      <c r="D9" s="1"/>
      <c r="E9" s="1"/>
      <c r="F9" s="1"/>
    </row>
    <row r="10" spans="1:6" x14ac:dyDescent="0.2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</row>
    <row r="11" spans="1:6" x14ac:dyDescent="0.2">
      <c r="A11" t="s">
        <v>20</v>
      </c>
      <c r="B11">
        <v>4.7</v>
      </c>
      <c r="C11">
        <f>PI()*(B11/2)^2</f>
        <v>17.349445429449634</v>
      </c>
      <c r="D11">
        <f>(PI()*(B11/2)^2)/1000</f>
        <v>1.7349445429449634E-2</v>
      </c>
      <c r="E11">
        <f>D11*$F$7</f>
        <v>4.3373613573624086E-6</v>
      </c>
      <c r="F11">
        <f>1/E11</f>
        <v>230554.91982528975</v>
      </c>
    </row>
    <row r="12" spans="1:6" x14ac:dyDescent="0.2">
      <c r="A12" t="s">
        <v>21</v>
      </c>
      <c r="B12">
        <v>12.3</v>
      </c>
      <c r="C12">
        <f t="shared" ref="C12:C14" si="0">PI()*(B12/2)^2</f>
        <v>118.82288814039997</v>
      </c>
      <c r="D12">
        <f>(PI()*(B12/2)^2)/1000</f>
        <v>0.11882288814039997</v>
      </c>
      <c r="E12">
        <f>D12*$F$7</f>
        <v>2.9705722035099994E-5</v>
      </c>
      <c r="F12">
        <f>1/E12</f>
        <v>33663.548013356136</v>
      </c>
    </row>
    <row r="13" spans="1:6" x14ac:dyDescent="0.2">
      <c r="A13" t="s">
        <v>22</v>
      </c>
      <c r="B13">
        <v>15.6</v>
      </c>
      <c r="C13">
        <f t="shared" si="0"/>
        <v>191.13449704440299</v>
      </c>
      <c r="D13">
        <f>(PI()*(B13/2)^2)/1000</f>
        <v>0.191134497044403</v>
      </c>
      <c r="E13">
        <f t="shared" ref="E13:E14" si="1">D13*$F$7</f>
        <v>4.7783624261100752E-5</v>
      </c>
      <c r="F13">
        <f t="shared" ref="F13:F14" si="2">1/E13</f>
        <v>20927.671675462898</v>
      </c>
    </row>
    <row r="14" spans="1:6" x14ac:dyDescent="0.2">
      <c r="A14" t="s">
        <v>23</v>
      </c>
      <c r="B14">
        <v>20.100000000000001</v>
      </c>
      <c r="C14">
        <f t="shared" si="0"/>
        <v>317.30871199420312</v>
      </c>
      <c r="D14">
        <f>(PI()*(B14/2)^2)/1000</f>
        <v>0.31730871199420313</v>
      </c>
      <c r="E14">
        <f t="shared" si="1"/>
        <v>7.9327177998550789E-5</v>
      </c>
      <c r="F14">
        <f t="shared" si="2"/>
        <v>12606.020095890324</v>
      </c>
    </row>
  </sheetData>
  <mergeCells count="1">
    <mergeCell ref="A9:F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</dc:creator>
  <cp:keywords/>
  <dc:description/>
  <cp:lastModifiedBy>ياسين محمد مصطفى محمد توفيق</cp:lastModifiedBy>
  <cp:revision/>
  <dcterms:created xsi:type="dcterms:W3CDTF">2021-05-14T10:08:58Z</dcterms:created>
  <dcterms:modified xsi:type="dcterms:W3CDTF">2024-11-25T21:05:18Z</dcterms:modified>
  <cp:category/>
  <cp:contentStatus/>
</cp:coreProperties>
</file>